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9420" activeTab="0"/>
  </bookViews>
  <sheets>
    <sheet name="(1-1)" sheetId="1" r:id="rId1"/>
    <sheet name="(2-1)" sheetId="2" r:id="rId2"/>
    <sheet name="(3-1)" sheetId="3" r:id="rId3"/>
    <sheet name="(4-1)" sheetId="4" r:id="rId4"/>
  </sheets>
  <definedNames>
    <definedName name="_xlnm.Print_Area" localSheetId="0">'(1-1)'!$A$1:$T$26</definedName>
    <definedName name="_xlnm.Print_Area" localSheetId="1">'(2-1)'!$A$1:$N$27</definedName>
    <definedName name="_xlnm.Print_Area" localSheetId="2">'(3-1)'!$A$1:$AA$47</definedName>
    <definedName name="_xlnm.Print_Area" localSheetId="3">'(4-1)'!$A$2:$V$37</definedName>
  </definedNames>
  <calcPr fullCalcOnLoad="1"/>
</workbook>
</file>

<file path=xl/sharedStrings.xml><?xml version="1.0" encoding="utf-8"?>
<sst xmlns="http://schemas.openxmlformats.org/spreadsheetml/2006/main" count="324" uniqueCount="105">
  <si>
    <t>金           額</t>
  </si>
  <si>
    <t>現       物       給       付</t>
  </si>
  <si>
    <t>現     金     給     付</t>
  </si>
  <si>
    <t>計</t>
  </si>
  <si>
    <t>被保険者</t>
  </si>
  <si>
    <t>被扶養者</t>
  </si>
  <si>
    <t>件数</t>
  </si>
  <si>
    <t>日数</t>
  </si>
  <si>
    <t>診療報酬</t>
  </si>
  <si>
    <t>金額</t>
  </si>
  <si>
    <t>療養費</t>
  </si>
  <si>
    <t>歯科診療</t>
  </si>
  <si>
    <t>移送費</t>
  </si>
  <si>
    <t>施設療養費</t>
  </si>
  <si>
    <t>訪問看護療養費</t>
  </si>
  <si>
    <t>現   金    給   付</t>
  </si>
  <si>
    <t>傷病手当金</t>
  </si>
  <si>
    <t>埋葬料</t>
  </si>
  <si>
    <t>出産手当金</t>
  </si>
  <si>
    <t>育児手当金</t>
  </si>
  <si>
    <t>高額療養費</t>
  </si>
  <si>
    <t>出産育児一時金</t>
  </si>
  <si>
    <t>適    用    事    業    所    数</t>
  </si>
  <si>
    <t>被     保     険     者     数</t>
  </si>
  <si>
    <t>被    保    険    者    数  （ 続 ）</t>
  </si>
  <si>
    <t>総                  数</t>
  </si>
  <si>
    <t>＃                    男</t>
  </si>
  <si>
    <t>強制適用</t>
  </si>
  <si>
    <t>任意継続適用</t>
  </si>
  <si>
    <t>男</t>
  </si>
  <si>
    <t>女</t>
  </si>
  <si>
    <t>被 保 険 者
１人当たり
被扶養者数</t>
  </si>
  <si>
    <t>年度</t>
  </si>
  <si>
    <t>平均</t>
  </si>
  <si>
    <t>調剤</t>
  </si>
  <si>
    <t>医科診療</t>
  </si>
  <si>
    <t>現   物    給   付</t>
  </si>
  <si>
    <t>入院時食事療養費</t>
  </si>
  <si>
    <t>世帯合算高額療養費</t>
  </si>
  <si>
    <t>入院時食事療養費</t>
  </si>
  <si>
    <t>医科診療</t>
  </si>
  <si>
    <t xml:space="preserve">(3) 保険の給付 </t>
  </si>
  <si>
    <t>…</t>
  </si>
  <si>
    <t>費　　　目</t>
  </si>
  <si>
    <t>注）（  ）は、障害認定を受けた者の再掲である。</t>
  </si>
  <si>
    <t>《</t>
  </si>
  <si>
    <t>》</t>
  </si>
  <si>
    <t xml:space="preserve">  注）1 (3),(4)の( )内は、処方箋受付回数である。 また、《 》 内は診療報酬改正により１日あたりから回数に変更になった。</t>
  </si>
  <si>
    <t>日　            　数</t>
  </si>
  <si>
    <t>平成18年度</t>
  </si>
  <si>
    <t>20</t>
  </si>
  <si>
    <t>19</t>
  </si>
  <si>
    <t>…</t>
  </si>
  <si>
    <t>…</t>
  </si>
  <si>
    <t>(</t>
  </si>
  <si>
    <t>)</t>
  </si>
  <si>
    <t>《</t>
  </si>
  <si>
    <t>》</t>
  </si>
  <si>
    <t xml:space="preserve"> 》</t>
  </si>
  <si>
    <t>-</t>
  </si>
  <si>
    <t>…</t>
  </si>
  <si>
    <t>18</t>
  </si>
  <si>
    <t>19</t>
  </si>
  <si>
    <t>…</t>
  </si>
  <si>
    <t>(</t>
  </si>
  <si>
    <t>)</t>
  </si>
  <si>
    <t>-</t>
  </si>
  <si>
    <t>21</t>
  </si>
  <si>
    <t>（平成20年度）</t>
  </si>
  <si>
    <t>（平成2１年度）</t>
  </si>
  <si>
    <t>20</t>
  </si>
  <si>
    <t>(平成20年度）</t>
  </si>
  <si>
    <t>(平成21年度）</t>
  </si>
  <si>
    <t>（平成18～21年度）</t>
  </si>
  <si>
    <t xml:space="preserve">(2) 被保険者および被扶養者数  </t>
  </si>
  <si>
    <t>　　単位：人</t>
  </si>
  <si>
    <t>被          保          険          者</t>
  </si>
  <si>
    <t>被          扶          養          者</t>
  </si>
  <si>
    <t>19</t>
  </si>
  <si>
    <t xml:space="preserve">            １９０      健    康    保    険</t>
  </si>
  <si>
    <t xml:space="preserve"> (1) 保険の適用 </t>
  </si>
  <si>
    <t>　　　　単位：所、人、円</t>
  </si>
  <si>
    <t>平   均   標   準   報   酬   月   額</t>
  </si>
  <si>
    <t>-</t>
  </si>
  <si>
    <t>19</t>
  </si>
  <si>
    <t>20</t>
  </si>
  <si>
    <t>21</t>
  </si>
  <si>
    <t>21</t>
  </si>
  <si>
    <t xml:space="preserve"> （－）</t>
  </si>
  <si>
    <t>70歳以上の者等</t>
  </si>
  <si>
    <t>70歳未満の者</t>
  </si>
  <si>
    <t xml:space="preserve">(4) 高齢受給者関係 </t>
  </si>
  <si>
    <t xml:space="preserve">  １９０       健    康    保    険</t>
  </si>
  <si>
    <t>資料  全国健康保険協会ホームページ</t>
  </si>
  <si>
    <t>　1)平成18年～平成19年度までは、75歳以上と75歳未満の者とされていた。</t>
  </si>
  <si>
    <t>（平成18～21年度）（続）</t>
  </si>
  <si>
    <t>任意適用</t>
  </si>
  <si>
    <t>　　単位：件、日(回)、千円</t>
  </si>
  <si>
    <t>　       単位：件、日(回）、千円</t>
  </si>
  <si>
    <t>件           数</t>
  </si>
  <si>
    <t xml:space="preserve"> 2) 現物給付の入院時食事療養費の件数は、再掲のため合計に入れていない。</t>
  </si>
  <si>
    <t>　　　2) 現物給付の入院時食事療養費の件数は、再掲のため合計に入れていない。</t>
  </si>
  <si>
    <t>件数</t>
  </si>
  <si>
    <t>2)入院時食事療養費</t>
  </si>
  <si>
    <t>2)入院時食事療養費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</si>
</sst>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  <numFmt numFmtId="185" formatCode="0.00_ "/>
    <numFmt numFmtId="186" formatCode="0_);\(0\)"/>
    <numFmt numFmtId="187" formatCode="#,##0_);\(#,##0\)"/>
    <numFmt numFmtId="188" formatCode="#,##0_ "/>
    <numFmt numFmtId="189" formatCode="&quot;\&quot;#,##0_);\(&quot;\&quot;#,##0\)"/>
    <numFmt numFmtId="190" formatCode="#,##0_);[Red]\(#,##0\)"/>
    <numFmt numFmtId="191" formatCode="0_ "/>
  </numFmts>
  <fonts count="11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12"/>
      <name val="ＭＳ 明朝"/>
      <family val="1"/>
    </font>
    <font>
      <sz val="20"/>
      <name val="ＭＳ 明朝"/>
      <family val="1"/>
    </font>
    <font>
      <sz val="6"/>
      <name val="ＭＳ Ｐゴシック"/>
      <family val="3"/>
    </font>
    <font>
      <u val="single"/>
      <sz val="10"/>
      <color indexed="12"/>
      <name val="ＭＳ ゴシック"/>
      <family val="3"/>
    </font>
    <font>
      <u val="single"/>
      <sz val="10"/>
      <color indexed="36"/>
      <name val="ＭＳ ゴシック"/>
      <family val="3"/>
    </font>
    <font>
      <sz val="10"/>
      <name val="ＭＳ 明朝"/>
      <family val="1"/>
    </font>
    <font>
      <sz val="13"/>
      <name val="ＭＳ 明朝"/>
      <family val="1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136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1" xfId="0" applyFont="1" applyFill="1" applyBorder="1" applyAlignment="1">
      <alignment/>
    </xf>
    <xf numFmtId="0" fontId="4" fillId="0" borderId="1" xfId="0" applyFont="1" applyFill="1" applyBorder="1" applyAlignment="1">
      <alignment horizontal="centerContinuous"/>
    </xf>
    <xf numFmtId="0" fontId="4" fillId="0" borderId="0" xfId="0" applyFont="1" applyFill="1" applyBorder="1" applyAlignment="1">
      <alignment horizontal="centerContinuous"/>
    </xf>
    <xf numFmtId="0" fontId="4" fillId="0" borderId="2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/>
    </xf>
    <xf numFmtId="0" fontId="4" fillId="0" borderId="4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distributed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distributed" vertical="center"/>
    </xf>
    <xf numFmtId="0" fontId="4" fillId="0" borderId="0" xfId="0" applyFont="1" applyFill="1" applyAlignment="1">
      <alignment horizontal="distributed"/>
    </xf>
    <xf numFmtId="3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right"/>
    </xf>
    <xf numFmtId="3" fontId="4" fillId="0" borderId="0" xfId="0" applyNumberFormat="1" applyFont="1" applyFill="1" applyAlignment="1">
      <alignment/>
    </xf>
    <xf numFmtId="0" fontId="4" fillId="0" borderId="0" xfId="0" applyFont="1" applyFill="1" applyBorder="1" applyAlignment="1" quotePrefix="1">
      <alignment horizontal="center"/>
    </xf>
    <xf numFmtId="0" fontId="4" fillId="0" borderId="0" xfId="0" applyFont="1" applyFill="1" applyBorder="1" applyAlignment="1">
      <alignment/>
    </xf>
    <xf numFmtId="3" fontId="4" fillId="0" borderId="6" xfId="0" applyNumberFormat="1" applyFont="1" applyFill="1" applyBorder="1" applyAlignment="1">
      <alignment/>
    </xf>
    <xf numFmtId="0" fontId="4" fillId="0" borderId="7" xfId="0" applyFont="1" applyFill="1" applyBorder="1" applyAlignment="1">
      <alignment/>
    </xf>
    <xf numFmtId="0" fontId="4" fillId="0" borderId="8" xfId="0" applyFont="1" applyFill="1" applyBorder="1" applyAlignment="1">
      <alignment/>
    </xf>
    <xf numFmtId="0" fontId="4" fillId="0" borderId="9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5" xfId="0" applyFont="1" applyFill="1" applyBorder="1" applyAlignment="1">
      <alignment horizontal="distributed" vertical="center"/>
    </xf>
    <xf numFmtId="186" fontId="4" fillId="0" borderId="0" xfId="0" applyNumberFormat="1" applyFont="1" applyFill="1" applyBorder="1" applyAlignment="1">
      <alignment horizontal="right"/>
    </xf>
    <xf numFmtId="186" fontId="4" fillId="0" borderId="0" xfId="0" applyNumberFormat="1" applyFont="1" applyFill="1" applyAlignment="1" quotePrefix="1">
      <alignment horizontal="right"/>
    </xf>
    <xf numFmtId="2" fontId="4" fillId="0" borderId="0" xfId="0" applyNumberFormat="1" applyFont="1" applyFill="1" applyAlignment="1">
      <alignment/>
    </xf>
    <xf numFmtId="0" fontId="4" fillId="0" borderId="1" xfId="0" applyFont="1" applyFill="1" applyBorder="1" applyAlignment="1">
      <alignment horizontal="right"/>
    </xf>
    <xf numFmtId="0" fontId="0" fillId="0" borderId="0" xfId="0" applyFont="1" applyFill="1" applyAlignment="1">
      <alignment/>
    </xf>
    <xf numFmtId="3" fontId="4" fillId="0" borderId="6" xfId="0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 horizontal="right"/>
    </xf>
    <xf numFmtId="0" fontId="4" fillId="0" borderId="0" xfId="0" applyFont="1" applyFill="1" applyAlignment="1">
      <alignment horizontal="centerContinuous"/>
    </xf>
    <xf numFmtId="0" fontId="0" fillId="0" borderId="0" xfId="0" applyFont="1" applyFill="1" applyAlignment="1">
      <alignment horizontal="centerContinuous"/>
    </xf>
    <xf numFmtId="3" fontId="4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left"/>
    </xf>
    <xf numFmtId="3" fontId="4" fillId="0" borderId="0" xfId="16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distributed"/>
    </xf>
    <xf numFmtId="0" fontId="9" fillId="0" borderId="1" xfId="0" applyFont="1" applyFill="1" applyBorder="1" applyAlignment="1">
      <alignment horizontal="distributed"/>
    </xf>
    <xf numFmtId="3" fontId="4" fillId="0" borderId="11" xfId="0" applyNumberFormat="1" applyFont="1" applyFill="1" applyBorder="1" applyAlignment="1">
      <alignment horizontal="right"/>
    </xf>
    <xf numFmtId="3" fontId="4" fillId="0" borderId="1" xfId="0" applyNumberFormat="1" applyFont="1" applyFill="1" applyBorder="1" applyAlignment="1">
      <alignment horizontal="right"/>
    </xf>
    <xf numFmtId="3" fontId="4" fillId="0" borderId="1" xfId="16" applyNumberFormat="1" applyFont="1" applyFill="1" applyBorder="1" applyAlignment="1">
      <alignment horizontal="right"/>
    </xf>
    <xf numFmtId="0" fontId="4" fillId="0" borderId="8" xfId="0" applyFont="1" applyFill="1" applyBorder="1" applyAlignment="1">
      <alignment horizontal="centerContinuous"/>
    </xf>
    <xf numFmtId="0" fontId="4" fillId="0" borderId="12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distributed" vertical="center"/>
    </xf>
    <xf numFmtId="0" fontId="4" fillId="0" borderId="14" xfId="0" applyFont="1" applyFill="1" applyBorder="1" applyAlignment="1">
      <alignment horizontal="distributed" vertical="center"/>
    </xf>
    <xf numFmtId="0" fontId="4" fillId="0" borderId="14" xfId="0" applyFont="1" applyFill="1" applyBorder="1" applyAlignment="1">
      <alignment horizontal="distributed" vertical="center"/>
    </xf>
    <xf numFmtId="3" fontId="4" fillId="0" borderId="0" xfId="0" applyNumberFormat="1" applyFont="1" applyFill="1" applyBorder="1" applyAlignment="1">
      <alignment shrinkToFit="1"/>
    </xf>
    <xf numFmtId="3" fontId="4" fillId="0" borderId="0" xfId="0" applyNumberFormat="1" applyFont="1" applyFill="1" applyBorder="1" applyAlignment="1">
      <alignment horizontal="right" shrinkToFit="1"/>
    </xf>
    <xf numFmtId="0" fontId="4" fillId="0" borderId="6" xfId="0" applyFont="1" applyFill="1" applyBorder="1" applyAlignment="1">
      <alignment/>
    </xf>
    <xf numFmtId="3" fontId="4" fillId="0" borderId="6" xfId="0" applyNumberFormat="1" applyFont="1" applyFill="1" applyBorder="1" applyAlignment="1">
      <alignment shrinkToFit="1"/>
    </xf>
    <xf numFmtId="3" fontId="4" fillId="0" borderId="6" xfId="0" applyNumberFormat="1" applyFont="1" applyFill="1" applyBorder="1" applyAlignment="1">
      <alignment horizontal="right" shrinkToFit="1"/>
    </xf>
    <xf numFmtId="0" fontId="4" fillId="0" borderId="0" xfId="0" applyFont="1" applyFill="1" applyBorder="1" applyAlignment="1">
      <alignment horizontal="right" shrinkToFit="1"/>
    </xf>
    <xf numFmtId="3" fontId="4" fillId="0" borderId="0" xfId="0" applyNumberFormat="1" applyFont="1" applyFill="1" applyBorder="1" applyAlignment="1">
      <alignment horizontal="left" shrinkToFit="1"/>
    </xf>
    <xf numFmtId="0" fontId="4" fillId="0" borderId="0" xfId="0" applyFont="1" applyFill="1" applyAlignment="1">
      <alignment horizontal="right" shrinkToFit="1"/>
    </xf>
    <xf numFmtId="0" fontId="4" fillId="0" borderId="0" xfId="0" applyFont="1" applyFill="1" applyAlignment="1">
      <alignment horizontal="right"/>
    </xf>
    <xf numFmtId="0" fontId="9" fillId="0" borderId="0" xfId="0" applyFont="1" applyFill="1" applyAlignment="1">
      <alignment horizontal="distributed"/>
    </xf>
    <xf numFmtId="181" fontId="4" fillId="0" borderId="6" xfId="16" applyFont="1" applyFill="1" applyBorder="1" applyAlignment="1">
      <alignment shrinkToFit="1"/>
    </xf>
    <xf numFmtId="181" fontId="4" fillId="0" borderId="0" xfId="16" applyFont="1" applyFill="1" applyBorder="1" applyAlignment="1">
      <alignment shrinkToFit="1"/>
    </xf>
    <xf numFmtId="181" fontId="4" fillId="0" borderId="0" xfId="16" applyFont="1" applyFill="1" applyAlignment="1">
      <alignment/>
    </xf>
    <xf numFmtId="0" fontId="4" fillId="0" borderId="1" xfId="0" applyFont="1" applyFill="1" applyBorder="1" applyAlignment="1">
      <alignment horizontal="distributed"/>
    </xf>
    <xf numFmtId="181" fontId="4" fillId="0" borderId="11" xfId="16" applyFont="1" applyFill="1" applyBorder="1" applyAlignment="1">
      <alignment shrinkToFit="1"/>
    </xf>
    <xf numFmtId="181" fontId="4" fillId="0" borderId="1" xfId="16" applyFont="1" applyFill="1" applyBorder="1" applyAlignment="1">
      <alignment shrinkToFit="1"/>
    </xf>
    <xf numFmtId="3" fontId="4" fillId="0" borderId="1" xfId="0" applyNumberFormat="1" applyFont="1" applyFill="1" applyBorder="1" applyAlignment="1">
      <alignment horizontal="right" shrinkToFit="1"/>
    </xf>
    <xf numFmtId="181" fontId="4" fillId="0" borderId="1" xfId="16" applyFont="1" applyFill="1" applyBorder="1" applyAlignment="1">
      <alignment/>
    </xf>
    <xf numFmtId="0" fontId="4" fillId="0" borderId="11" xfId="0" applyFont="1" applyFill="1" applyBorder="1" applyAlignment="1">
      <alignment/>
    </xf>
    <xf numFmtId="190" fontId="4" fillId="0" borderId="0" xfId="0" applyNumberFormat="1" applyFont="1" applyFill="1" applyBorder="1" applyAlignment="1">
      <alignment horizontal="right" shrinkToFit="1"/>
    </xf>
    <xf numFmtId="0" fontId="4" fillId="0" borderId="12" xfId="0" applyFont="1" applyFill="1" applyBorder="1" applyAlignment="1">
      <alignment horizontal="distributed" vertical="center"/>
    </xf>
    <xf numFmtId="0" fontId="4" fillId="0" borderId="14" xfId="0" applyFont="1" applyFill="1" applyBorder="1" applyAlignment="1">
      <alignment horizontal="center" vertical="center"/>
    </xf>
    <xf numFmtId="181" fontId="4" fillId="0" borderId="0" xfId="16" applyFont="1" applyFill="1" applyBorder="1" applyAlignment="1">
      <alignment horizontal="right" shrinkToFit="1"/>
    </xf>
    <xf numFmtId="0" fontId="9" fillId="0" borderId="0" xfId="0" applyFont="1" applyFill="1" applyBorder="1" applyAlignment="1">
      <alignment horizontal="distributed"/>
    </xf>
    <xf numFmtId="181" fontId="4" fillId="0" borderId="0" xfId="16" applyFont="1" applyFill="1" applyBorder="1" applyAlignment="1">
      <alignment/>
    </xf>
    <xf numFmtId="188" fontId="4" fillId="0" borderId="0" xfId="0" applyNumberFormat="1" applyFont="1" applyFill="1" applyAlignment="1">
      <alignment/>
    </xf>
    <xf numFmtId="186" fontId="4" fillId="0" borderId="0" xfId="0" applyNumberFormat="1" applyFont="1" applyFill="1" applyBorder="1" applyAlignment="1">
      <alignment horizontal="center"/>
    </xf>
    <xf numFmtId="188" fontId="4" fillId="0" borderId="1" xfId="0" applyNumberFormat="1" applyFont="1" applyFill="1" applyBorder="1" applyAlignment="1" quotePrefix="1">
      <alignment horizontal="center"/>
    </xf>
    <xf numFmtId="188" fontId="4" fillId="0" borderId="1" xfId="0" applyNumberFormat="1" applyFont="1" applyFill="1" applyBorder="1" applyAlignment="1">
      <alignment/>
    </xf>
    <xf numFmtId="3" fontId="4" fillId="0" borderId="11" xfId="0" applyNumberFormat="1" applyFont="1" applyFill="1" applyBorder="1" applyAlignment="1">
      <alignment/>
    </xf>
    <xf numFmtId="3" fontId="4" fillId="0" borderId="1" xfId="0" applyNumberFormat="1" applyFont="1" applyFill="1" applyBorder="1" applyAlignment="1">
      <alignment/>
    </xf>
    <xf numFmtId="0" fontId="5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3" fontId="4" fillId="0" borderId="6" xfId="0" applyNumberFormat="1" applyFont="1" applyFill="1" applyBorder="1" applyAlignment="1">
      <alignment horizontal="right" vertical="center"/>
    </xf>
    <xf numFmtId="3" fontId="4" fillId="0" borderId="0" xfId="0" applyNumberFormat="1" applyFont="1" applyFill="1" applyBorder="1" applyAlignment="1">
      <alignment horizontal="right" vertical="center"/>
    </xf>
    <xf numFmtId="0" fontId="10" fillId="0" borderId="0" xfId="0" applyFont="1" applyFill="1" applyAlignment="1">
      <alignment horizontal="distributed" vertical="center" wrapText="1"/>
    </xf>
    <xf numFmtId="0" fontId="4" fillId="0" borderId="8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10" xfId="0" applyFont="1" applyFill="1" applyBorder="1" applyAlignment="1">
      <alignment horizontal="distributed" vertical="center"/>
    </xf>
    <xf numFmtId="0" fontId="4" fillId="0" borderId="15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6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0" fillId="0" borderId="10" xfId="0" applyFill="1" applyBorder="1" applyAlignment="1">
      <alignment horizontal="distributed" vertical="center"/>
    </xf>
    <xf numFmtId="0" fontId="4" fillId="0" borderId="15" xfId="0" applyFont="1" applyFill="1" applyBorder="1" applyAlignment="1">
      <alignment horizontal="distributed" vertical="center" wrapText="1"/>
    </xf>
    <xf numFmtId="0" fontId="0" fillId="0" borderId="16" xfId="0" applyFill="1" applyBorder="1" applyAlignment="1">
      <alignment horizontal="distributed" vertical="center"/>
    </xf>
    <xf numFmtId="0" fontId="0" fillId="0" borderId="13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distributed" vertical="center"/>
    </xf>
    <xf numFmtId="0" fontId="0" fillId="0" borderId="13" xfId="0" applyFont="1" applyFill="1" applyBorder="1" applyAlignment="1">
      <alignment horizontal="distributed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3" fontId="4" fillId="0" borderId="6" xfId="0" applyNumberFormat="1" applyFont="1" applyFill="1" applyBorder="1" applyAlignment="1">
      <alignment horizontal="right"/>
    </xf>
    <xf numFmtId="0" fontId="0" fillId="0" borderId="0" xfId="0" applyAlignment="1">
      <alignment horizontal="right"/>
    </xf>
    <xf numFmtId="0" fontId="4" fillId="0" borderId="12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distributed" vertical="center"/>
    </xf>
    <xf numFmtId="0" fontId="0" fillId="0" borderId="12" xfId="0" applyFill="1" applyBorder="1" applyAlignment="1">
      <alignment horizontal="distributed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distributed" vertical="center"/>
    </xf>
    <xf numFmtId="0" fontId="4" fillId="0" borderId="18" xfId="0" applyFont="1" applyFill="1" applyBorder="1" applyAlignment="1">
      <alignment horizontal="distributed" vertical="center"/>
    </xf>
    <xf numFmtId="3" fontId="4" fillId="0" borderId="0" xfId="0" applyNumberFormat="1" applyFont="1" applyFill="1" applyBorder="1" applyAlignment="1">
      <alignment/>
    </xf>
    <xf numFmtId="0" fontId="0" fillId="0" borderId="0" xfId="0" applyAlignment="1">
      <alignment/>
    </xf>
    <xf numFmtId="0" fontId="4" fillId="0" borderId="15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distributed"/>
    </xf>
    <xf numFmtId="0" fontId="0" fillId="0" borderId="8" xfId="0" applyFill="1" applyBorder="1" applyAlignment="1">
      <alignment horizontal="center"/>
    </xf>
    <xf numFmtId="0" fontId="0" fillId="0" borderId="12" xfId="0" applyFill="1" applyBorder="1" applyAlignment="1">
      <alignment horizontal="center"/>
    </xf>
  </cellXfs>
  <cellStyles count="7">
    <cellStyle name="Normal" xfId="0"/>
    <cellStyle name="Hyperlink" xfId="15"/>
    <cellStyle name="Comma [0]" xfId="16"/>
    <cellStyle name="桁区切り[0.00]" xfId="17"/>
    <cellStyle name="Currency [0]" xfId="18"/>
    <cellStyle name="通貨[0.00]" xfId="19"/>
    <cellStyle name="Followed 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0"/>
  <sheetViews>
    <sheetView showGridLines="0" tabSelected="1" workbookViewId="0" topLeftCell="L1">
      <selection activeCell="L1" sqref="L1"/>
    </sheetView>
  </sheetViews>
  <sheetFormatPr defaultColWidth="8.625" defaultRowHeight="12.75"/>
  <cols>
    <col min="1" max="1" width="15.875" style="2" customWidth="1"/>
    <col min="2" max="2" width="0.37109375" style="2" customWidth="1"/>
    <col min="3" max="3" width="17.75390625" style="2" customWidth="1"/>
    <col min="4" max="6" width="16.125" style="2" customWidth="1"/>
    <col min="7" max="7" width="17.75390625" style="2" customWidth="1"/>
    <col min="8" max="10" width="16.125" style="2" customWidth="1"/>
    <col min="11" max="11" width="3.375" style="2" customWidth="1"/>
    <col min="12" max="12" width="15.875" style="2" customWidth="1"/>
    <col min="13" max="13" width="0.37109375" style="2" customWidth="1"/>
    <col min="14" max="17" width="17.00390625" style="2" customWidth="1"/>
    <col min="18" max="18" width="22.875" style="2" customWidth="1"/>
    <col min="19" max="20" width="20.875" style="2" customWidth="1"/>
    <col min="21" max="16384" width="8.625" style="2" customWidth="1"/>
  </cols>
  <sheetData>
    <row r="1" spans="1:8" ht="28.5" customHeight="1">
      <c r="A1" s="1" t="s">
        <v>79</v>
      </c>
      <c r="H1" s="2" t="s">
        <v>73</v>
      </c>
    </row>
    <row r="2" ht="16.5" customHeight="1"/>
    <row r="3" spans="1:20" ht="16.5" customHeight="1" thickBot="1">
      <c r="A3" s="3" t="s">
        <v>80</v>
      </c>
      <c r="B3" s="3"/>
      <c r="C3" s="3"/>
      <c r="D3" s="3"/>
      <c r="E3" s="3"/>
      <c r="F3" s="3"/>
      <c r="G3" s="3"/>
      <c r="H3" s="3"/>
      <c r="I3" s="4" t="s">
        <v>81</v>
      </c>
      <c r="J3" s="4"/>
      <c r="K3" s="5"/>
      <c r="L3" s="3"/>
      <c r="M3" s="3"/>
      <c r="N3" s="3"/>
      <c r="O3" s="3"/>
      <c r="P3" s="3"/>
      <c r="Q3" s="3"/>
      <c r="R3" s="3"/>
      <c r="S3" s="3"/>
      <c r="T3" s="3"/>
    </row>
    <row r="4" spans="1:20" ht="16.5" customHeight="1">
      <c r="A4" s="85" t="s">
        <v>32</v>
      </c>
      <c r="B4" s="6"/>
      <c r="C4" s="88" t="s">
        <v>22</v>
      </c>
      <c r="D4" s="89"/>
      <c r="E4" s="89"/>
      <c r="F4" s="90"/>
      <c r="G4" s="103" t="s">
        <v>23</v>
      </c>
      <c r="H4" s="104"/>
      <c r="I4" s="104"/>
      <c r="J4" s="104"/>
      <c r="K4" s="7"/>
      <c r="L4" s="94" t="s">
        <v>32</v>
      </c>
      <c r="M4" s="6"/>
      <c r="N4" s="97" t="s">
        <v>24</v>
      </c>
      <c r="O4" s="98"/>
      <c r="P4" s="98"/>
      <c r="Q4" s="99"/>
      <c r="R4" s="95" t="s">
        <v>82</v>
      </c>
      <c r="S4" s="96"/>
      <c r="T4" s="96"/>
    </row>
    <row r="5" spans="1:20" ht="16.5" customHeight="1">
      <c r="A5" s="86"/>
      <c r="B5" s="6"/>
      <c r="C5" s="91"/>
      <c r="D5" s="92"/>
      <c r="E5" s="92"/>
      <c r="F5" s="93"/>
      <c r="G5" s="100" t="s">
        <v>25</v>
      </c>
      <c r="H5" s="101"/>
      <c r="I5" s="101"/>
      <c r="J5" s="101"/>
      <c r="K5" s="7"/>
      <c r="L5" s="86"/>
      <c r="M5" s="6"/>
      <c r="N5" s="100" t="s">
        <v>26</v>
      </c>
      <c r="O5" s="101"/>
      <c r="P5" s="101"/>
      <c r="Q5" s="102"/>
      <c r="R5" s="91"/>
      <c r="S5" s="92"/>
      <c r="T5" s="92"/>
    </row>
    <row r="6" spans="1:20" ht="33" customHeight="1">
      <c r="A6" s="87"/>
      <c r="B6" s="8"/>
      <c r="C6" s="9" t="s">
        <v>3</v>
      </c>
      <c r="D6" s="10" t="s">
        <v>27</v>
      </c>
      <c r="E6" s="10" t="s">
        <v>96</v>
      </c>
      <c r="F6" s="11" t="s">
        <v>28</v>
      </c>
      <c r="G6" s="9" t="s">
        <v>3</v>
      </c>
      <c r="H6" s="10" t="s">
        <v>27</v>
      </c>
      <c r="I6" s="10" t="s">
        <v>96</v>
      </c>
      <c r="J6" s="12" t="s">
        <v>28</v>
      </c>
      <c r="K6" s="13"/>
      <c r="L6" s="87"/>
      <c r="M6" s="8"/>
      <c r="N6" s="9" t="s">
        <v>3</v>
      </c>
      <c r="O6" s="14" t="s">
        <v>27</v>
      </c>
      <c r="P6" s="10" t="s">
        <v>96</v>
      </c>
      <c r="Q6" s="9" t="s">
        <v>28</v>
      </c>
      <c r="R6" s="14" t="s">
        <v>33</v>
      </c>
      <c r="S6" s="9" t="s">
        <v>29</v>
      </c>
      <c r="T6" s="12" t="s">
        <v>30</v>
      </c>
    </row>
    <row r="7" spans="1:20" ht="33" customHeight="1">
      <c r="A7" s="15" t="s">
        <v>49</v>
      </c>
      <c r="B7" s="6"/>
      <c r="C7" s="21">
        <v>19415</v>
      </c>
      <c r="D7" s="16">
        <v>17517</v>
      </c>
      <c r="E7" s="16">
        <v>1898</v>
      </c>
      <c r="F7" s="17" t="s">
        <v>83</v>
      </c>
      <c r="G7" s="16">
        <v>249038</v>
      </c>
      <c r="H7" s="16">
        <v>239371</v>
      </c>
      <c r="I7" s="16">
        <v>4418</v>
      </c>
      <c r="J7" s="16">
        <v>5249</v>
      </c>
      <c r="K7" s="18"/>
      <c r="L7" s="15" t="s">
        <v>49</v>
      </c>
      <c r="M7" s="6"/>
      <c r="N7" s="21">
        <v>143797</v>
      </c>
      <c r="O7" s="16">
        <v>137638</v>
      </c>
      <c r="P7" s="16">
        <v>2014</v>
      </c>
      <c r="Q7" s="16">
        <v>4145</v>
      </c>
      <c r="R7" s="16">
        <v>245193</v>
      </c>
      <c r="S7" s="16">
        <v>284583</v>
      </c>
      <c r="T7" s="16">
        <v>191372</v>
      </c>
    </row>
    <row r="8" spans="1:20" ht="17.25" customHeight="1">
      <c r="A8" s="19" t="s">
        <v>84</v>
      </c>
      <c r="B8" s="20"/>
      <c r="C8" s="21">
        <v>19530</v>
      </c>
      <c r="D8" s="16">
        <v>17539</v>
      </c>
      <c r="E8" s="16">
        <v>1991</v>
      </c>
      <c r="F8" s="17" t="s">
        <v>83</v>
      </c>
      <c r="G8" s="16">
        <v>249768</v>
      </c>
      <c r="H8" s="16">
        <v>240362</v>
      </c>
      <c r="I8" s="16">
        <v>4594</v>
      </c>
      <c r="J8" s="16">
        <v>4812</v>
      </c>
      <c r="K8" s="16"/>
      <c r="L8" s="19" t="s">
        <v>84</v>
      </c>
      <c r="M8" s="20"/>
      <c r="N8" s="21">
        <v>143762</v>
      </c>
      <c r="O8" s="16">
        <v>137774</v>
      </c>
      <c r="P8" s="16">
        <v>2167</v>
      </c>
      <c r="Q8" s="16">
        <v>3821</v>
      </c>
      <c r="R8" s="16">
        <v>246235</v>
      </c>
      <c r="S8" s="16">
        <v>286432</v>
      </c>
      <c r="T8" s="16">
        <v>191723</v>
      </c>
    </row>
    <row r="9" spans="1:20" ht="33" customHeight="1">
      <c r="A9" s="19" t="s">
        <v>85</v>
      </c>
      <c r="B9" s="6"/>
      <c r="C9" s="16">
        <v>19528</v>
      </c>
      <c r="D9" s="16">
        <f>C9-E9</f>
        <v>17491</v>
      </c>
      <c r="E9" s="16">
        <v>2037</v>
      </c>
      <c r="F9" s="17" t="s">
        <v>83</v>
      </c>
      <c r="G9" s="16">
        <v>248151</v>
      </c>
      <c r="H9" s="16">
        <v>238252</v>
      </c>
      <c r="I9" s="16">
        <v>4641</v>
      </c>
      <c r="J9" s="16">
        <v>5258</v>
      </c>
      <c r="K9" s="16"/>
      <c r="L9" s="19" t="s">
        <v>85</v>
      </c>
      <c r="M9" s="20"/>
      <c r="N9" s="21">
        <v>141669</v>
      </c>
      <c r="O9" s="16">
        <v>135322</v>
      </c>
      <c r="P9" s="16">
        <v>2191</v>
      </c>
      <c r="Q9" s="16">
        <v>4156</v>
      </c>
      <c r="R9" s="16">
        <v>245855</v>
      </c>
      <c r="S9" s="16">
        <v>285451</v>
      </c>
      <c r="T9" s="16">
        <v>193175</v>
      </c>
    </row>
    <row r="10" spans="1:20" ht="16.5" customHeight="1" thickBot="1">
      <c r="A10" s="19" t="s">
        <v>86</v>
      </c>
      <c r="B10" s="20"/>
      <c r="C10" s="21">
        <v>19629</v>
      </c>
      <c r="D10" s="16">
        <f>C10-E10</f>
        <v>17523</v>
      </c>
      <c r="E10" s="16">
        <v>2106</v>
      </c>
      <c r="F10" s="17" t="s">
        <v>83</v>
      </c>
      <c r="G10" s="16">
        <v>249378</v>
      </c>
      <c r="H10" s="16">
        <v>238997</v>
      </c>
      <c r="I10" s="16">
        <v>4659</v>
      </c>
      <c r="J10" s="16">
        <v>5722</v>
      </c>
      <c r="K10" s="74"/>
      <c r="L10" s="76" t="s">
        <v>86</v>
      </c>
      <c r="M10" s="77"/>
      <c r="N10" s="78">
        <v>142565</v>
      </c>
      <c r="O10" s="79">
        <v>135805</v>
      </c>
      <c r="P10" s="79">
        <v>2215</v>
      </c>
      <c r="Q10" s="79">
        <v>4545</v>
      </c>
      <c r="R10" s="79">
        <v>242601</v>
      </c>
      <c r="S10" s="79">
        <v>279598</v>
      </c>
      <c r="T10" s="79">
        <v>193220</v>
      </c>
    </row>
    <row r="11" ht="6.75" customHeight="1"/>
    <row r="12" ht="16.5" customHeight="1"/>
    <row r="13" ht="16.5" customHeight="1"/>
    <row r="14" ht="16.5" customHeight="1"/>
    <row r="15" ht="16.5" customHeight="1"/>
    <row r="16" ht="16.5" customHeight="1"/>
    <row r="17" ht="16.5" customHeight="1"/>
    <row r="18" ht="16.5" customHeight="1"/>
    <row r="19" ht="16.5" customHeight="1"/>
    <row r="20" ht="16.5" customHeight="1"/>
    <row r="21" ht="16.5" customHeight="1"/>
    <row r="22" ht="16.5" customHeight="1"/>
    <row r="23" ht="16.5" customHeight="1"/>
    <row r="24" ht="16.5" customHeight="1"/>
    <row r="25" ht="16.5" customHeight="1"/>
    <row r="26" ht="16.5" customHeight="1"/>
    <row r="27" ht="16.5" customHeight="1"/>
  </sheetData>
  <mergeCells count="8">
    <mergeCell ref="A4:A6"/>
    <mergeCell ref="C4:F5"/>
    <mergeCell ref="L4:L6"/>
    <mergeCell ref="R4:T5"/>
    <mergeCell ref="N4:Q4"/>
    <mergeCell ref="N5:Q5"/>
    <mergeCell ref="G4:J4"/>
    <mergeCell ref="G5:J5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69" r:id="rId1"/>
  <ignoredErrors>
    <ignoredError sqref="L8:L10 A8:A10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N13"/>
  <sheetViews>
    <sheetView showGridLines="0" workbookViewId="0" topLeftCell="A1">
      <selection activeCell="B25" sqref="B25"/>
    </sheetView>
  </sheetViews>
  <sheetFormatPr defaultColWidth="8.625" defaultRowHeight="12.75"/>
  <cols>
    <col min="1" max="1" width="0.875" style="2" customWidth="1"/>
    <col min="2" max="2" width="16.00390625" style="2" customWidth="1"/>
    <col min="3" max="3" width="0.6171875" style="2" customWidth="1"/>
    <col min="4" max="4" width="12.00390625" style="2" customWidth="1"/>
    <col min="5" max="5" width="7.125" style="2" customWidth="1"/>
    <col min="6" max="6" width="11.375" style="2" customWidth="1"/>
    <col min="7" max="7" width="7.25390625" style="2" customWidth="1"/>
    <col min="8" max="8" width="16.625" style="2" customWidth="1"/>
    <col min="9" max="9" width="11.125" style="2" customWidth="1"/>
    <col min="10" max="10" width="7.125" style="2" customWidth="1"/>
    <col min="11" max="11" width="11.375" style="2" customWidth="1"/>
    <col min="12" max="12" width="7.25390625" style="2" customWidth="1"/>
    <col min="13" max="13" width="16.125" style="2" customWidth="1"/>
    <col min="14" max="14" width="14.75390625" style="2" customWidth="1"/>
    <col min="15" max="16384" width="8.625" style="2" customWidth="1"/>
  </cols>
  <sheetData>
    <row r="1" spans="2:14" s="20" customFormat="1" ht="45" customHeight="1">
      <c r="B1" s="2"/>
      <c r="C1" s="105" t="s">
        <v>92</v>
      </c>
      <c r="D1" s="105"/>
      <c r="E1" s="105"/>
      <c r="F1" s="105"/>
      <c r="G1" s="105"/>
      <c r="H1" s="105"/>
      <c r="I1" s="105"/>
      <c r="J1" s="105"/>
      <c r="K1" s="106" t="s">
        <v>95</v>
      </c>
      <c r="L1" s="106"/>
      <c r="M1" s="106"/>
      <c r="N1" s="2"/>
    </row>
    <row r="2" spans="1:14" ht="45" customHeight="1" thickBot="1">
      <c r="A2" s="20"/>
      <c r="B2" s="3" t="s">
        <v>74</v>
      </c>
      <c r="C2" s="3"/>
      <c r="D2" s="3"/>
      <c r="E2" s="3"/>
      <c r="F2" s="20"/>
      <c r="G2" s="20"/>
      <c r="H2" s="20"/>
      <c r="I2" s="20"/>
      <c r="J2" s="20"/>
      <c r="K2" s="20"/>
      <c r="L2" s="20"/>
      <c r="M2" s="20"/>
      <c r="N2" s="3" t="s">
        <v>75</v>
      </c>
    </row>
    <row r="3" spans="1:14" ht="16.5" customHeight="1">
      <c r="A3" s="23"/>
      <c r="B3" s="85" t="s">
        <v>32</v>
      </c>
      <c r="C3" s="24"/>
      <c r="D3" s="103" t="s">
        <v>76</v>
      </c>
      <c r="E3" s="113"/>
      <c r="F3" s="113"/>
      <c r="G3" s="113"/>
      <c r="H3" s="114"/>
      <c r="I3" s="103" t="s">
        <v>77</v>
      </c>
      <c r="J3" s="113"/>
      <c r="K3" s="113"/>
      <c r="L3" s="113"/>
      <c r="M3" s="114"/>
      <c r="N3" s="108" t="s">
        <v>31</v>
      </c>
    </row>
    <row r="4" spans="1:14" ht="33" customHeight="1">
      <c r="A4" s="25"/>
      <c r="B4" s="107"/>
      <c r="C4" s="8"/>
      <c r="D4" s="100" t="s">
        <v>3</v>
      </c>
      <c r="E4" s="110"/>
      <c r="F4" s="111" t="s">
        <v>89</v>
      </c>
      <c r="G4" s="112"/>
      <c r="H4" s="14" t="s">
        <v>90</v>
      </c>
      <c r="I4" s="100" t="s">
        <v>3</v>
      </c>
      <c r="J4" s="110"/>
      <c r="K4" s="111" t="s">
        <v>89</v>
      </c>
      <c r="L4" s="112"/>
      <c r="M4" s="14" t="s">
        <v>90</v>
      </c>
      <c r="N4" s="109"/>
    </row>
    <row r="5" spans="2:14" ht="33" customHeight="1">
      <c r="B5" s="15" t="s">
        <v>49</v>
      </c>
      <c r="C5" s="6"/>
      <c r="D5" s="16">
        <v>249038</v>
      </c>
      <c r="E5" s="27">
        <v>-69</v>
      </c>
      <c r="F5" s="18">
        <v>2977</v>
      </c>
      <c r="G5" s="27">
        <v>-69</v>
      </c>
      <c r="H5" s="18">
        <v>246061</v>
      </c>
      <c r="I5" s="16">
        <v>228715</v>
      </c>
      <c r="J5" s="28">
        <v>-379</v>
      </c>
      <c r="K5" s="18">
        <v>17916</v>
      </c>
      <c r="L5" s="28">
        <v>-379</v>
      </c>
      <c r="M5" s="18">
        <v>210799</v>
      </c>
      <c r="N5" s="29">
        <v>0.92</v>
      </c>
    </row>
    <row r="6" spans="2:14" ht="16.5" customHeight="1">
      <c r="B6" s="19" t="s">
        <v>78</v>
      </c>
      <c r="C6" s="6"/>
      <c r="D6" s="16">
        <v>249768</v>
      </c>
      <c r="E6" s="27">
        <v>-68</v>
      </c>
      <c r="F6" s="18">
        <v>2805</v>
      </c>
      <c r="G6" s="27">
        <v>-68</v>
      </c>
      <c r="H6" s="18">
        <v>246963</v>
      </c>
      <c r="I6" s="16">
        <v>226343</v>
      </c>
      <c r="J6" s="28">
        <v>-439</v>
      </c>
      <c r="K6" s="18">
        <v>17395</v>
      </c>
      <c r="L6" s="28">
        <v>-439</v>
      </c>
      <c r="M6" s="18">
        <v>208948</v>
      </c>
      <c r="N6" s="29">
        <v>0.91</v>
      </c>
    </row>
    <row r="7" spans="2:14" ht="23.25" customHeight="1">
      <c r="B7" s="19" t="s">
        <v>70</v>
      </c>
      <c r="C7" s="6"/>
      <c r="D7" s="16">
        <v>248151</v>
      </c>
      <c r="E7" s="75" t="s">
        <v>88</v>
      </c>
      <c r="F7" s="18">
        <f>D7-H7</f>
        <v>2641</v>
      </c>
      <c r="G7" s="75" t="s">
        <v>88</v>
      </c>
      <c r="H7" s="18">
        <v>245510</v>
      </c>
      <c r="I7" s="16">
        <v>205723</v>
      </c>
      <c r="J7" s="75" t="s">
        <v>88</v>
      </c>
      <c r="K7" s="18">
        <v>4832</v>
      </c>
      <c r="L7" s="75" t="s">
        <v>88</v>
      </c>
      <c r="M7" s="18">
        <v>200891</v>
      </c>
      <c r="N7" s="29">
        <v>0.829</v>
      </c>
    </row>
    <row r="8" spans="2:14" ht="17.25" customHeight="1">
      <c r="B8" s="19" t="s">
        <v>87</v>
      </c>
      <c r="C8" s="6"/>
      <c r="D8" s="16">
        <v>249378</v>
      </c>
      <c r="E8" s="75" t="s">
        <v>88</v>
      </c>
      <c r="F8" s="18">
        <f>D8-H8</f>
        <v>2636</v>
      </c>
      <c r="G8" s="75" t="s">
        <v>88</v>
      </c>
      <c r="H8" s="18">
        <v>246742</v>
      </c>
      <c r="I8" s="16">
        <v>205070</v>
      </c>
      <c r="J8" s="75" t="s">
        <v>88</v>
      </c>
      <c r="K8" s="18">
        <f>I8-M8</f>
        <v>4514</v>
      </c>
      <c r="L8" s="75" t="s">
        <v>88</v>
      </c>
      <c r="M8" s="18">
        <v>200556</v>
      </c>
      <c r="N8" s="29">
        <v>0.822</v>
      </c>
    </row>
    <row r="9" spans="1:14" ht="6.75" customHeight="1" thickBot="1">
      <c r="A9" s="3"/>
      <c r="B9" s="3"/>
      <c r="C9" s="22"/>
      <c r="D9" s="3"/>
      <c r="E9" s="3"/>
      <c r="F9" s="3"/>
      <c r="G9" s="30"/>
      <c r="H9" s="3"/>
      <c r="I9" s="3"/>
      <c r="J9" s="3"/>
      <c r="K9" s="3"/>
      <c r="L9" s="3"/>
      <c r="M9" s="3"/>
      <c r="N9" s="3"/>
    </row>
    <row r="10" spans="1:14" ht="16.5" customHeight="1">
      <c r="A10" s="20"/>
      <c r="B10" s="20" t="s">
        <v>44</v>
      </c>
      <c r="C10" s="20"/>
      <c r="D10" s="20"/>
      <c r="E10" s="20"/>
      <c r="F10" s="20"/>
      <c r="G10" s="17"/>
      <c r="H10" s="20"/>
      <c r="I10" s="20"/>
      <c r="J10" s="20"/>
      <c r="K10" s="20"/>
      <c r="L10" s="20"/>
      <c r="M10" s="20"/>
      <c r="N10" s="20"/>
    </row>
    <row r="11" ht="16.5" customHeight="1">
      <c r="B11" s="2" t="s">
        <v>94</v>
      </c>
    </row>
    <row r="12" ht="16.5" customHeight="1"/>
    <row r="13" ht="16.5" customHeight="1">
      <c r="B13" s="31"/>
    </row>
    <row r="14" ht="16.5" customHeight="1"/>
    <row r="15" ht="16.5" customHeight="1"/>
    <row r="16" ht="16.5" customHeight="1"/>
    <row r="17" ht="16.5" customHeight="1"/>
    <row r="18" ht="16.5" customHeight="1"/>
    <row r="19" ht="16.5" customHeight="1"/>
    <row r="20" ht="16.5" customHeight="1"/>
    <row r="21" ht="16.5" customHeight="1"/>
    <row r="22" ht="16.5" customHeight="1"/>
    <row r="23" ht="16.5" customHeight="1"/>
    <row r="24" ht="16.5" customHeight="1"/>
    <row r="25" ht="16.5" customHeight="1"/>
    <row r="26" ht="16.5" customHeight="1"/>
    <row r="27" ht="16.5" customHeight="1"/>
    <row r="28" ht="16.5" customHeight="1"/>
  </sheetData>
  <mergeCells count="10">
    <mergeCell ref="C1:J1"/>
    <mergeCell ref="K1:M1"/>
    <mergeCell ref="B3:B4"/>
    <mergeCell ref="N3:N4"/>
    <mergeCell ref="D4:E4"/>
    <mergeCell ref="F4:G4"/>
    <mergeCell ref="D3:H3"/>
    <mergeCell ref="I4:J4"/>
    <mergeCell ref="K4:L4"/>
    <mergeCell ref="I3:M3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75" r:id="rId1"/>
  <ignoredErrors>
    <ignoredError sqref="B6:B8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B2:Z46"/>
  <sheetViews>
    <sheetView showGridLines="0" view="pageBreakPreview" zoomScaleNormal="75" zoomScaleSheetLayoutView="100" workbookViewId="0" topLeftCell="A1">
      <selection activeCell="C1" sqref="C1"/>
    </sheetView>
  </sheetViews>
  <sheetFormatPr defaultColWidth="8.625" defaultRowHeight="12.75"/>
  <cols>
    <col min="1" max="1" width="3.125" style="2" customWidth="1"/>
    <col min="2" max="2" width="1.25" style="2" customWidth="1"/>
    <col min="3" max="3" width="19.75390625" style="2" customWidth="1"/>
    <col min="4" max="4" width="0.875" style="2" customWidth="1"/>
    <col min="5" max="5" width="13.75390625" style="2" customWidth="1"/>
    <col min="6" max="6" width="13.375" style="2" customWidth="1"/>
    <col min="7" max="7" width="13.75390625" style="2" customWidth="1"/>
    <col min="8" max="8" width="1.625" style="2" customWidth="1"/>
    <col min="9" max="9" width="1.75390625" style="2" customWidth="1"/>
    <col min="10" max="10" width="13.75390625" style="2" customWidth="1"/>
    <col min="11" max="11" width="1.625" style="2" customWidth="1"/>
    <col min="12" max="12" width="2.75390625" style="2" customWidth="1"/>
    <col min="13" max="14" width="1.75390625" style="2" customWidth="1"/>
    <col min="15" max="15" width="16.00390625" style="2" customWidth="1"/>
    <col min="16" max="16" width="2.875" style="2" customWidth="1"/>
    <col min="17" max="20" width="1.75390625" style="2" customWidth="1"/>
    <col min="21" max="21" width="13.75390625" style="2" customWidth="1"/>
    <col min="22" max="22" width="2.25390625" style="2" customWidth="1"/>
    <col min="23" max="23" width="1.75390625" style="2" customWidth="1"/>
    <col min="24" max="26" width="13.75390625" style="2" customWidth="1"/>
    <col min="27" max="27" width="3.25390625" style="2" customWidth="1"/>
    <col min="28" max="16384" width="8.625" style="2" customWidth="1"/>
  </cols>
  <sheetData>
    <row r="2" spans="2:26" ht="15" customHeight="1" thickBot="1">
      <c r="B2" s="3"/>
      <c r="C2" s="3" t="s">
        <v>41</v>
      </c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 t="s">
        <v>98</v>
      </c>
      <c r="Z2" s="3"/>
    </row>
    <row r="3" spans="2:26" ht="16.5" customHeight="1">
      <c r="B3" s="124" t="s">
        <v>43</v>
      </c>
      <c r="C3" s="124"/>
      <c r="D3" s="125"/>
      <c r="E3" s="119" t="s">
        <v>99</v>
      </c>
      <c r="F3" s="126"/>
      <c r="G3" s="127"/>
      <c r="H3" s="69"/>
      <c r="I3" s="117" t="s">
        <v>48</v>
      </c>
      <c r="J3" s="117"/>
      <c r="K3" s="117"/>
      <c r="L3" s="117"/>
      <c r="M3" s="117"/>
      <c r="N3" s="117"/>
      <c r="O3" s="117"/>
      <c r="P3" s="117"/>
      <c r="Q3" s="117"/>
      <c r="R3" s="117"/>
      <c r="S3" s="117"/>
      <c r="T3" s="117"/>
      <c r="U3" s="117"/>
      <c r="V3" s="117"/>
      <c r="W3" s="118"/>
      <c r="X3" s="119" t="s">
        <v>0</v>
      </c>
      <c r="Y3" s="120"/>
      <c r="Z3" s="120"/>
    </row>
    <row r="4" spans="2:26" ht="28.5" customHeight="1">
      <c r="B4" s="98"/>
      <c r="C4" s="98"/>
      <c r="D4" s="99"/>
      <c r="E4" s="11" t="s">
        <v>3</v>
      </c>
      <c r="F4" s="14" t="s">
        <v>4</v>
      </c>
      <c r="G4" s="14" t="s">
        <v>5</v>
      </c>
      <c r="H4" s="26"/>
      <c r="I4" s="122" t="s">
        <v>3</v>
      </c>
      <c r="J4" s="122"/>
      <c r="K4" s="122"/>
      <c r="L4" s="123"/>
      <c r="M4" s="70"/>
      <c r="N4" s="122" t="s">
        <v>4</v>
      </c>
      <c r="O4" s="122"/>
      <c r="P4" s="122"/>
      <c r="Q4" s="122"/>
      <c r="R4" s="70"/>
      <c r="S4" s="70"/>
      <c r="T4" s="121" t="s">
        <v>5</v>
      </c>
      <c r="U4" s="122"/>
      <c r="V4" s="122"/>
      <c r="W4" s="123"/>
      <c r="X4" s="14" t="s">
        <v>3</v>
      </c>
      <c r="Y4" s="14" t="s">
        <v>4</v>
      </c>
      <c r="Z4" s="26" t="s">
        <v>5</v>
      </c>
    </row>
    <row r="5" spans="3:26" ht="19.5" customHeight="1">
      <c r="C5" s="15" t="s">
        <v>49</v>
      </c>
      <c r="D5" s="6"/>
      <c r="E5" s="32">
        <v>5071646</v>
      </c>
      <c r="F5" s="33">
        <v>2574489</v>
      </c>
      <c r="G5" s="33">
        <v>2494594</v>
      </c>
      <c r="H5" s="33"/>
      <c r="I5" s="33"/>
      <c r="J5" s="33" t="s">
        <v>42</v>
      </c>
      <c r="K5" s="33"/>
      <c r="L5" s="33"/>
      <c r="M5" s="33"/>
      <c r="N5" s="33"/>
      <c r="O5" s="33" t="s">
        <v>42</v>
      </c>
      <c r="P5" s="33"/>
      <c r="Q5" s="33"/>
      <c r="R5" s="33"/>
      <c r="S5" s="33"/>
      <c r="T5" s="33"/>
      <c r="U5" s="33" t="s">
        <v>42</v>
      </c>
      <c r="V5" s="33"/>
      <c r="W5" s="33"/>
      <c r="X5" s="33">
        <v>55049479</v>
      </c>
      <c r="Y5" s="33">
        <v>28535468</v>
      </c>
      <c r="Z5" s="33">
        <v>26179029</v>
      </c>
    </row>
    <row r="6" spans="3:26" ht="20.25" customHeight="1">
      <c r="C6" s="19" t="s">
        <v>51</v>
      </c>
      <c r="D6" s="6"/>
      <c r="E6" s="32">
        <v>5104264</v>
      </c>
      <c r="F6" s="33">
        <v>2602741</v>
      </c>
      <c r="G6" s="33">
        <v>2499377</v>
      </c>
      <c r="H6" s="33"/>
      <c r="I6" s="33"/>
      <c r="J6" s="33" t="s">
        <v>52</v>
      </c>
      <c r="K6" s="33"/>
      <c r="L6" s="33"/>
      <c r="M6" s="33"/>
      <c r="N6" s="33"/>
      <c r="O6" s="33" t="s">
        <v>52</v>
      </c>
      <c r="P6" s="33"/>
      <c r="Q6" s="33"/>
      <c r="R6" s="33"/>
      <c r="S6" s="33"/>
      <c r="T6" s="33"/>
      <c r="U6" s="33" t="s">
        <v>52</v>
      </c>
      <c r="V6" s="33"/>
      <c r="W6" s="33"/>
      <c r="X6" s="33">
        <v>57469623</v>
      </c>
      <c r="Y6" s="33">
        <v>29659892</v>
      </c>
      <c r="Z6" s="33">
        <v>27562614</v>
      </c>
    </row>
    <row r="7" spans="3:26" ht="20.25" customHeight="1">
      <c r="C7" s="19" t="s">
        <v>50</v>
      </c>
      <c r="D7" s="6"/>
      <c r="E7" s="32">
        <f>SUM(E10,E16)</f>
        <v>4739742</v>
      </c>
      <c r="F7" s="33">
        <f>SUM(F10,F16)</f>
        <v>2549917</v>
      </c>
      <c r="G7" s="33">
        <f>SUM(G10,G16)</f>
        <v>2186868</v>
      </c>
      <c r="H7" s="33"/>
      <c r="I7" s="33"/>
      <c r="J7" s="33" t="s">
        <v>42</v>
      </c>
      <c r="K7" s="33"/>
      <c r="L7" s="33"/>
      <c r="M7" s="33"/>
      <c r="N7" s="33"/>
      <c r="O7" s="33" t="s">
        <v>42</v>
      </c>
      <c r="P7" s="33"/>
      <c r="Q7" s="33"/>
      <c r="R7" s="33"/>
      <c r="S7" s="33"/>
      <c r="T7" s="33"/>
      <c r="U7" s="33" t="s">
        <v>42</v>
      </c>
      <c r="V7" s="33"/>
      <c r="W7" s="33"/>
      <c r="X7" s="33">
        <f>SUM(X10,X16)</f>
        <v>52781319</v>
      </c>
      <c r="Y7" s="33">
        <f>SUM(Y10,Y16)</f>
        <v>29413771</v>
      </c>
      <c r="Z7" s="33">
        <f>SUM(Z10,Z16)</f>
        <v>23185199</v>
      </c>
    </row>
    <row r="8" spans="3:26" ht="20.25" customHeight="1">
      <c r="C8" s="19" t="s">
        <v>67</v>
      </c>
      <c r="D8" s="6"/>
      <c r="E8" s="32">
        <f>SUM(E29,E35)</f>
        <v>4819500</v>
      </c>
      <c r="F8" s="33">
        <f>SUM(F29,F35)</f>
        <v>2601638</v>
      </c>
      <c r="G8" s="33">
        <f>SUM(G29,G35)</f>
        <v>2213836</v>
      </c>
      <c r="H8" s="33"/>
      <c r="I8" s="33"/>
      <c r="J8" s="33" t="s">
        <v>52</v>
      </c>
      <c r="K8" s="33"/>
      <c r="L8" s="33"/>
      <c r="M8" s="33"/>
      <c r="N8" s="33"/>
      <c r="O8" s="33" t="s">
        <v>52</v>
      </c>
      <c r="P8" s="33"/>
      <c r="Q8" s="33"/>
      <c r="R8" s="33"/>
      <c r="S8" s="33"/>
      <c r="T8" s="33"/>
      <c r="U8" s="33" t="s">
        <v>52</v>
      </c>
      <c r="V8" s="33"/>
      <c r="W8" s="33"/>
      <c r="X8" s="33">
        <f>SUM(X29,X35)</f>
        <v>54192973</v>
      </c>
      <c r="Y8" s="33">
        <f>SUM(Y29,Y35)</f>
        <v>30119406</v>
      </c>
      <c r="Z8" s="33">
        <f>SUM(Z29,Z35)</f>
        <v>23861758</v>
      </c>
    </row>
    <row r="9" spans="3:26" ht="19.5" customHeight="1">
      <c r="C9" s="19"/>
      <c r="D9" s="6"/>
      <c r="E9" s="115" t="s">
        <v>68</v>
      </c>
      <c r="F9" s="116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</row>
    <row r="10" spans="2:26" ht="33" customHeight="1">
      <c r="B10" s="34" t="s">
        <v>36</v>
      </c>
      <c r="C10" s="35"/>
      <c r="D10" s="6"/>
      <c r="E10" s="32">
        <f>SUM(E11:E13,E15)</f>
        <v>4558382</v>
      </c>
      <c r="F10" s="33">
        <f>SUM(F11:F13,F15)</f>
        <v>2434337</v>
      </c>
      <c r="G10" s="33">
        <f>SUM(G11:G13,G15)</f>
        <v>2124045</v>
      </c>
      <c r="H10" s="33"/>
      <c r="I10" s="33"/>
      <c r="J10" s="33" t="s">
        <v>53</v>
      </c>
      <c r="K10" s="33"/>
      <c r="L10" s="33"/>
      <c r="M10" s="33"/>
      <c r="N10" s="33"/>
      <c r="O10" s="33" t="s">
        <v>53</v>
      </c>
      <c r="P10" s="33"/>
      <c r="Q10" s="33"/>
      <c r="R10" s="33"/>
      <c r="S10" s="33"/>
      <c r="T10" s="33"/>
      <c r="U10" s="33" t="s">
        <v>53</v>
      </c>
      <c r="V10" s="33"/>
      <c r="W10" s="33"/>
      <c r="X10" s="33">
        <f aca="true" t="shared" si="0" ref="X10:X15">SUM(Y10:Z10)</f>
        <v>46868817</v>
      </c>
      <c r="Y10" s="33">
        <f>SUM(Y11:Y15)</f>
        <v>25419199</v>
      </c>
      <c r="Z10" s="33">
        <f>SUM(Z11:Z15)</f>
        <v>21449618</v>
      </c>
    </row>
    <row r="11" spans="3:26" ht="16.5" customHeight="1">
      <c r="C11" s="15" t="s">
        <v>35</v>
      </c>
      <c r="D11" s="6"/>
      <c r="E11" s="32">
        <f>SUM(F11:G11)</f>
        <v>2589355</v>
      </c>
      <c r="F11" s="33">
        <v>1371864</v>
      </c>
      <c r="G11" s="33">
        <v>1217491</v>
      </c>
      <c r="H11" s="33"/>
      <c r="I11" s="33"/>
      <c r="J11" s="33">
        <f aca="true" t="shared" si="1" ref="J11:J16">SUM(O11:U11)</f>
        <v>4705696</v>
      </c>
      <c r="K11" s="33"/>
      <c r="L11" s="33"/>
      <c r="M11" s="33"/>
      <c r="N11" s="33"/>
      <c r="O11" s="33">
        <v>2406737</v>
      </c>
      <c r="P11" s="33"/>
      <c r="Q11" s="33"/>
      <c r="R11" s="33"/>
      <c r="S11" s="33"/>
      <c r="T11" s="33"/>
      <c r="U11" s="33">
        <v>2298959</v>
      </c>
      <c r="V11" s="33"/>
      <c r="W11" s="33"/>
      <c r="X11" s="33">
        <f t="shared" si="0"/>
        <v>33757878</v>
      </c>
      <c r="Y11" s="33">
        <v>17885618</v>
      </c>
      <c r="Z11" s="33">
        <v>15872260</v>
      </c>
    </row>
    <row r="12" spans="3:26" ht="16.5" customHeight="1">
      <c r="C12" s="15" t="s">
        <v>11</v>
      </c>
      <c r="D12" s="6"/>
      <c r="E12" s="32">
        <f>SUM(F12:G12)</f>
        <v>585700</v>
      </c>
      <c r="F12" s="33">
        <v>329152</v>
      </c>
      <c r="G12" s="33">
        <v>256548</v>
      </c>
      <c r="H12" s="33"/>
      <c r="I12" s="33"/>
      <c r="J12" s="33">
        <f t="shared" si="1"/>
        <v>1255747</v>
      </c>
      <c r="K12" s="33"/>
      <c r="L12" s="33"/>
      <c r="M12" s="33"/>
      <c r="N12" s="33"/>
      <c r="O12" s="33">
        <v>741858</v>
      </c>
      <c r="P12" s="33"/>
      <c r="Q12" s="33"/>
      <c r="R12" s="33"/>
      <c r="S12" s="33"/>
      <c r="T12" s="33"/>
      <c r="U12" s="33">
        <v>513889</v>
      </c>
      <c r="V12" s="33"/>
      <c r="W12" s="33"/>
      <c r="X12" s="33">
        <f t="shared" si="0"/>
        <v>5231824</v>
      </c>
      <c r="Y12" s="33">
        <v>3193412</v>
      </c>
      <c r="Z12" s="33">
        <v>2038412</v>
      </c>
    </row>
    <row r="13" spans="3:26" ht="16.5" customHeight="1">
      <c r="C13" s="15" t="s">
        <v>34</v>
      </c>
      <c r="D13" s="6"/>
      <c r="E13" s="32">
        <f>SUM(F13:G13)</f>
        <v>1382177</v>
      </c>
      <c r="F13" s="33">
        <v>733198</v>
      </c>
      <c r="G13" s="33">
        <v>648979</v>
      </c>
      <c r="H13" s="33"/>
      <c r="I13" s="33" t="s">
        <v>54</v>
      </c>
      <c r="J13" s="33">
        <f t="shared" si="1"/>
        <v>1842202</v>
      </c>
      <c r="K13" s="33"/>
      <c r="L13" s="36" t="s">
        <v>55</v>
      </c>
      <c r="M13" s="36"/>
      <c r="N13" s="36" t="s">
        <v>54</v>
      </c>
      <c r="O13" s="33">
        <v>943238</v>
      </c>
      <c r="P13" s="33" t="s">
        <v>55</v>
      </c>
      <c r="Q13" s="36"/>
      <c r="R13" s="36"/>
      <c r="S13" s="36"/>
      <c r="T13" s="36" t="s">
        <v>54</v>
      </c>
      <c r="U13" s="33">
        <v>898964</v>
      </c>
      <c r="V13" s="37"/>
      <c r="W13" s="37" t="s">
        <v>55</v>
      </c>
      <c r="X13" s="33">
        <f t="shared" si="0"/>
        <v>7269316</v>
      </c>
      <c r="Y13" s="33">
        <v>4077370</v>
      </c>
      <c r="Z13" s="33">
        <v>3191946</v>
      </c>
    </row>
    <row r="14" spans="3:26" ht="33.75" customHeight="1">
      <c r="C14" s="84" t="s">
        <v>104</v>
      </c>
      <c r="D14" s="6"/>
      <c r="E14" s="82">
        <f>SUM(F14:G14)</f>
        <v>44485</v>
      </c>
      <c r="F14" s="83">
        <v>22774</v>
      </c>
      <c r="G14" s="83">
        <v>21711</v>
      </c>
      <c r="H14" s="83"/>
      <c r="I14" s="83" t="s">
        <v>56</v>
      </c>
      <c r="J14" s="83">
        <f t="shared" si="1"/>
        <v>1415395</v>
      </c>
      <c r="K14" s="83" t="s">
        <v>57</v>
      </c>
      <c r="L14" s="83" t="s">
        <v>57</v>
      </c>
      <c r="M14" s="83"/>
      <c r="N14" s="83" t="s">
        <v>56</v>
      </c>
      <c r="O14" s="83">
        <v>647769</v>
      </c>
      <c r="P14" s="83" t="s">
        <v>58</v>
      </c>
      <c r="Q14" s="83"/>
      <c r="R14" s="83"/>
      <c r="S14" s="83"/>
      <c r="T14" s="83" t="s">
        <v>56</v>
      </c>
      <c r="U14" s="83">
        <v>767626</v>
      </c>
      <c r="V14" s="83"/>
      <c r="W14" s="83" t="s">
        <v>57</v>
      </c>
      <c r="X14" s="83">
        <f t="shared" si="0"/>
        <v>561118</v>
      </c>
      <c r="Y14" s="83">
        <v>257384</v>
      </c>
      <c r="Z14" s="83">
        <v>303734</v>
      </c>
    </row>
    <row r="15" spans="3:26" ht="16.5" customHeight="1">
      <c r="C15" s="15" t="s">
        <v>14</v>
      </c>
      <c r="D15" s="6"/>
      <c r="E15" s="32">
        <f>SUM(F15:G15)</f>
        <v>1150</v>
      </c>
      <c r="F15" s="33">
        <v>123</v>
      </c>
      <c r="G15" s="33">
        <v>1027</v>
      </c>
      <c r="H15" s="33"/>
      <c r="I15" s="33"/>
      <c r="J15" s="33">
        <f t="shared" si="1"/>
        <v>6817</v>
      </c>
      <c r="K15" s="33"/>
      <c r="L15" s="33"/>
      <c r="M15" s="33"/>
      <c r="N15" s="33"/>
      <c r="O15" s="33">
        <v>687</v>
      </c>
      <c r="P15" s="33"/>
      <c r="Q15" s="33"/>
      <c r="R15" s="33"/>
      <c r="S15" s="33"/>
      <c r="T15" s="33"/>
      <c r="U15" s="33">
        <v>6130</v>
      </c>
      <c r="V15" s="33"/>
      <c r="W15" s="33"/>
      <c r="X15" s="33">
        <f t="shared" si="0"/>
        <v>48681</v>
      </c>
      <c r="Y15" s="38">
        <v>5415</v>
      </c>
      <c r="Z15" s="38">
        <v>43266</v>
      </c>
    </row>
    <row r="16" spans="2:26" ht="49.5" customHeight="1">
      <c r="B16" s="34" t="s">
        <v>15</v>
      </c>
      <c r="C16" s="35"/>
      <c r="D16" s="6"/>
      <c r="E16" s="32">
        <f>SUM(E17:E26)</f>
        <v>181360</v>
      </c>
      <c r="F16" s="33">
        <f>SUM(F17:F26)</f>
        <v>115580</v>
      </c>
      <c r="G16" s="33">
        <f>SUM(G17:G26)</f>
        <v>62823</v>
      </c>
      <c r="H16" s="33"/>
      <c r="I16" s="33"/>
      <c r="J16" s="33">
        <f t="shared" si="1"/>
        <v>531142</v>
      </c>
      <c r="K16" s="33"/>
      <c r="L16" s="33"/>
      <c r="M16" s="33"/>
      <c r="N16" s="33"/>
      <c r="O16" s="33">
        <f>SUM(N17:O26)</f>
        <v>529442</v>
      </c>
      <c r="P16" s="33"/>
      <c r="Q16" s="33"/>
      <c r="R16" s="33"/>
      <c r="S16" s="33"/>
      <c r="T16" s="33"/>
      <c r="U16" s="33">
        <v>1700</v>
      </c>
      <c r="V16" s="33"/>
      <c r="W16" s="33"/>
      <c r="X16" s="33">
        <f>SUM(X17:X26)</f>
        <v>5912502</v>
      </c>
      <c r="Y16" s="33">
        <f>SUM(Y17:Y26)</f>
        <v>3994572</v>
      </c>
      <c r="Z16" s="33">
        <f>SUM(Z17:Z26)</f>
        <v>1735581</v>
      </c>
    </row>
    <row r="17" spans="3:26" ht="16.5" customHeight="1">
      <c r="C17" s="39" t="s">
        <v>10</v>
      </c>
      <c r="D17" s="6"/>
      <c r="E17" s="32">
        <f>SUM(F17:G17)</f>
        <v>151437</v>
      </c>
      <c r="F17" s="33">
        <v>95555</v>
      </c>
      <c r="G17" s="33">
        <v>55882</v>
      </c>
      <c r="H17" s="33"/>
      <c r="I17" s="33"/>
      <c r="J17" s="33" t="s">
        <v>52</v>
      </c>
      <c r="K17" s="33"/>
      <c r="L17" s="33"/>
      <c r="M17" s="33"/>
      <c r="N17" s="33"/>
      <c r="O17" s="33" t="s">
        <v>52</v>
      </c>
      <c r="P17" s="33"/>
      <c r="Q17" s="33"/>
      <c r="R17" s="33"/>
      <c r="S17" s="33"/>
      <c r="T17" s="33"/>
      <c r="U17" s="33" t="s">
        <v>52</v>
      </c>
      <c r="V17" s="33"/>
      <c r="W17" s="33"/>
      <c r="X17" s="38">
        <f>SUM(Y17:Z17)</f>
        <v>715535</v>
      </c>
      <c r="Y17" s="33">
        <v>417192</v>
      </c>
      <c r="Z17" s="33">
        <v>298343</v>
      </c>
    </row>
    <row r="18" spans="3:26" ht="16.5" customHeight="1">
      <c r="C18" s="39" t="s">
        <v>12</v>
      </c>
      <c r="D18" s="6"/>
      <c r="E18" s="32">
        <f>SUM(F18:G18)</f>
        <v>6</v>
      </c>
      <c r="F18" s="33">
        <v>1</v>
      </c>
      <c r="G18" s="33">
        <v>5</v>
      </c>
      <c r="H18" s="33"/>
      <c r="I18" s="33"/>
      <c r="J18" s="33" t="s">
        <v>52</v>
      </c>
      <c r="K18" s="33"/>
      <c r="L18" s="33"/>
      <c r="M18" s="33"/>
      <c r="N18" s="33"/>
      <c r="O18" s="33" t="s">
        <v>52</v>
      </c>
      <c r="P18" s="33"/>
      <c r="Q18" s="33"/>
      <c r="R18" s="33"/>
      <c r="S18" s="33"/>
      <c r="T18" s="33"/>
      <c r="U18" s="33" t="s">
        <v>52</v>
      </c>
      <c r="V18" s="33"/>
      <c r="W18" s="33"/>
      <c r="X18" s="38">
        <f>SUM(Y18:Z18)</f>
        <v>155</v>
      </c>
      <c r="Y18" s="33">
        <v>9</v>
      </c>
      <c r="Z18" s="33">
        <v>146</v>
      </c>
    </row>
    <row r="19" spans="3:26" ht="16.5" customHeight="1">
      <c r="C19" s="39" t="s">
        <v>16</v>
      </c>
      <c r="D19" s="6"/>
      <c r="E19" s="32">
        <f>SUM(F19:G19)</f>
        <v>11878</v>
      </c>
      <c r="F19" s="33">
        <v>11878</v>
      </c>
      <c r="G19" s="33" t="s">
        <v>52</v>
      </c>
      <c r="H19" s="33"/>
      <c r="I19" s="33"/>
      <c r="J19" s="33">
        <f>SUM(O19:U19)</f>
        <v>380930</v>
      </c>
      <c r="K19" s="33"/>
      <c r="L19" s="33"/>
      <c r="M19" s="33"/>
      <c r="N19" s="33"/>
      <c r="O19" s="38">
        <v>380930</v>
      </c>
      <c r="P19" s="38"/>
      <c r="Q19" s="38"/>
      <c r="R19" s="38"/>
      <c r="S19" s="38"/>
      <c r="T19" s="38"/>
      <c r="U19" s="33" t="s">
        <v>52</v>
      </c>
      <c r="V19" s="33"/>
      <c r="W19" s="33"/>
      <c r="X19" s="38">
        <f>SUM(Y19:Z19)</f>
        <v>1910745</v>
      </c>
      <c r="Y19" s="33">
        <v>1910745</v>
      </c>
      <c r="Z19" s="33" t="s">
        <v>52</v>
      </c>
    </row>
    <row r="20" spans="3:26" ht="16.5" customHeight="1">
      <c r="C20" s="39" t="s">
        <v>17</v>
      </c>
      <c r="D20" s="6"/>
      <c r="E20" s="32">
        <f>SUM(F20:G20)</f>
        <v>703</v>
      </c>
      <c r="F20" s="33">
        <v>321</v>
      </c>
      <c r="G20" s="33">
        <v>382</v>
      </c>
      <c r="H20" s="33"/>
      <c r="I20" s="33"/>
      <c r="J20" s="33" t="s">
        <v>52</v>
      </c>
      <c r="K20" s="33"/>
      <c r="L20" s="33"/>
      <c r="M20" s="33"/>
      <c r="N20" s="33"/>
      <c r="O20" s="33" t="s">
        <v>52</v>
      </c>
      <c r="P20" s="33"/>
      <c r="Q20" s="33"/>
      <c r="R20" s="33"/>
      <c r="S20" s="33"/>
      <c r="T20" s="33"/>
      <c r="U20" s="33" t="s">
        <v>52</v>
      </c>
      <c r="V20" s="33"/>
      <c r="W20" s="33"/>
      <c r="X20" s="38">
        <f>SUM(Y20:Z20)</f>
        <v>35200</v>
      </c>
      <c r="Y20" s="33">
        <v>16050</v>
      </c>
      <c r="Z20" s="33">
        <v>19150</v>
      </c>
    </row>
    <row r="21" spans="3:26" ht="16.5" customHeight="1">
      <c r="C21" s="39" t="s">
        <v>18</v>
      </c>
      <c r="D21" s="6"/>
      <c r="E21" s="32">
        <f>SUM(F21:G21)</f>
        <v>1700</v>
      </c>
      <c r="F21" s="33">
        <v>1700</v>
      </c>
      <c r="G21" s="33" t="s">
        <v>52</v>
      </c>
      <c r="H21" s="33"/>
      <c r="I21" s="33"/>
      <c r="J21" s="33">
        <f>SUM(O21:U21)</f>
        <v>142862</v>
      </c>
      <c r="K21" s="33"/>
      <c r="L21" s="33"/>
      <c r="M21" s="33"/>
      <c r="N21" s="33"/>
      <c r="O21" s="33">
        <v>142862</v>
      </c>
      <c r="P21" s="33"/>
      <c r="Q21" s="33"/>
      <c r="R21" s="33"/>
      <c r="S21" s="33"/>
      <c r="T21" s="33"/>
      <c r="U21" s="33" t="s">
        <v>52</v>
      </c>
      <c r="V21" s="33"/>
      <c r="W21" s="33"/>
      <c r="X21" s="38">
        <f>SUM(Y21:Z21)</f>
        <v>616202</v>
      </c>
      <c r="Y21" s="33">
        <v>616202</v>
      </c>
      <c r="Z21" s="33" t="s">
        <v>52</v>
      </c>
    </row>
    <row r="22" spans="3:26" ht="16.5" customHeight="1">
      <c r="C22" s="39" t="s">
        <v>19</v>
      </c>
      <c r="D22" s="6"/>
      <c r="E22" s="32" t="s">
        <v>59</v>
      </c>
      <c r="F22" s="33" t="s">
        <v>59</v>
      </c>
      <c r="G22" s="33" t="s">
        <v>59</v>
      </c>
      <c r="H22" s="33"/>
      <c r="I22" s="33"/>
      <c r="J22" s="33" t="s">
        <v>52</v>
      </c>
      <c r="K22" s="33"/>
      <c r="L22" s="33"/>
      <c r="M22" s="33"/>
      <c r="N22" s="33"/>
      <c r="O22" s="33" t="s">
        <v>52</v>
      </c>
      <c r="P22" s="33"/>
      <c r="Q22" s="33"/>
      <c r="R22" s="33"/>
      <c r="S22" s="33"/>
      <c r="T22" s="33"/>
      <c r="U22" s="33" t="s">
        <v>52</v>
      </c>
      <c r="V22" s="33"/>
      <c r="W22" s="33"/>
      <c r="X22" s="33" t="s">
        <v>59</v>
      </c>
      <c r="Y22" s="33" t="s">
        <v>59</v>
      </c>
      <c r="Z22" s="33" t="s">
        <v>59</v>
      </c>
    </row>
    <row r="23" spans="3:26" ht="16.5" customHeight="1">
      <c r="C23" s="39" t="s">
        <v>20</v>
      </c>
      <c r="D23" s="6"/>
      <c r="E23" s="32">
        <f>SUM(F23:G23)</f>
        <v>6897</v>
      </c>
      <c r="F23" s="33">
        <v>3914</v>
      </c>
      <c r="G23" s="33">
        <v>2983</v>
      </c>
      <c r="H23" s="33"/>
      <c r="I23" s="33"/>
      <c r="J23" s="33" t="s">
        <v>52</v>
      </c>
      <c r="K23" s="33"/>
      <c r="L23" s="33"/>
      <c r="M23" s="33"/>
      <c r="N23" s="33"/>
      <c r="O23" s="33" t="s">
        <v>52</v>
      </c>
      <c r="P23" s="33"/>
      <c r="Q23" s="33"/>
      <c r="R23" s="33"/>
      <c r="S23" s="33"/>
      <c r="T23" s="33"/>
      <c r="U23" s="33" t="s">
        <v>52</v>
      </c>
      <c r="V23" s="33"/>
      <c r="W23" s="33"/>
      <c r="X23" s="38">
        <f>SUM(Y23:Z23)</f>
        <v>456579</v>
      </c>
      <c r="Y23" s="33">
        <v>278947</v>
      </c>
      <c r="Z23" s="33">
        <v>177632</v>
      </c>
    </row>
    <row r="24" spans="2:26" ht="16.5" customHeight="1">
      <c r="B24" s="20"/>
      <c r="C24" s="39" t="s">
        <v>21</v>
      </c>
      <c r="D24" s="6"/>
      <c r="E24" s="32">
        <f>SUM(F24:G24)</f>
        <v>5658</v>
      </c>
      <c r="F24" s="33">
        <v>2134</v>
      </c>
      <c r="G24" s="33">
        <v>3524</v>
      </c>
      <c r="H24" s="33"/>
      <c r="I24" s="33"/>
      <c r="J24" s="33" t="s">
        <v>52</v>
      </c>
      <c r="K24" s="33"/>
      <c r="L24" s="33"/>
      <c r="M24" s="33"/>
      <c r="N24" s="33"/>
      <c r="O24" s="33" t="s">
        <v>52</v>
      </c>
      <c r="P24" s="33"/>
      <c r="Q24" s="33"/>
      <c r="R24" s="33"/>
      <c r="S24" s="33"/>
      <c r="T24" s="33"/>
      <c r="U24" s="33" t="s">
        <v>52</v>
      </c>
      <c r="V24" s="33"/>
      <c r="W24" s="33"/>
      <c r="X24" s="38">
        <f>SUM(Y24:Z24)</f>
        <v>1994990</v>
      </c>
      <c r="Y24" s="33">
        <v>754920</v>
      </c>
      <c r="Z24" s="33">
        <v>1240070</v>
      </c>
    </row>
    <row r="25" spans="3:26" s="20" customFormat="1" ht="16.5" customHeight="1">
      <c r="C25" s="72" t="s">
        <v>37</v>
      </c>
      <c r="D25" s="6"/>
      <c r="E25" s="32">
        <f>SUM(F25:G25)</f>
        <v>124</v>
      </c>
      <c r="F25" s="16">
        <v>77</v>
      </c>
      <c r="G25" s="16">
        <v>47</v>
      </c>
      <c r="H25" s="16"/>
      <c r="I25" s="16"/>
      <c r="J25" s="33">
        <f>SUM(O25:U25)</f>
        <v>7350</v>
      </c>
      <c r="K25" s="33"/>
      <c r="L25" s="33"/>
      <c r="M25" s="33"/>
      <c r="N25" s="33"/>
      <c r="O25" s="16">
        <v>5650</v>
      </c>
      <c r="P25" s="16"/>
      <c r="Q25" s="16"/>
      <c r="R25" s="16"/>
      <c r="S25" s="16"/>
      <c r="T25" s="16"/>
      <c r="U25" s="16">
        <v>1700</v>
      </c>
      <c r="V25" s="16"/>
      <c r="W25" s="16"/>
      <c r="X25" s="38">
        <f>SUM(Y25:Z25)</f>
        <v>747</v>
      </c>
      <c r="Y25" s="16">
        <v>507</v>
      </c>
      <c r="Z25" s="16">
        <v>240</v>
      </c>
    </row>
    <row r="26" spans="3:26" s="20" customFormat="1" ht="21.75" customHeight="1">
      <c r="C26" s="72" t="s">
        <v>38</v>
      </c>
      <c r="E26" s="32">
        <v>2957</v>
      </c>
      <c r="F26" s="33" t="s">
        <v>60</v>
      </c>
      <c r="G26" s="33" t="s">
        <v>60</v>
      </c>
      <c r="H26" s="33"/>
      <c r="I26" s="33"/>
      <c r="J26" s="33" t="s">
        <v>60</v>
      </c>
      <c r="K26" s="33"/>
      <c r="L26" s="33"/>
      <c r="M26" s="33"/>
      <c r="N26" s="33"/>
      <c r="O26" s="33" t="s">
        <v>60</v>
      </c>
      <c r="P26" s="33"/>
      <c r="Q26" s="33"/>
      <c r="R26" s="33"/>
      <c r="S26" s="33"/>
      <c r="T26" s="33"/>
      <c r="U26" s="33" t="s">
        <v>60</v>
      </c>
      <c r="V26" s="33"/>
      <c r="W26" s="33"/>
      <c r="X26" s="38">
        <v>182349</v>
      </c>
      <c r="Y26" s="33" t="s">
        <v>60</v>
      </c>
      <c r="Z26" s="33" t="s">
        <v>60</v>
      </c>
    </row>
    <row r="27" ht="16.5" customHeight="1">
      <c r="E27" s="51"/>
    </row>
    <row r="28" spans="3:26" ht="16.5" customHeight="1">
      <c r="C28" s="19"/>
      <c r="D28" s="6"/>
      <c r="E28" s="115" t="s">
        <v>69</v>
      </c>
      <c r="F28" s="116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</row>
    <row r="29" spans="2:26" ht="33" customHeight="1">
      <c r="B29" s="34" t="s">
        <v>36</v>
      </c>
      <c r="C29" s="35"/>
      <c r="D29" s="6"/>
      <c r="E29" s="32">
        <f>SUM(E30:E32,E34)</f>
        <v>4631869</v>
      </c>
      <c r="F29" s="33">
        <f>SUM(F30:F32,F34)</f>
        <v>2480833</v>
      </c>
      <c r="G29" s="33">
        <f>SUM(G30:G32,G34)</f>
        <v>2151036</v>
      </c>
      <c r="H29" s="33"/>
      <c r="I29" s="33"/>
      <c r="J29" s="33" t="s">
        <v>53</v>
      </c>
      <c r="K29" s="33"/>
      <c r="L29" s="33"/>
      <c r="M29" s="33"/>
      <c r="N29" s="33"/>
      <c r="O29" s="33" t="s">
        <v>53</v>
      </c>
      <c r="P29" s="33"/>
      <c r="Q29" s="33"/>
      <c r="R29" s="33"/>
      <c r="S29" s="33"/>
      <c r="T29" s="33"/>
      <c r="U29" s="33" t="s">
        <v>53</v>
      </c>
      <c r="V29" s="33"/>
      <c r="W29" s="33"/>
      <c r="X29" s="33">
        <f aca="true" t="shared" si="2" ref="X29:X34">SUM(Y29:Z29)</f>
        <v>48264560</v>
      </c>
      <c r="Y29" s="33">
        <f>SUM(Y30:Y34)</f>
        <v>26127440</v>
      </c>
      <c r="Z29" s="33">
        <f>SUM(Z30:Z34)</f>
        <v>22137120</v>
      </c>
    </row>
    <row r="30" spans="3:26" ht="16.5" customHeight="1">
      <c r="C30" s="15" t="s">
        <v>35</v>
      </c>
      <c r="D30" s="6"/>
      <c r="E30" s="32">
        <f>SUM(F30:G30)</f>
        <v>2620563</v>
      </c>
      <c r="F30" s="33">
        <v>1391711</v>
      </c>
      <c r="G30" s="33">
        <v>1228852</v>
      </c>
      <c r="H30" s="33"/>
      <c r="I30" s="33"/>
      <c r="J30" s="33">
        <f aca="true" t="shared" si="3" ref="J30:J35">SUM(O30:U30)</f>
        <v>4662828</v>
      </c>
      <c r="K30" s="33"/>
      <c r="L30" s="33"/>
      <c r="M30" s="33"/>
      <c r="N30" s="33"/>
      <c r="O30" s="33">
        <v>2392079</v>
      </c>
      <c r="P30" s="33"/>
      <c r="Q30" s="33"/>
      <c r="R30" s="33"/>
      <c r="S30" s="33"/>
      <c r="T30" s="33"/>
      <c r="U30" s="33">
        <v>2270749</v>
      </c>
      <c r="V30" s="33"/>
      <c r="W30" s="33"/>
      <c r="X30" s="33">
        <f t="shared" si="2"/>
        <v>34788561</v>
      </c>
      <c r="Y30" s="33">
        <v>18360965</v>
      </c>
      <c r="Z30" s="33">
        <v>16427596</v>
      </c>
    </row>
    <row r="31" spans="3:26" ht="16.5" customHeight="1">
      <c r="C31" s="15" t="s">
        <v>11</v>
      </c>
      <c r="D31" s="6"/>
      <c r="E31" s="32">
        <f>SUM(F31:G31)</f>
        <v>592228</v>
      </c>
      <c r="F31" s="33">
        <v>334235</v>
      </c>
      <c r="G31" s="33">
        <v>257993</v>
      </c>
      <c r="H31" s="33"/>
      <c r="I31" s="33"/>
      <c r="J31" s="33">
        <f t="shared" si="3"/>
        <v>1242296</v>
      </c>
      <c r="K31" s="33"/>
      <c r="L31" s="33"/>
      <c r="M31" s="33"/>
      <c r="N31" s="33"/>
      <c r="O31" s="33">
        <v>737326</v>
      </c>
      <c r="P31" s="33"/>
      <c r="Q31" s="33"/>
      <c r="R31" s="33"/>
      <c r="S31" s="33"/>
      <c r="T31" s="33"/>
      <c r="U31" s="33">
        <v>504970</v>
      </c>
      <c r="V31" s="33"/>
      <c r="W31" s="33"/>
      <c r="X31" s="33">
        <f t="shared" si="2"/>
        <v>5129361</v>
      </c>
      <c r="Y31" s="33">
        <v>3140832</v>
      </c>
      <c r="Z31" s="33">
        <v>1988529</v>
      </c>
    </row>
    <row r="32" spans="3:26" ht="16.5" customHeight="1">
      <c r="C32" s="15" t="s">
        <v>34</v>
      </c>
      <c r="D32" s="6"/>
      <c r="E32" s="32">
        <f>SUM(F32:G32)</f>
        <v>1417791</v>
      </c>
      <c r="F32" s="33">
        <v>754789</v>
      </c>
      <c r="G32" s="33">
        <v>663002</v>
      </c>
      <c r="H32" s="33"/>
      <c r="I32" s="33" t="s">
        <v>54</v>
      </c>
      <c r="J32" s="33">
        <f t="shared" si="3"/>
        <v>1862423</v>
      </c>
      <c r="K32" s="33"/>
      <c r="L32" s="36" t="s">
        <v>55</v>
      </c>
      <c r="M32" s="36"/>
      <c r="N32" s="36" t="s">
        <v>54</v>
      </c>
      <c r="O32" s="33">
        <v>955815</v>
      </c>
      <c r="P32" s="33" t="s">
        <v>55</v>
      </c>
      <c r="Q32" s="36"/>
      <c r="R32" s="36"/>
      <c r="S32" s="36"/>
      <c r="T32" s="36" t="s">
        <v>54</v>
      </c>
      <c r="U32" s="33">
        <v>906608</v>
      </c>
      <c r="V32" s="37"/>
      <c r="W32" s="37" t="s">
        <v>55</v>
      </c>
      <c r="X32" s="33">
        <f t="shared" si="2"/>
        <v>7742044</v>
      </c>
      <c r="Y32" s="33">
        <v>4373699</v>
      </c>
      <c r="Z32" s="33">
        <v>3368345</v>
      </c>
    </row>
    <row r="33" spans="3:26" ht="33.75" customHeight="1">
      <c r="C33" s="84" t="s">
        <v>104</v>
      </c>
      <c r="D33" s="6"/>
      <c r="E33" s="82">
        <f>SUM(F33:G33)</f>
        <v>44522</v>
      </c>
      <c r="F33" s="83">
        <v>22744</v>
      </c>
      <c r="G33" s="83">
        <v>21778</v>
      </c>
      <c r="H33" s="83"/>
      <c r="I33" s="83" t="s">
        <v>56</v>
      </c>
      <c r="J33" s="83">
        <f t="shared" si="3"/>
        <v>1377693</v>
      </c>
      <c r="K33" s="83" t="s">
        <v>57</v>
      </c>
      <c r="L33" s="83" t="s">
        <v>57</v>
      </c>
      <c r="M33" s="83"/>
      <c r="N33" s="83" t="s">
        <v>56</v>
      </c>
      <c r="O33" s="83">
        <v>622928</v>
      </c>
      <c r="P33" s="83" t="s">
        <v>58</v>
      </c>
      <c r="Q33" s="83"/>
      <c r="R33" s="83"/>
      <c r="S33" s="83"/>
      <c r="T33" s="83" t="s">
        <v>56</v>
      </c>
      <c r="U33" s="83">
        <v>754765</v>
      </c>
      <c r="V33" s="83"/>
      <c r="W33" s="83" t="s">
        <v>57</v>
      </c>
      <c r="X33" s="83">
        <f t="shared" si="2"/>
        <v>547344</v>
      </c>
      <c r="Y33" s="83">
        <v>247673</v>
      </c>
      <c r="Z33" s="83">
        <v>299671</v>
      </c>
    </row>
    <row r="34" spans="3:26" ht="16.5" customHeight="1">
      <c r="C34" s="15" t="s">
        <v>14</v>
      </c>
      <c r="D34" s="6"/>
      <c r="E34" s="32">
        <f>SUM(F34:G34)</f>
        <v>1287</v>
      </c>
      <c r="F34" s="33">
        <v>98</v>
      </c>
      <c r="G34" s="33">
        <v>1189</v>
      </c>
      <c r="H34" s="33"/>
      <c r="I34" s="33"/>
      <c r="J34" s="33">
        <f t="shared" si="3"/>
        <v>8096</v>
      </c>
      <c r="K34" s="33"/>
      <c r="L34" s="33"/>
      <c r="M34" s="33"/>
      <c r="N34" s="33"/>
      <c r="O34" s="33">
        <v>543</v>
      </c>
      <c r="P34" s="33"/>
      <c r="Q34" s="33"/>
      <c r="R34" s="33"/>
      <c r="S34" s="33"/>
      <c r="T34" s="33"/>
      <c r="U34" s="33">
        <v>7553</v>
      </c>
      <c r="V34" s="33"/>
      <c r="W34" s="33"/>
      <c r="X34" s="33">
        <f t="shared" si="2"/>
        <v>57250</v>
      </c>
      <c r="Y34" s="38">
        <v>4271</v>
      </c>
      <c r="Z34" s="38">
        <v>52979</v>
      </c>
    </row>
    <row r="35" spans="2:26" ht="49.5" customHeight="1">
      <c r="B35" s="34" t="s">
        <v>15</v>
      </c>
      <c r="C35" s="35"/>
      <c r="D35" s="6"/>
      <c r="E35" s="32">
        <f>SUM(E36:E45)</f>
        <v>187631</v>
      </c>
      <c r="F35" s="33">
        <f>SUM(F36:F45)</f>
        <v>120805</v>
      </c>
      <c r="G35" s="33">
        <f>SUM(G36:G45)</f>
        <v>62800</v>
      </c>
      <c r="H35" s="33"/>
      <c r="I35" s="33"/>
      <c r="J35" s="33">
        <f t="shared" si="3"/>
        <v>524003</v>
      </c>
      <c r="K35" s="33"/>
      <c r="L35" s="33"/>
      <c r="M35" s="33"/>
      <c r="N35" s="33"/>
      <c r="O35" s="33">
        <f>SUM(O36:P45)</f>
        <v>522250</v>
      </c>
      <c r="P35" s="33"/>
      <c r="Q35" s="33"/>
      <c r="R35" s="33"/>
      <c r="S35" s="33"/>
      <c r="T35" s="33"/>
      <c r="U35" s="33">
        <v>1753</v>
      </c>
      <c r="V35" s="33"/>
      <c r="W35" s="33"/>
      <c r="X35" s="33">
        <f>SUM(X36:X45)</f>
        <v>5928413</v>
      </c>
      <c r="Y35" s="33">
        <f>SUM(Y36:Y45)</f>
        <v>3991966</v>
      </c>
      <c r="Z35" s="33">
        <f>SUM(Z36:Z45)</f>
        <v>1724638</v>
      </c>
    </row>
    <row r="36" spans="3:26" ht="16.5" customHeight="1">
      <c r="C36" s="39" t="s">
        <v>10</v>
      </c>
      <c r="D36" s="6"/>
      <c r="E36" s="32">
        <f>SUM(F36:G36)</f>
        <v>158557</v>
      </c>
      <c r="F36" s="33">
        <v>101721</v>
      </c>
      <c r="G36" s="33">
        <v>56836</v>
      </c>
      <c r="H36" s="33"/>
      <c r="I36" s="33"/>
      <c r="J36" s="33" t="s">
        <v>52</v>
      </c>
      <c r="K36" s="33"/>
      <c r="L36" s="33"/>
      <c r="M36" s="33"/>
      <c r="N36" s="33"/>
      <c r="O36" s="33" t="s">
        <v>52</v>
      </c>
      <c r="P36" s="33"/>
      <c r="Q36" s="33"/>
      <c r="R36" s="33"/>
      <c r="S36" s="33"/>
      <c r="T36" s="33"/>
      <c r="U36" s="33" t="s">
        <v>52</v>
      </c>
      <c r="V36" s="33"/>
      <c r="W36" s="33"/>
      <c r="X36" s="38">
        <f>SUM(Y36:Z36)</f>
        <v>744975</v>
      </c>
      <c r="Y36" s="33">
        <v>446045</v>
      </c>
      <c r="Z36" s="33">
        <v>298930</v>
      </c>
    </row>
    <row r="37" spans="3:26" ht="16.5" customHeight="1">
      <c r="C37" s="39" t="s">
        <v>12</v>
      </c>
      <c r="D37" s="6"/>
      <c r="E37" s="32">
        <f>SUM(F37:G37)</f>
        <v>7</v>
      </c>
      <c r="F37" s="33">
        <v>6</v>
      </c>
      <c r="G37" s="33">
        <v>1</v>
      </c>
      <c r="H37" s="33"/>
      <c r="I37" s="33"/>
      <c r="J37" s="33" t="s">
        <v>52</v>
      </c>
      <c r="K37" s="33"/>
      <c r="L37" s="33"/>
      <c r="M37" s="33"/>
      <c r="N37" s="33"/>
      <c r="O37" s="33" t="s">
        <v>52</v>
      </c>
      <c r="P37" s="33"/>
      <c r="Q37" s="33"/>
      <c r="R37" s="33"/>
      <c r="S37" s="33"/>
      <c r="T37" s="33"/>
      <c r="U37" s="33" t="s">
        <v>52</v>
      </c>
      <c r="V37" s="33"/>
      <c r="W37" s="33"/>
      <c r="X37" s="38">
        <f>SUM(Y37:Z37)</f>
        <v>276</v>
      </c>
      <c r="Y37" s="33">
        <v>261</v>
      </c>
      <c r="Z37" s="33">
        <v>15</v>
      </c>
    </row>
    <row r="38" spans="3:26" ht="16.5" customHeight="1">
      <c r="C38" s="39" t="s">
        <v>16</v>
      </c>
      <c r="D38" s="6"/>
      <c r="E38" s="32">
        <f>SUM(F38:G38)</f>
        <v>11729</v>
      </c>
      <c r="F38" s="33">
        <v>11729</v>
      </c>
      <c r="G38" s="33" t="s">
        <v>52</v>
      </c>
      <c r="H38" s="33"/>
      <c r="I38" s="33"/>
      <c r="J38" s="33">
        <f>SUM(O38:U38)</f>
        <v>377525</v>
      </c>
      <c r="K38" s="33"/>
      <c r="L38" s="33"/>
      <c r="M38" s="33"/>
      <c r="N38" s="33"/>
      <c r="O38" s="38">
        <v>377525</v>
      </c>
      <c r="P38" s="38"/>
      <c r="Q38" s="38"/>
      <c r="R38" s="38"/>
      <c r="S38" s="38"/>
      <c r="T38" s="38"/>
      <c r="U38" s="33" t="s">
        <v>52</v>
      </c>
      <c r="V38" s="33"/>
      <c r="W38" s="33"/>
      <c r="X38" s="38">
        <f>SUM(Y38:Z38)</f>
        <v>1869967</v>
      </c>
      <c r="Y38" s="33">
        <v>1869967</v>
      </c>
      <c r="Z38" s="33" t="s">
        <v>52</v>
      </c>
    </row>
    <row r="39" spans="3:26" ht="16.5" customHeight="1">
      <c r="C39" s="39" t="s">
        <v>17</v>
      </c>
      <c r="D39" s="6"/>
      <c r="E39" s="32">
        <f>SUM(F39:G39)</f>
        <v>503</v>
      </c>
      <c r="F39" s="33">
        <v>278</v>
      </c>
      <c r="G39" s="33">
        <v>225</v>
      </c>
      <c r="H39" s="33"/>
      <c r="I39" s="33"/>
      <c r="J39" s="33" t="s">
        <v>52</v>
      </c>
      <c r="K39" s="33"/>
      <c r="L39" s="33"/>
      <c r="M39" s="33"/>
      <c r="N39" s="33"/>
      <c r="O39" s="33" t="s">
        <v>52</v>
      </c>
      <c r="P39" s="33"/>
      <c r="Q39" s="33"/>
      <c r="R39" s="33"/>
      <c r="S39" s="33"/>
      <c r="T39" s="33"/>
      <c r="U39" s="33" t="s">
        <v>52</v>
      </c>
      <c r="V39" s="33"/>
      <c r="W39" s="33"/>
      <c r="X39" s="38">
        <f>SUM(Y39:Z39)</f>
        <v>25145</v>
      </c>
      <c r="Y39" s="33">
        <v>13895</v>
      </c>
      <c r="Z39" s="33">
        <v>11250</v>
      </c>
    </row>
    <row r="40" spans="3:26" ht="16.5" customHeight="1">
      <c r="C40" s="39" t="s">
        <v>18</v>
      </c>
      <c r="D40" s="6"/>
      <c r="E40" s="32">
        <f>SUM(F40:G40)</f>
        <v>1699</v>
      </c>
      <c r="F40" s="33">
        <v>1699</v>
      </c>
      <c r="G40" s="33" t="s">
        <v>52</v>
      </c>
      <c r="H40" s="33"/>
      <c r="I40" s="33"/>
      <c r="J40" s="33">
        <f>SUM(O40:U40)</f>
        <v>143410</v>
      </c>
      <c r="K40" s="33"/>
      <c r="L40" s="33"/>
      <c r="M40" s="33"/>
      <c r="N40" s="33"/>
      <c r="O40" s="33">
        <v>143410</v>
      </c>
      <c r="P40" s="33"/>
      <c r="Q40" s="33"/>
      <c r="R40" s="33"/>
      <c r="S40" s="33"/>
      <c r="T40" s="33"/>
      <c r="U40" s="33" t="s">
        <v>52</v>
      </c>
      <c r="V40" s="33"/>
      <c r="W40" s="33"/>
      <c r="X40" s="38">
        <f>SUM(Y40:Z40)</f>
        <v>619843</v>
      </c>
      <c r="Y40" s="33">
        <v>619843</v>
      </c>
      <c r="Z40" s="33" t="s">
        <v>52</v>
      </c>
    </row>
    <row r="41" spans="3:26" ht="16.5" customHeight="1">
      <c r="C41" s="39" t="s">
        <v>19</v>
      </c>
      <c r="D41" s="6"/>
      <c r="E41" s="32" t="s">
        <v>59</v>
      </c>
      <c r="F41" s="33" t="s">
        <v>59</v>
      </c>
      <c r="G41" s="33" t="s">
        <v>59</v>
      </c>
      <c r="H41" s="33"/>
      <c r="I41" s="33"/>
      <c r="J41" s="33" t="s">
        <v>52</v>
      </c>
      <c r="K41" s="33"/>
      <c r="L41" s="33"/>
      <c r="M41" s="33"/>
      <c r="N41" s="33"/>
      <c r="O41" s="33" t="s">
        <v>52</v>
      </c>
      <c r="P41" s="33"/>
      <c r="Q41" s="33"/>
      <c r="R41" s="33"/>
      <c r="S41" s="33"/>
      <c r="T41" s="33"/>
      <c r="U41" s="33" t="s">
        <v>52</v>
      </c>
      <c r="V41" s="33"/>
      <c r="W41" s="33"/>
      <c r="X41" s="33" t="s">
        <v>59</v>
      </c>
      <c r="Y41" s="33" t="s">
        <v>59</v>
      </c>
      <c r="Z41" s="33" t="s">
        <v>59</v>
      </c>
    </row>
    <row r="42" spans="3:26" ht="16.5" customHeight="1">
      <c r="C42" s="39" t="s">
        <v>20</v>
      </c>
      <c r="D42" s="6"/>
      <c r="E42" s="32">
        <f>SUM(F42:G42)</f>
        <v>5711</v>
      </c>
      <c r="F42" s="33">
        <v>3248</v>
      </c>
      <c r="G42" s="33">
        <v>2463</v>
      </c>
      <c r="H42" s="33"/>
      <c r="I42" s="33"/>
      <c r="J42" s="33" t="s">
        <v>52</v>
      </c>
      <c r="K42" s="33"/>
      <c r="L42" s="33"/>
      <c r="M42" s="33"/>
      <c r="N42" s="33"/>
      <c r="O42" s="33" t="s">
        <v>52</v>
      </c>
      <c r="P42" s="33"/>
      <c r="Q42" s="33"/>
      <c r="R42" s="33"/>
      <c r="S42" s="33"/>
      <c r="T42" s="33"/>
      <c r="U42" s="33" t="s">
        <v>52</v>
      </c>
      <c r="V42" s="33"/>
      <c r="W42" s="33"/>
      <c r="X42" s="38">
        <f>SUM(Y42:Z42)</f>
        <v>347724</v>
      </c>
      <c r="Y42" s="33">
        <v>213789</v>
      </c>
      <c r="Z42" s="33">
        <v>133935</v>
      </c>
    </row>
    <row r="43" spans="3:26" ht="16.5" customHeight="1">
      <c r="C43" s="39" t="s">
        <v>21</v>
      </c>
      <c r="D43" s="6"/>
      <c r="E43" s="32">
        <f>SUM(F43:G43)</f>
        <v>5333</v>
      </c>
      <c r="F43" s="33">
        <v>2096</v>
      </c>
      <c r="G43" s="33">
        <v>3237</v>
      </c>
      <c r="H43" s="33"/>
      <c r="I43" s="33"/>
      <c r="J43" s="33" t="s">
        <v>52</v>
      </c>
      <c r="K43" s="33"/>
      <c r="L43" s="33"/>
      <c r="M43" s="33"/>
      <c r="N43" s="33"/>
      <c r="O43" s="33" t="s">
        <v>52</v>
      </c>
      <c r="P43" s="33"/>
      <c r="Q43" s="33"/>
      <c r="R43" s="33"/>
      <c r="S43" s="33"/>
      <c r="T43" s="33"/>
      <c r="U43" s="33" t="s">
        <v>52</v>
      </c>
      <c r="V43" s="33"/>
      <c r="W43" s="33"/>
      <c r="X43" s="38">
        <f>SUM(Y43:Z43)</f>
        <v>2108060</v>
      </c>
      <c r="Y43" s="33">
        <v>827900</v>
      </c>
      <c r="Z43" s="33">
        <v>1280160</v>
      </c>
    </row>
    <row r="44" spans="3:26" ht="16.5" customHeight="1">
      <c r="C44" s="72" t="s">
        <v>37</v>
      </c>
      <c r="D44" s="6"/>
      <c r="E44" s="32">
        <f>SUM(F44:G44)</f>
        <v>66</v>
      </c>
      <c r="F44" s="16">
        <v>28</v>
      </c>
      <c r="G44" s="16">
        <v>38</v>
      </c>
      <c r="H44" s="16"/>
      <c r="I44" s="16"/>
      <c r="J44" s="33">
        <f>SUM(O44:U44)</f>
        <v>3068</v>
      </c>
      <c r="K44" s="33"/>
      <c r="L44" s="33"/>
      <c r="M44" s="33"/>
      <c r="N44" s="33"/>
      <c r="O44" s="16">
        <v>1315</v>
      </c>
      <c r="P44" s="16"/>
      <c r="Q44" s="16"/>
      <c r="R44" s="16"/>
      <c r="S44" s="16"/>
      <c r="T44" s="16"/>
      <c r="U44" s="16">
        <v>1753</v>
      </c>
      <c r="V44" s="16"/>
      <c r="W44" s="16"/>
      <c r="X44" s="38">
        <f>SUM(Y44:Z44)</f>
        <v>614</v>
      </c>
      <c r="Y44" s="16">
        <v>266</v>
      </c>
      <c r="Z44" s="16">
        <v>348</v>
      </c>
    </row>
    <row r="45" spans="2:26" ht="16.5" customHeight="1" thickBot="1">
      <c r="B45" s="3"/>
      <c r="C45" s="40" t="s">
        <v>38</v>
      </c>
      <c r="D45" s="3"/>
      <c r="E45" s="41">
        <v>4026</v>
      </c>
      <c r="F45" s="42" t="s">
        <v>60</v>
      </c>
      <c r="G45" s="42" t="s">
        <v>60</v>
      </c>
      <c r="H45" s="42"/>
      <c r="I45" s="42"/>
      <c r="J45" s="42" t="s">
        <v>60</v>
      </c>
      <c r="K45" s="42"/>
      <c r="L45" s="42"/>
      <c r="M45" s="42"/>
      <c r="N45" s="42"/>
      <c r="O45" s="42" t="s">
        <v>60</v>
      </c>
      <c r="P45" s="42"/>
      <c r="Q45" s="42"/>
      <c r="R45" s="42"/>
      <c r="S45" s="42"/>
      <c r="T45" s="42"/>
      <c r="U45" s="42" t="s">
        <v>60</v>
      </c>
      <c r="V45" s="42"/>
      <c r="W45" s="42"/>
      <c r="X45" s="43">
        <v>211809</v>
      </c>
      <c r="Y45" s="42" t="s">
        <v>60</v>
      </c>
      <c r="Z45" s="42" t="s">
        <v>60</v>
      </c>
    </row>
    <row r="46" ht="16.5" customHeight="1">
      <c r="C46" s="2" t="s">
        <v>100</v>
      </c>
    </row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16.5" customHeight="1"/>
    <row r="111" ht="16.5" customHeight="1"/>
    <row r="112" ht="16.5" customHeight="1"/>
    <row r="113" ht="16.5" customHeight="1"/>
    <row r="114" ht="16.5" customHeight="1"/>
    <row r="115" ht="16.5" customHeight="1"/>
    <row r="116" ht="16.5" customHeight="1"/>
    <row r="117" ht="16.5" customHeight="1"/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  <row r="131" ht="16.5" customHeight="1"/>
    <row r="132" ht="16.5" customHeight="1"/>
    <row r="133" ht="16.5" customHeight="1"/>
    <row r="134" ht="16.5" customHeight="1"/>
    <row r="135" ht="16.5" customHeight="1"/>
    <row r="136" ht="16.5" customHeight="1"/>
    <row r="137" ht="16.5" customHeight="1"/>
    <row r="138" ht="16.5" customHeight="1"/>
    <row r="139" ht="16.5" customHeight="1"/>
    <row r="140" ht="16.5" customHeight="1"/>
    <row r="141" ht="16.5" customHeight="1"/>
    <row r="142" ht="16.5" customHeight="1"/>
    <row r="143" ht="16.5" customHeight="1"/>
    <row r="144" ht="16.5" customHeight="1"/>
    <row r="145" ht="16.5" customHeight="1"/>
    <row r="146" ht="16.5" customHeight="1"/>
    <row r="147" ht="16.5" customHeight="1"/>
    <row r="148" ht="16.5" customHeight="1"/>
    <row r="149" ht="16.5" customHeight="1"/>
    <row r="150" ht="16.5" customHeight="1"/>
    <row r="151" ht="16.5" customHeight="1"/>
    <row r="152" ht="16.5" customHeight="1"/>
    <row r="153" ht="16.5" customHeight="1"/>
    <row r="154" ht="16.5" customHeight="1"/>
    <row r="155" ht="16.5" customHeight="1"/>
    <row r="156" ht="16.5" customHeight="1"/>
    <row r="157" ht="16.5" customHeight="1"/>
    <row r="158" ht="16.5" customHeight="1"/>
    <row r="159" ht="16.5" customHeight="1"/>
    <row r="160" ht="16.5" customHeight="1"/>
    <row r="161" ht="16.5" customHeight="1"/>
    <row r="162" ht="16.5" customHeight="1"/>
    <row r="163" ht="16.5" customHeight="1"/>
    <row r="164" ht="16.5" customHeight="1"/>
    <row r="165" ht="16.5" customHeight="1"/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  <row r="173" ht="16.5" customHeight="1"/>
    <row r="174" ht="16.5" customHeight="1"/>
    <row r="175" ht="16.5" customHeight="1"/>
    <row r="176" ht="16.5" customHeight="1"/>
    <row r="177" ht="16.5" customHeight="1"/>
    <row r="178" ht="16.5" customHeight="1"/>
    <row r="179" ht="16.5" customHeight="1"/>
    <row r="180" ht="16.5" customHeight="1"/>
    <row r="181" ht="16.5" customHeight="1"/>
    <row r="182" ht="16.5" customHeight="1"/>
    <row r="183" ht="16.5" customHeight="1"/>
    <row r="184" ht="16.5" customHeight="1"/>
    <row r="185" ht="16.5" customHeight="1"/>
    <row r="186" ht="16.5" customHeight="1"/>
    <row r="187" ht="16.5" customHeight="1"/>
    <row r="188" ht="16.5" customHeight="1"/>
    <row r="189" ht="16.5" customHeight="1"/>
    <row r="190" ht="16.5" customHeight="1"/>
    <row r="191" ht="16.5" customHeight="1"/>
    <row r="192" ht="16.5" customHeight="1"/>
    <row r="193" ht="16.5" customHeight="1"/>
    <row r="194" ht="16.5" customHeight="1"/>
    <row r="195" ht="16.5" customHeight="1"/>
    <row r="196" ht="16.5" customHeight="1"/>
    <row r="197" ht="16.5" customHeight="1"/>
    <row r="198" ht="16.5" customHeight="1"/>
    <row r="199" ht="16.5" customHeight="1"/>
  </sheetData>
  <mergeCells count="9">
    <mergeCell ref="B3:D4"/>
    <mergeCell ref="E3:G3"/>
    <mergeCell ref="I4:L4"/>
    <mergeCell ref="N4:Q4"/>
    <mergeCell ref="E9:F9"/>
    <mergeCell ref="E28:F28"/>
    <mergeCell ref="I3:W3"/>
    <mergeCell ref="X3:Z3"/>
    <mergeCell ref="T4:W4"/>
  </mergeCells>
  <printOptions/>
  <pageMargins left="0.3937007874015748" right="0.48" top="0.3937007874015748" bottom="0" header="0.5118110236220472" footer="0.5118110236220472"/>
  <pageSetup horizontalDpi="400" verticalDpi="400" orientation="portrait" pageOrder="overThenDown" paperSize="9" scale="59" r:id="rId1"/>
  <ignoredErrors>
    <ignoredError sqref="C6:C8" numberStoredAsText="1"/>
    <ignoredError sqref="E16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U27"/>
  <sheetViews>
    <sheetView showGridLines="0" workbookViewId="0" topLeftCell="A1">
      <selection activeCell="B1" sqref="B1"/>
    </sheetView>
  </sheetViews>
  <sheetFormatPr defaultColWidth="8.625" defaultRowHeight="12.75"/>
  <cols>
    <col min="1" max="1" width="0.875" style="2" customWidth="1"/>
    <col min="2" max="2" width="18.75390625" style="2" customWidth="1"/>
    <col min="3" max="3" width="0.875" style="2" customWidth="1"/>
    <col min="4" max="4" width="15.375" style="2" customWidth="1"/>
    <col min="5" max="5" width="1.25" style="2" customWidth="1"/>
    <col min="6" max="6" width="1.625" style="2" customWidth="1"/>
    <col min="7" max="7" width="3.25390625" style="2" customWidth="1"/>
    <col min="8" max="8" width="11.25390625" style="2" customWidth="1"/>
    <col min="9" max="9" width="2.25390625" style="2" customWidth="1"/>
    <col min="10" max="10" width="3.375" style="2" customWidth="1"/>
    <col min="11" max="11" width="16.75390625" style="2" customWidth="1"/>
    <col min="12" max="13" width="0.875" style="2" customWidth="1"/>
    <col min="14" max="14" width="18.75390625" style="2" customWidth="1"/>
    <col min="15" max="15" width="0.875" style="2" customWidth="1"/>
    <col min="16" max="16" width="15.375" style="2" customWidth="1"/>
    <col min="17" max="17" width="1.12109375" style="2" customWidth="1"/>
    <col min="18" max="18" width="15.375" style="2" customWidth="1"/>
    <col min="19" max="19" width="1.00390625" style="2" customWidth="1"/>
    <col min="20" max="20" width="16.75390625" style="2" customWidth="1"/>
    <col min="21" max="21" width="1.00390625" style="2" customWidth="1"/>
    <col min="22" max="22" width="7.25390625" style="2" customWidth="1"/>
    <col min="23" max="16384" width="8.625" style="2" customWidth="1"/>
  </cols>
  <sheetData>
    <row r="1" spans="2:16" ht="57" customHeight="1">
      <c r="B1" s="80" t="s">
        <v>79</v>
      </c>
      <c r="P1" s="81" t="s">
        <v>73</v>
      </c>
    </row>
    <row r="2" spans="1:21" ht="16.5" customHeight="1" thickBot="1">
      <c r="A2" s="3"/>
      <c r="B2" s="3" t="s">
        <v>91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4" t="s">
        <v>97</v>
      </c>
      <c r="S2" s="4"/>
      <c r="T2" s="4"/>
      <c r="U2" s="4"/>
    </row>
    <row r="3" spans="1:21" ht="16.5" customHeight="1">
      <c r="A3" s="124" t="s">
        <v>43</v>
      </c>
      <c r="B3" s="124"/>
      <c r="C3" s="125"/>
      <c r="D3" s="130" t="s">
        <v>1</v>
      </c>
      <c r="E3" s="131"/>
      <c r="F3" s="131"/>
      <c r="G3" s="131"/>
      <c r="H3" s="134"/>
      <c r="I3" s="134"/>
      <c r="J3" s="134"/>
      <c r="K3" s="135"/>
      <c r="L3" s="44"/>
      <c r="M3" s="88" t="s">
        <v>43</v>
      </c>
      <c r="N3" s="124"/>
      <c r="O3" s="125"/>
      <c r="P3" s="130" t="s">
        <v>2</v>
      </c>
      <c r="Q3" s="131"/>
      <c r="R3" s="131"/>
      <c r="S3" s="131"/>
      <c r="T3" s="132"/>
      <c r="U3" s="45"/>
    </row>
    <row r="4" spans="1:21" ht="33" customHeight="1">
      <c r="A4" s="98"/>
      <c r="B4" s="98"/>
      <c r="C4" s="99"/>
      <c r="D4" s="26" t="s">
        <v>102</v>
      </c>
      <c r="E4" s="47"/>
      <c r="F4" s="46"/>
      <c r="G4" s="47"/>
      <c r="H4" s="48" t="s">
        <v>7</v>
      </c>
      <c r="I4" s="48"/>
      <c r="J4" s="46"/>
      <c r="K4" s="111" t="s">
        <v>8</v>
      </c>
      <c r="L4" s="133"/>
      <c r="M4" s="97"/>
      <c r="N4" s="98"/>
      <c r="O4" s="99"/>
      <c r="P4" s="26" t="s">
        <v>6</v>
      </c>
      <c r="Q4" s="47"/>
      <c r="R4" s="26" t="s">
        <v>7</v>
      </c>
      <c r="S4" s="46"/>
      <c r="T4" s="47" t="s">
        <v>9</v>
      </c>
      <c r="U4" s="47"/>
    </row>
    <row r="5" spans="2:21" ht="18.75" customHeight="1">
      <c r="B5" s="15" t="s">
        <v>49</v>
      </c>
      <c r="C5" s="6"/>
      <c r="D5" s="49">
        <v>662694</v>
      </c>
      <c r="E5" s="49"/>
      <c r="F5" s="49"/>
      <c r="G5" s="49"/>
      <c r="H5" s="50" t="s">
        <v>42</v>
      </c>
      <c r="I5" s="50"/>
      <c r="J5" s="50"/>
      <c r="K5" s="49">
        <v>18910535.457</v>
      </c>
      <c r="L5" s="16"/>
      <c r="M5" s="51"/>
      <c r="N5" s="19" t="s">
        <v>61</v>
      </c>
      <c r="O5" s="6"/>
      <c r="P5" s="49">
        <v>22320</v>
      </c>
      <c r="Q5" s="49"/>
      <c r="R5" s="50" t="s">
        <v>42</v>
      </c>
      <c r="S5" s="50"/>
      <c r="T5" s="49">
        <v>255950</v>
      </c>
      <c r="U5" s="16"/>
    </row>
    <row r="6" spans="2:21" ht="18.75" customHeight="1">
      <c r="B6" s="19" t="s">
        <v>62</v>
      </c>
      <c r="C6" s="6"/>
      <c r="D6" s="52">
        <v>626788</v>
      </c>
      <c r="E6" s="49"/>
      <c r="F6" s="49"/>
      <c r="G6" s="49"/>
      <c r="H6" s="50" t="s">
        <v>63</v>
      </c>
      <c r="I6" s="50"/>
      <c r="J6" s="50"/>
      <c r="K6" s="71">
        <v>18572829</v>
      </c>
      <c r="L6" s="16"/>
      <c r="M6" s="51"/>
      <c r="N6" s="19" t="s">
        <v>62</v>
      </c>
      <c r="O6" s="6"/>
      <c r="P6" s="52">
        <v>23428</v>
      </c>
      <c r="Q6" s="49"/>
      <c r="R6" s="50" t="s">
        <v>63</v>
      </c>
      <c r="S6" s="50"/>
      <c r="T6" s="49">
        <v>220193</v>
      </c>
      <c r="U6" s="16"/>
    </row>
    <row r="7" spans="2:21" ht="18.75" customHeight="1">
      <c r="B7" s="19"/>
      <c r="C7" s="6"/>
      <c r="D7" s="52"/>
      <c r="E7" s="49"/>
      <c r="F7" s="49"/>
      <c r="G7" s="49"/>
      <c r="H7" s="50"/>
      <c r="I7" s="50"/>
      <c r="J7" s="50"/>
      <c r="K7" s="71"/>
      <c r="L7" s="16"/>
      <c r="M7" s="51"/>
      <c r="N7" s="19"/>
      <c r="O7" s="6"/>
      <c r="P7" s="49"/>
      <c r="Q7" s="49"/>
      <c r="R7" s="50"/>
      <c r="S7" s="50"/>
      <c r="T7" s="49"/>
      <c r="U7" s="16"/>
    </row>
    <row r="8" spans="2:21" ht="18.75" customHeight="1">
      <c r="B8" s="19" t="s">
        <v>70</v>
      </c>
      <c r="C8" s="6"/>
      <c r="D8" s="49">
        <v>190538</v>
      </c>
      <c r="E8" s="49"/>
      <c r="F8" s="49"/>
      <c r="G8" s="49"/>
      <c r="H8" s="50" t="s">
        <v>63</v>
      </c>
      <c r="I8" s="50"/>
      <c r="J8" s="50"/>
      <c r="K8" s="49">
        <f>SUM(K11:K16)</f>
        <v>3520916</v>
      </c>
      <c r="L8" s="16"/>
      <c r="M8" s="51"/>
      <c r="N8" s="19" t="s">
        <v>70</v>
      </c>
      <c r="O8" s="6"/>
      <c r="P8" s="50" t="s">
        <v>63</v>
      </c>
      <c r="Q8" s="49"/>
      <c r="R8" s="50" t="s">
        <v>63</v>
      </c>
      <c r="S8" s="50"/>
      <c r="T8" s="50" t="s">
        <v>63</v>
      </c>
      <c r="U8" s="16"/>
    </row>
    <row r="9" spans="2:21" ht="17.25" customHeight="1">
      <c r="B9" s="19" t="s">
        <v>67</v>
      </c>
      <c r="C9" s="6"/>
      <c r="D9" s="52">
        <v>183156</v>
      </c>
      <c r="E9" s="49"/>
      <c r="F9" s="49"/>
      <c r="G9" s="49"/>
      <c r="H9" s="50" t="s">
        <v>63</v>
      </c>
      <c r="I9" s="50"/>
      <c r="J9" s="50"/>
      <c r="K9" s="71">
        <f>SUM(K19:K24)</f>
        <v>3406966</v>
      </c>
      <c r="L9" s="16"/>
      <c r="M9" s="51"/>
      <c r="N9" s="19" t="s">
        <v>67</v>
      </c>
      <c r="O9" s="6"/>
      <c r="P9" s="50" t="s">
        <v>63</v>
      </c>
      <c r="Q9" s="49"/>
      <c r="R9" s="50" t="s">
        <v>63</v>
      </c>
      <c r="S9" s="50"/>
      <c r="T9" s="50" t="s">
        <v>63</v>
      </c>
      <c r="U9" s="16"/>
    </row>
    <row r="10" spans="2:21" ht="17.25" customHeight="1">
      <c r="B10" s="19"/>
      <c r="C10" s="6"/>
      <c r="D10" s="52"/>
      <c r="E10" s="49"/>
      <c r="F10" s="49"/>
      <c r="G10" s="128" t="s">
        <v>71</v>
      </c>
      <c r="H10" s="129"/>
      <c r="I10" s="129"/>
      <c r="J10" s="129"/>
      <c r="K10" s="71"/>
      <c r="L10" s="16"/>
      <c r="M10" s="51"/>
      <c r="N10" s="19"/>
      <c r="O10" s="6"/>
      <c r="P10" s="49"/>
      <c r="Q10" s="49"/>
      <c r="R10" s="128" t="s">
        <v>71</v>
      </c>
      <c r="S10" s="129"/>
      <c r="T10" s="129"/>
      <c r="U10" s="129"/>
    </row>
    <row r="11" spans="2:21" ht="33" customHeight="1">
      <c r="B11" s="39" t="s">
        <v>40</v>
      </c>
      <c r="C11" s="6"/>
      <c r="D11" s="53">
        <v>111278</v>
      </c>
      <c r="E11" s="50"/>
      <c r="F11" s="50"/>
      <c r="G11" s="50"/>
      <c r="H11" s="49">
        <v>290115</v>
      </c>
      <c r="I11" s="49"/>
      <c r="J11" s="49"/>
      <c r="K11" s="71">
        <v>2648078</v>
      </c>
      <c r="L11" s="18">
        <v>38971</v>
      </c>
      <c r="M11" s="51"/>
      <c r="N11" s="39" t="s">
        <v>10</v>
      </c>
      <c r="O11" s="6"/>
      <c r="P11" s="50" t="s">
        <v>63</v>
      </c>
      <c r="Q11" s="49"/>
      <c r="R11" s="50" t="s">
        <v>63</v>
      </c>
      <c r="S11" s="50"/>
      <c r="T11" s="50" t="s">
        <v>63</v>
      </c>
      <c r="U11" s="16"/>
    </row>
    <row r="12" spans="2:21" ht="17.25" customHeight="1">
      <c r="B12" s="39" t="s">
        <v>11</v>
      </c>
      <c r="C12" s="6"/>
      <c r="D12" s="52">
        <v>13169</v>
      </c>
      <c r="E12" s="49"/>
      <c r="F12" s="49"/>
      <c r="G12" s="49"/>
      <c r="H12" s="50">
        <v>31653</v>
      </c>
      <c r="I12" s="50"/>
      <c r="J12" s="50"/>
      <c r="K12" s="60">
        <v>172421</v>
      </c>
      <c r="L12" s="18"/>
      <c r="M12" s="51"/>
      <c r="N12" s="39"/>
      <c r="O12" s="6"/>
      <c r="P12" s="54"/>
      <c r="Q12" s="54"/>
      <c r="R12" s="50"/>
      <c r="S12" s="50"/>
      <c r="T12" s="54"/>
      <c r="U12" s="16"/>
    </row>
    <row r="13" spans="2:21" ht="17.25" customHeight="1">
      <c r="B13" s="39" t="s">
        <v>34</v>
      </c>
      <c r="C13" s="6"/>
      <c r="D13" s="53">
        <v>66051</v>
      </c>
      <c r="E13" s="50"/>
      <c r="F13" s="50"/>
      <c r="G13" s="50" t="s">
        <v>64</v>
      </c>
      <c r="H13" s="50">
        <v>98040</v>
      </c>
      <c r="I13" s="50"/>
      <c r="J13" s="55" t="s">
        <v>65</v>
      </c>
      <c r="K13" s="50">
        <v>641594</v>
      </c>
      <c r="L13" s="18"/>
      <c r="M13" s="51"/>
      <c r="N13" s="39" t="s">
        <v>12</v>
      </c>
      <c r="O13" s="6"/>
      <c r="P13" s="54" t="s">
        <v>66</v>
      </c>
      <c r="Q13" s="54"/>
      <c r="R13" s="50" t="s">
        <v>63</v>
      </c>
      <c r="S13" s="50"/>
      <c r="T13" s="56" t="s">
        <v>66</v>
      </c>
      <c r="U13" s="16"/>
    </row>
    <row r="14" spans="2:21" ht="17.25" customHeight="1">
      <c r="B14" s="39" t="s">
        <v>13</v>
      </c>
      <c r="C14" s="6"/>
      <c r="D14" s="53" t="s">
        <v>66</v>
      </c>
      <c r="E14" s="50"/>
      <c r="F14" s="50"/>
      <c r="G14" s="50"/>
      <c r="H14" s="50" t="s">
        <v>66</v>
      </c>
      <c r="I14" s="50"/>
      <c r="J14" s="50"/>
      <c r="K14" s="68" t="s">
        <v>66</v>
      </c>
      <c r="L14" s="16"/>
      <c r="M14" s="51"/>
      <c r="N14" s="20"/>
      <c r="O14" s="6"/>
      <c r="P14" s="20"/>
      <c r="Q14" s="20"/>
      <c r="R14" s="20"/>
      <c r="S14" s="20"/>
      <c r="T14" s="20"/>
      <c r="U14" s="16"/>
    </row>
    <row r="15" spans="2:21" ht="16.5" customHeight="1">
      <c r="B15" s="58" t="s">
        <v>103</v>
      </c>
      <c r="C15" s="6"/>
      <c r="D15" s="50">
        <v>3285</v>
      </c>
      <c r="E15" s="60"/>
      <c r="F15" s="60"/>
      <c r="G15" s="60" t="s">
        <v>45</v>
      </c>
      <c r="H15" s="50">
        <v>140858</v>
      </c>
      <c r="I15" s="50"/>
      <c r="J15" s="50" t="s">
        <v>46</v>
      </c>
      <c r="K15" s="50">
        <v>56437</v>
      </c>
      <c r="L15" s="61"/>
      <c r="M15" s="51"/>
      <c r="O15" s="6"/>
      <c r="U15" s="16"/>
    </row>
    <row r="16" spans="2:21" ht="17.25" customHeight="1">
      <c r="B16" s="39" t="s">
        <v>14</v>
      </c>
      <c r="C16" s="20"/>
      <c r="D16" s="53">
        <v>40</v>
      </c>
      <c r="E16" s="60"/>
      <c r="F16" s="60"/>
      <c r="G16" s="60"/>
      <c r="H16" s="50">
        <v>270</v>
      </c>
      <c r="I16" s="50"/>
      <c r="J16" s="50"/>
      <c r="K16" s="50">
        <v>2386</v>
      </c>
      <c r="L16" s="73"/>
      <c r="M16" s="51"/>
      <c r="N16" s="20"/>
      <c r="O16" s="20"/>
      <c r="P16" s="51"/>
      <c r="Q16" s="20"/>
      <c r="R16" s="20"/>
      <c r="S16" s="20"/>
      <c r="T16" s="20"/>
      <c r="U16" s="16"/>
    </row>
    <row r="17" spans="2:21" ht="17.25" customHeight="1">
      <c r="B17" s="19"/>
      <c r="C17" s="6"/>
      <c r="D17" s="52"/>
      <c r="E17" s="49"/>
      <c r="F17" s="49"/>
      <c r="G17" s="49"/>
      <c r="H17" s="50"/>
      <c r="I17" s="50"/>
      <c r="J17" s="50"/>
      <c r="K17" s="71"/>
      <c r="L17" s="16"/>
      <c r="M17" s="51"/>
      <c r="N17" s="19"/>
      <c r="O17" s="6"/>
      <c r="P17" s="49"/>
      <c r="Q17" s="49"/>
      <c r="R17" s="50"/>
      <c r="S17" s="50"/>
      <c r="T17" s="49"/>
      <c r="U17" s="16"/>
    </row>
    <row r="18" spans="2:21" ht="17.25" customHeight="1">
      <c r="B18" s="19"/>
      <c r="C18" s="6"/>
      <c r="D18" s="52"/>
      <c r="E18" s="49"/>
      <c r="F18" s="49"/>
      <c r="G18" s="128" t="s">
        <v>72</v>
      </c>
      <c r="H18" s="129"/>
      <c r="I18" s="129"/>
      <c r="J18" s="129"/>
      <c r="K18" s="71"/>
      <c r="L18" s="16"/>
      <c r="M18" s="51"/>
      <c r="N18" s="19"/>
      <c r="O18" s="6"/>
      <c r="P18" s="49"/>
      <c r="Q18" s="49"/>
      <c r="R18" s="128" t="s">
        <v>72</v>
      </c>
      <c r="S18" s="129"/>
      <c r="T18" s="129"/>
      <c r="U18" s="129"/>
    </row>
    <row r="19" spans="2:21" ht="33" customHeight="1">
      <c r="B19" s="39" t="s">
        <v>40</v>
      </c>
      <c r="C19" s="6"/>
      <c r="D19" s="53">
        <v>106341</v>
      </c>
      <c r="E19" s="50"/>
      <c r="F19" s="50"/>
      <c r="G19" s="50"/>
      <c r="H19" s="49">
        <v>268142</v>
      </c>
      <c r="I19" s="49"/>
      <c r="J19" s="49"/>
      <c r="K19" s="71">
        <v>2536595</v>
      </c>
      <c r="L19" s="18">
        <v>38971</v>
      </c>
      <c r="M19" s="51"/>
      <c r="N19" s="39" t="s">
        <v>10</v>
      </c>
      <c r="O19" s="6"/>
      <c r="P19" s="50" t="s">
        <v>63</v>
      </c>
      <c r="Q19" s="49"/>
      <c r="R19" s="50" t="s">
        <v>63</v>
      </c>
      <c r="S19" s="50"/>
      <c r="T19" s="50" t="s">
        <v>63</v>
      </c>
      <c r="U19" s="18"/>
    </row>
    <row r="20" spans="2:21" ht="16.5" customHeight="1">
      <c r="B20" s="39" t="s">
        <v>11</v>
      </c>
      <c r="C20" s="6"/>
      <c r="D20" s="52">
        <v>13705</v>
      </c>
      <c r="E20" s="49"/>
      <c r="F20" s="49"/>
      <c r="G20" s="49"/>
      <c r="H20" s="50">
        <v>32377</v>
      </c>
      <c r="I20" s="50"/>
      <c r="J20" s="50"/>
      <c r="K20" s="60">
        <v>178963</v>
      </c>
      <c r="L20" s="18"/>
      <c r="M20" s="51"/>
      <c r="N20" s="39"/>
      <c r="O20" s="6"/>
      <c r="P20" s="54"/>
      <c r="Q20" s="54"/>
      <c r="R20" s="50"/>
      <c r="S20" s="50"/>
      <c r="T20" s="54"/>
      <c r="U20" s="17"/>
    </row>
    <row r="21" spans="2:21" ht="16.5" customHeight="1">
      <c r="B21" s="39" t="s">
        <v>34</v>
      </c>
      <c r="C21" s="6"/>
      <c r="D21" s="53">
        <v>63039</v>
      </c>
      <c r="E21" s="50"/>
      <c r="F21" s="50"/>
      <c r="G21" s="50" t="s">
        <v>64</v>
      </c>
      <c r="H21" s="50">
        <v>90819</v>
      </c>
      <c r="I21" s="50"/>
      <c r="J21" s="55" t="s">
        <v>65</v>
      </c>
      <c r="K21" s="60">
        <v>636630</v>
      </c>
      <c r="L21" s="18"/>
      <c r="M21" s="51"/>
      <c r="N21" s="39" t="s">
        <v>12</v>
      </c>
      <c r="O21" s="6"/>
      <c r="P21" s="50" t="s">
        <v>63</v>
      </c>
      <c r="Q21" s="49"/>
      <c r="R21" s="50" t="s">
        <v>63</v>
      </c>
      <c r="S21" s="50"/>
      <c r="T21" s="50" t="s">
        <v>63</v>
      </c>
      <c r="U21" s="57"/>
    </row>
    <row r="22" spans="1:21" ht="16.5" customHeight="1">
      <c r="A22" s="20"/>
      <c r="B22" s="39" t="s">
        <v>13</v>
      </c>
      <c r="C22" s="6"/>
      <c r="D22" s="53" t="s">
        <v>66</v>
      </c>
      <c r="E22" s="50"/>
      <c r="F22" s="50"/>
      <c r="G22" s="50"/>
      <c r="H22" s="50" t="s">
        <v>66</v>
      </c>
      <c r="I22" s="50"/>
      <c r="J22" s="50"/>
      <c r="K22" s="68" t="s">
        <v>66</v>
      </c>
      <c r="L22" s="16"/>
      <c r="M22" s="51"/>
      <c r="N22" s="20"/>
      <c r="O22" s="6"/>
      <c r="P22" s="20"/>
      <c r="Q22" s="20"/>
      <c r="R22" s="20"/>
      <c r="S22" s="20"/>
      <c r="T22" s="20"/>
      <c r="U22" s="20"/>
    </row>
    <row r="23" spans="2:15" ht="16.5" customHeight="1">
      <c r="B23" s="58" t="s">
        <v>39</v>
      </c>
      <c r="C23" s="6"/>
      <c r="D23" s="59">
        <v>3069</v>
      </c>
      <c r="E23" s="60"/>
      <c r="F23" s="60"/>
      <c r="G23" s="60" t="s">
        <v>45</v>
      </c>
      <c r="H23" s="50">
        <v>122856</v>
      </c>
      <c r="I23" s="50"/>
      <c r="J23" s="50" t="s">
        <v>46</v>
      </c>
      <c r="K23" s="60">
        <v>49641</v>
      </c>
      <c r="L23" s="61"/>
      <c r="M23" s="51"/>
      <c r="O23" s="6"/>
    </row>
    <row r="24" spans="1:21" ht="16.5" customHeight="1" thickBot="1">
      <c r="A24" s="3"/>
      <c r="B24" s="62" t="s">
        <v>14</v>
      </c>
      <c r="C24" s="22"/>
      <c r="D24" s="63">
        <v>71</v>
      </c>
      <c r="E24" s="64"/>
      <c r="F24" s="64"/>
      <c r="G24" s="64"/>
      <c r="H24" s="65">
        <v>617</v>
      </c>
      <c r="I24" s="65"/>
      <c r="J24" s="65"/>
      <c r="K24" s="64">
        <v>5137</v>
      </c>
      <c r="L24" s="66"/>
      <c r="M24" s="67"/>
      <c r="N24" s="3"/>
      <c r="O24" s="22"/>
      <c r="P24" s="3"/>
      <c r="Q24" s="3"/>
      <c r="R24" s="3"/>
      <c r="S24" s="3"/>
      <c r="T24" s="3"/>
      <c r="U24" s="3"/>
    </row>
    <row r="25" ht="14.25" customHeight="1">
      <c r="B25" s="2" t="s">
        <v>47</v>
      </c>
    </row>
    <row r="26" ht="14.25" customHeight="1">
      <c r="B26" s="2" t="s">
        <v>101</v>
      </c>
    </row>
    <row r="27" ht="14.25" customHeight="1">
      <c r="B27" s="2" t="s">
        <v>93</v>
      </c>
    </row>
    <row r="28" ht="16.5" customHeight="1"/>
    <row r="29" ht="16.5" customHeight="1"/>
    <row r="30" ht="16.5" customHeight="1"/>
    <row r="31" ht="16.5" customHeight="1"/>
    <row r="32" ht="16.5" customHeight="1"/>
    <row r="33" ht="16.5" customHeight="1"/>
    <row r="34" ht="16.5" customHeight="1"/>
    <row r="35" ht="16.5" customHeight="1"/>
    <row r="36" ht="16.5" customHeight="1"/>
    <row r="37" ht="16.5" customHeight="1"/>
    <row r="38" ht="16.5" customHeight="1"/>
  </sheetData>
  <mergeCells count="9">
    <mergeCell ref="A3:C4"/>
    <mergeCell ref="M3:O4"/>
    <mergeCell ref="P3:T3"/>
    <mergeCell ref="K4:L4"/>
    <mergeCell ref="D3:K3"/>
    <mergeCell ref="G10:J10"/>
    <mergeCell ref="G18:J18"/>
    <mergeCell ref="R10:U10"/>
    <mergeCell ref="R18:U18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69" r:id="rId1"/>
  <ignoredErrors>
    <ignoredError sqref="B6:B9 N5:N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情報政策課</cp:lastModifiedBy>
  <cp:lastPrinted>2011-11-09T02:58:59Z</cp:lastPrinted>
  <dcterms:modified xsi:type="dcterms:W3CDTF">2012-06-04T06:18:00Z</dcterms:modified>
  <cp:category/>
  <cp:version/>
  <cp:contentType/>
  <cp:contentStatus/>
</cp:coreProperties>
</file>