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1140" windowWidth="15330" windowHeight="5640" tabRatio="696" activeTab="0"/>
  </bookViews>
  <sheets>
    <sheet name="計・市部" sheetId="1" r:id="rId1"/>
    <sheet name="郡部" sheetId="2" r:id="rId2"/>
  </sheets>
  <definedNames>
    <definedName name="_xlnm.Print_Area" localSheetId="1">'郡部'!$A$1:$AC$20</definedName>
    <definedName name="_xlnm.Print_Area" localSheetId="0">'計・市部'!$A$1:$AC$44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<sst xmlns="http://schemas.openxmlformats.org/spreadsheetml/2006/main" count="714" uniqueCount="82">
  <si>
    <t xml:space="preserve">                 数</t>
  </si>
  <si>
    <t xml:space="preserve">                    力                                    漁                                  船</t>
  </si>
  <si>
    <t>総            数</t>
  </si>
  <si>
    <t>計</t>
  </si>
  <si>
    <t>0  ～  4.9 ｔ</t>
  </si>
  <si>
    <t>20 ～ 29 ｔ</t>
  </si>
  <si>
    <t>30 ～ 49 ｔ</t>
  </si>
  <si>
    <t>50 ～ 99 ｔ</t>
  </si>
  <si>
    <t>100 ～ 199 ｔ</t>
  </si>
  <si>
    <t>200 ｔ 以 上</t>
  </si>
  <si>
    <t>隻数</t>
  </si>
  <si>
    <t>総ｔ数</t>
  </si>
  <si>
    <t>長    与    町</t>
  </si>
  <si>
    <t>時    津    町</t>
  </si>
  <si>
    <t>〈 漁  業  種  類  別 〉</t>
  </si>
  <si>
    <t>採介藻</t>
  </si>
  <si>
    <t>定置</t>
  </si>
  <si>
    <t>一本釣</t>
  </si>
  <si>
    <t>はえなわ</t>
  </si>
  <si>
    <t>刺網</t>
  </si>
  <si>
    <t>東彼杵郡</t>
  </si>
  <si>
    <t>まき網(網船)</t>
  </si>
  <si>
    <t>東  彼  杵  町</t>
  </si>
  <si>
    <t>敷網</t>
  </si>
  <si>
    <t>川    棚    町</t>
  </si>
  <si>
    <t>波  佐  見  町</t>
  </si>
  <si>
    <t>底びき網</t>
  </si>
  <si>
    <t>以西底びき網</t>
  </si>
  <si>
    <t>ひき網</t>
  </si>
  <si>
    <t>かつお・まぐろ</t>
  </si>
  <si>
    <t>官公庁船</t>
  </si>
  <si>
    <t>漁獲物運搬船</t>
  </si>
  <si>
    <t>雑漁業</t>
  </si>
  <si>
    <t>〈 根   拠   地   別 〉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</si>
  <si>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</si>
  <si>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</si>
  <si>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</si>
  <si>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</si>
  <si>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</si>
  <si>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</si>
  <si>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</si>
  <si>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</si>
  <si>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</si>
  <si>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</si>
  <si>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北松浦郡</t>
  </si>
  <si>
    <t>小  値  賀  町</t>
  </si>
  <si>
    <t>江    迎    町</t>
  </si>
  <si>
    <t>鹿    町    町</t>
  </si>
  <si>
    <t>佐    々    町</t>
  </si>
  <si>
    <t>まき網漁業附属船</t>
  </si>
  <si>
    <t>（各年12月31日現在）</t>
  </si>
  <si>
    <t xml:space="preserve">    単位：隻、ｔ</t>
  </si>
  <si>
    <t>」</t>
  </si>
  <si>
    <t xml:space="preserve">    15</t>
  </si>
  <si>
    <t>壱岐市</t>
  </si>
  <si>
    <t>対馬市</t>
  </si>
  <si>
    <t xml:space="preserve"> 9.9 ｔ</t>
  </si>
  <si>
    <t>新 上 五 島 町</t>
  </si>
  <si>
    <t>南　松　浦　郡</t>
  </si>
  <si>
    <t xml:space="preserve">    16</t>
  </si>
  <si>
    <t xml:space="preserve">    17</t>
  </si>
  <si>
    <t>無     動     力     漁     船</t>
  </si>
  <si>
    <t>1 t 未満</t>
  </si>
  <si>
    <t xml:space="preserve">      ＃　</t>
  </si>
  <si>
    <t>五島市</t>
  </si>
  <si>
    <t>西海市</t>
  </si>
  <si>
    <t>雲仙市</t>
  </si>
  <si>
    <t xml:space="preserve">                     １００ 　　　       漁                          船</t>
  </si>
  <si>
    <t xml:space="preserve">                                         動</t>
  </si>
  <si>
    <t>-</t>
  </si>
  <si>
    <t>-</t>
  </si>
  <si>
    <t>-</t>
  </si>
  <si>
    <t xml:space="preserve"> 5 ～</t>
  </si>
  <si>
    <t>10 ～ 14 ｔ</t>
  </si>
  <si>
    <t>15 ～ 19 ｔ</t>
  </si>
  <si>
    <t>平成 14 年</t>
  </si>
  <si>
    <t xml:space="preserve">    18</t>
  </si>
  <si>
    <t>南島原市</t>
  </si>
  <si>
    <t>資料  県資源管理課調</t>
  </si>
  <si>
    <t>（ 平 成 18 年 ）</t>
  </si>
  <si>
    <t>（ 平 成 18 年 ）　（続）</t>
  </si>
  <si>
    <t>漁業種類
市  　　町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</si>
</sst>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;&quot;▲ &quot;#,##0.00"/>
    <numFmt numFmtId="188" formatCode="0.00;&quot;△ &quot;0.00"/>
    <numFmt numFmtId="189" formatCode="0_);[Red]\(0\)"/>
    <numFmt numFmtId="190" formatCode="&quot;\&quot;#,##0_);[Red]\(&quot;\&quot;#,##0\)"/>
    <numFmt numFmtId="191" formatCode="#,##0_);[Red]\(#,##0\)"/>
    <numFmt numFmtId="192" formatCode="0;&quot;△ &quot;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2" fontId="5" fillId="0" borderId="0" xfId="16" applyNumberFormat="1" applyFont="1" applyFill="1" applyAlignment="1">
      <alignment/>
    </xf>
    <xf numFmtId="181" fontId="5" fillId="0" borderId="0" xfId="16" applyNumberFormat="1" applyFont="1" applyFill="1" applyAlignment="1">
      <alignment/>
    </xf>
    <xf numFmtId="182" fontId="7" fillId="0" borderId="0" xfId="16" applyNumberFormat="1" applyFont="1" applyFill="1" applyAlignment="1">
      <alignment/>
    </xf>
    <xf numFmtId="181" fontId="5" fillId="0" borderId="1" xfId="16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1" fontId="5" fillId="0" borderId="1" xfId="16" applyNumberFormat="1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2" fontId="5" fillId="0" borderId="1" xfId="16" applyNumberFormat="1" applyFont="1" applyFill="1" applyBorder="1" applyAlignment="1">
      <alignment horizontal="centerContinuous"/>
    </xf>
    <xf numFmtId="181" fontId="5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2" fontId="5" fillId="0" borderId="3" xfId="16" applyNumberFormat="1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distributed" wrapText="1"/>
    </xf>
    <xf numFmtId="182" fontId="5" fillId="0" borderId="5" xfId="16" applyNumberFormat="1" applyFont="1" applyFill="1" applyBorder="1" applyAlignment="1">
      <alignment horizontal="distributed" vertical="distributed"/>
    </xf>
    <xf numFmtId="182" fontId="5" fillId="0" borderId="6" xfId="16" applyNumberFormat="1" applyFont="1" applyFill="1" applyBorder="1" applyAlignment="1">
      <alignment horizontal="distributed" vertical="distributed"/>
    </xf>
    <xf numFmtId="182" fontId="5" fillId="0" borderId="7" xfId="16" applyNumberFormat="1" applyFont="1" applyFill="1" applyBorder="1" applyAlignment="1">
      <alignment horizontal="distributed" vertical="distributed"/>
    </xf>
    <xf numFmtId="181" fontId="5" fillId="0" borderId="0" xfId="16" applyFont="1" applyFill="1" applyAlignment="1">
      <alignment horizontal="distributed"/>
    </xf>
    <xf numFmtId="181" fontId="5" fillId="0" borderId="2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2" fontId="5" fillId="0" borderId="0" xfId="16" applyNumberFormat="1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NumberFormat="1" applyFont="1" applyFill="1" applyBorder="1" applyAlignment="1">
      <alignment/>
    </xf>
    <xf numFmtId="181" fontId="5" fillId="0" borderId="0" xfId="16" applyFont="1" applyFill="1" applyAlignment="1">
      <alignment horizontal="center"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6" fillId="0" borderId="0" xfId="16" applyFont="1" applyFill="1" applyBorder="1" applyAlignment="1">
      <alignment/>
    </xf>
    <xf numFmtId="182" fontId="5" fillId="0" borderId="0" xfId="16" applyNumberFormat="1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Continuous"/>
    </xf>
    <xf numFmtId="181" fontId="7" fillId="0" borderId="0" xfId="16" applyFont="1" applyFill="1" applyBorder="1" applyAlignment="1">
      <alignment/>
    </xf>
    <xf numFmtId="182" fontId="7" fillId="0" borderId="0" xfId="16" applyNumberFormat="1" applyFont="1" applyFill="1" applyBorder="1" applyAlignment="1">
      <alignment/>
    </xf>
    <xf numFmtId="181" fontId="5" fillId="0" borderId="0" xfId="16" applyNumberFormat="1" applyFont="1" applyFill="1" applyBorder="1" applyAlignment="1">
      <alignment horizontal="center" vertical="distributed"/>
    </xf>
    <xf numFmtId="0" fontId="8" fillId="0" borderId="0" xfId="0" applyFont="1" applyFill="1" applyBorder="1" applyAlignment="1">
      <alignment horizontal="center" vertical="distributed"/>
    </xf>
    <xf numFmtId="181" fontId="5" fillId="0" borderId="0" xfId="16" applyFont="1" applyFill="1" applyBorder="1" applyAlignment="1">
      <alignment horizontal="center" vertical="distributed"/>
    </xf>
    <xf numFmtId="182" fontId="5" fillId="0" borderId="0" xfId="16" applyNumberFormat="1" applyFont="1" applyFill="1" applyBorder="1" applyAlignment="1">
      <alignment horizontal="center" vertical="distributed"/>
    </xf>
    <xf numFmtId="181" fontId="5" fillId="0" borderId="0" xfId="16" applyFont="1" applyFill="1" applyBorder="1" applyAlignment="1">
      <alignment horizontal="distributed"/>
    </xf>
    <xf numFmtId="0" fontId="8" fillId="0" borderId="0" xfId="0" applyFont="1" applyFill="1" applyBorder="1" applyAlignment="1">
      <alignment vertical="distributed"/>
    </xf>
    <xf numFmtId="181" fontId="5" fillId="0" borderId="0" xfId="16" applyFont="1" applyFill="1" applyBorder="1" applyAlignment="1">
      <alignment horizontal="distributed" vertical="distributed" wrapText="1"/>
    </xf>
    <xf numFmtId="182" fontId="5" fillId="0" borderId="0" xfId="16" applyNumberFormat="1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 wrapText="1"/>
    </xf>
    <xf numFmtId="0" fontId="8" fillId="0" borderId="0" xfId="0" applyFont="1" applyFill="1" applyBorder="1" applyAlignment="1">
      <alignment horizontal="distributed" vertical="distributed"/>
    </xf>
    <xf numFmtId="182" fontId="5" fillId="0" borderId="0" xfId="16" applyNumberFormat="1" applyFont="1" applyFill="1" applyBorder="1" applyAlignment="1">
      <alignment horizontal="distributed"/>
    </xf>
    <xf numFmtId="181" fontId="5" fillId="0" borderId="0" xfId="16" applyNumberFormat="1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2" fontId="5" fillId="0" borderId="0" xfId="16" applyNumberFormat="1" applyFont="1" applyFill="1" applyBorder="1" applyAlignment="1">
      <alignment horizontal="right"/>
    </xf>
    <xf numFmtId="181" fontId="5" fillId="0" borderId="0" xfId="16" applyNumberFormat="1" applyFont="1" applyFill="1" applyBorder="1" applyAlignment="1">
      <alignment horizontal="right"/>
    </xf>
    <xf numFmtId="181" fontId="5" fillId="0" borderId="9" xfId="16" applyFont="1" applyFill="1" applyBorder="1" applyAlignment="1">
      <alignment/>
    </xf>
    <xf numFmtId="181" fontId="5" fillId="0" borderId="10" xfId="16" applyNumberFormat="1" applyFont="1" applyFill="1" applyBorder="1" applyAlignment="1">
      <alignment vertical="center"/>
    </xf>
    <xf numFmtId="181" fontId="11" fillId="0" borderId="0" xfId="16" applyNumberFormat="1" applyFont="1" applyFill="1" applyBorder="1" applyAlignment="1">
      <alignment/>
    </xf>
    <xf numFmtId="182" fontId="5" fillId="0" borderId="1" xfId="16" applyNumberFormat="1" applyFont="1" applyFill="1" applyBorder="1" applyAlignment="1">
      <alignment horizontal="right"/>
    </xf>
    <xf numFmtId="182" fontId="5" fillId="0" borderId="11" xfId="16" applyNumberFormat="1" applyFont="1" applyFill="1" applyBorder="1" applyAlignment="1">
      <alignment vertical="distributed"/>
    </xf>
    <xf numFmtId="0" fontId="11" fillId="0" borderId="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181" fontId="5" fillId="0" borderId="13" xfId="16" applyFont="1" applyFill="1" applyBorder="1" applyAlignment="1">
      <alignment horizontal="center" vertical="distributed"/>
    </xf>
    <xf numFmtId="188" fontId="5" fillId="0" borderId="0" xfId="16" applyNumberFormat="1" applyFont="1" applyFill="1" applyBorder="1" applyAlignment="1">
      <alignment/>
    </xf>
    <xf numFmtId="181" fontId="5" fillId="0" borderId="14" xfId="16" applyFont="1" applyFill="1" applyBorder="1" applyAlignment="1">
      <alignment/>
    </xf>
    <xf numFmtId="182" fontId="5" fillId="0" borderId="13" xfId="16" applyNumberFormat="1" applyFont="1" applyFill="1" applyBorder="1" applyAlignment="1">
      <alignment/>
    </xf>
    <xf numFmtId="181" fontId="5" fillId="0" borderId="13" xfId="16" applyFont="1" applyFill="1" applyBorder="1" applyAlignment="1">
      <alignment/>
    </xf>
    <xf numFmtId="181" fontId="5" fillId="0" borderId="13" xfId="16" applyNumberFormat="1" applyFont="1" applyFill="1" applyBorder="1" applyAlignment="1">
      <alignment/>
    </xf>
    <xf numFmtId="181" fontId="5" fillId="0" borderId="15" xfId="16" applyFont="1" applyFill="1" applyBorder="1" applyAlignment="1">
      <alignment/>
    </xf>
    <xf numFmtId="181" fontId="5" fillId="0" borderId="15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 horizontal="right"/>
    </xf>
    <xf numFmtId="192" fontId="5" fillId="0" borderId="0" xfId="16" applyNumberFormat="1" applyFont="1" applyFill="1" applyBorder="1" applyAlignment="1">
      <alignment horizontal="right"/>
    </xf>
    <xf numFmtId="181" fontId="5" fillId="0" borderId="13" xfId="16" applyFont="1" applyFill="1" applyBorder="1" applyAlignment="1">
      <alignment horizontal="right"/>
    </xf>
    <xf numFmtId="182" fontId="5" fillId="0" borderId="13" xfId="16" applyNumberFormat="1" applyFont="1" applyFill="1" applyBorder="1" applyAlignment="1">
      <alignment horizontal="right"/>
    </xf>
    <xf numFmtId="181" fontId="5" fillId="0" borderId="15" xfId="16" applyFont="1" applyFill="1" applyBorder="1" applyAlignment="1">
      <alignment horizontal="right"/>
    </xf>
    <xf numFmtId="181" fontId="7" fillId="0" borderId="0" xfId="16" applyFont="1" applyFill="1" applyAlignment="1">
      <alignment/>
    </xf>
    <xf numFmtId="181" fontId="5" fillId="0" borderId="6" xfId="16" applyFont="1" applyFill="1" applyBorder="1" applyAlignment="1">
      <alignment horizontal="center" vertical="distributed"/>
    </xf>
    <xf numFmtId="181" fontId="5" fillId="0" borderId="7" xfId="16" applyFont="1" applyFill="1" applyBorder="1" applyAlignment="1">
      <alignment horizontal="center" vertical="distributed"/>
    </xf>
    <xf numFmtId="181" fontId="5" fillId="0" borderId="12" xfId="16" applyFont="1" applyFill="1" applyBorder="1" applyAlignment="1">
      <alignment horizontal="center" vertical="distributed"/>
    </xf>
    <xf numFmtId="182" fontId="5" fillId="0" borderId="16" xfId="16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distributed" vertical="center" wrapText="1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82" fontId="5" fillId="0" borderId="6" xfId="16" applyNumberFormat="1" applyFont="1" applyFill="1" applyBorder="1" applyAlignment="1">
      <alignment horizontal="center" vertical="distributed"/>
    </xf>
    <xf numFmtId="182" fontId="5" fillId="0" borderId="7" xfId="16" applyNumberFormat="1" applyFont="1" applyFill="1" applyBorder="1" applyAlignment="1">
      <alignment horizontal="center" vertical="distributed"/>
    </xf>
    <xf numFmtId="181" fontId="5" fillId="0" borderId="17" xfId="16" applyFont="1" applyFill="1" applyBorder="1" applyAlignment="1">
      <alignment horizontal="center" vertical="center"/>
    </xf>
    <xf numFmtId="181" fontId="5" fillId="0" borderId="19" xfId="16" applyFont="1" applyFill="1" applyBorder="1" applyAlignment="1">
      <alignment horizontal="center" vertical="center"/>
    </xf>
    <xf numFmtId="182" fontId="5" fillId="0" borderId="10" xfId="16" applyNumberFormat="1" applyFont="1" applyFill="1" applyBorder="1" applyAlignment="1">
      <alignment horizontal="center" vertical="distributed"/>
    </xf>
    <xf numFmtId="182" fontId="5" fillId="0" borderId="4" xfId="16" applyNumberFormat="1" applyFont="1" applyFill="1" applyBorder="1" applyAlignment="1">
      <alignment horizontal="center" vertic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showGridLines="0" tabSelected="1" zoomScale="75" zoomScaleNormal="75" zoomScaleSheetLayoutView="75" workbookViewId="0" topLeftCell="S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0.75390625" style="1" customWidth="1"/>
    <col min="5" max="5" width="16.25390625" style="2" customWidth="1"/>
    <col min="6" max="6" width="6.625" style="1" customWidth="1"/>
    <col min="7" max="7" width="12.75390625" style="2" customWidth="1"/>
    <col min="8" max="8" width="6.625" style="2" customWidth="1"/>
    <col min="9" max="9" width="10.75390625" style="2" customWidth="1"/>
    <col min="10" max="10" width="10.75390625" style="3" customWidth="1"/>
    <col min="11" max="11" width="16.75390625" style="2" customWidth="1"/>
    <col min="12" max="12" width="10.625" style="1" customWidth="1"/>
    <col min="13" max="13" width="15.75390625" style="2" customWidth="1"/>
    <col min="14" max="14" width="8.875" style="1" customWidth="1"/>
    <col min="15" max="15" width="13.25390625" style="2" customWidth="1"/>
    <col min="16" max="16" width="8.875" style="1" customWidth="1"/>
    <col min="17" max="17" width="13.375" style="2" customWidth="1"/>
    <col min="18" max="18" width="8.75390625" style="2" customWidth="1"/>
    <col min="19" max="19" width="13.375" style="2" customWidth="1"/>
    <col min="20" max="20" width="6.625" style="1" customWidth="1"/>
    <col min="21" max="21" width="10.625" style="2" customWidth="1"/>
    <col min="22" max="22" width="6.75390625" style="1" customWidth="1"/>
    <col min="23" max="23" width="10.625" style="2" customWidth="1"/>
    <col min="24" max="24" width="6.75390625" style="1" customWidth="1"/>
    <col min="25" max="25" width="13.125" style="2" customWidth="1"/>
    <col min="26" max="26" width="6.625" style="1" customWidth="1"/>
    <col min="27" max="27" width="13.125" style="2" customWidth="1"/>
    <col min="28" max="28" width="6.625" style="1" customWidth="1"/>
    <col min="29" max="29" width="13.00390625" style="2" customWidth="1"/>
    <col min="30" max="16384" width="8.625" style="1" customWidth="1"/>
  </cols>
  <sheetData>
    <row r="1" spans="2:23" ht="24">
      <c r="B1" s="71" t="s">
        <v>67</v>
      </c>
      <c r="O1" s="4" t="s">
        <v>0</v>
      </c>
      <c r="W1" s="2" t="s">
        <v>79</v>
      </c>
    </row>
    <row r="2" spans="1:29" ht="30" customHeight="1" thickBot="1">
      <c r="A2" s="5"/>
      <c r="B2" s="5" t="s">
        <v>50</v>
      </c>
      <c r="C2" s="5"/>
      <c r="D2" s="5"/>
      <c r="E2" s="6"/>
      <c r="F2" s="5"/>
      <c r="G2" s="6"/>
      <c r="H2" s="6"/>
      <c r="I2" s="6"/>
      <c r="J2" s="7"/>
      <c r="K2" s="6"/>
      <c r="L2" s="5"/>
      <c r="M2" s="6"/>
      <c r="N2" s="5"/>
      <c r="O2" s="6"/>
      <c r="P2" s="5"/>
      <c r="Q2" s="6"/>
      <c r="R2" s="6"/>
      <c r="S2" s="6"/>
      <c r="T2" s="5"/>
      <c r="U2" s="6"/>
      <c r="V2" s="5"/>
      <c r="W2" s="6"/>
      <c r="X2" s="5"/>
      <c r="Y2" s="6"/>
      <c r="Z2" s="5"/>
      <c r="AA2" s="6"/>
      <c r="AB2" s="8" t="s">
        <v>51</v>
      </c>
      <c r="AC2" s="9"/>
    </row>
    <row r="3" spans="2:29" s="10" customFormat="1" ht="38.25" customHeight="1">
      <c r="B3" s="77" t="s">
        <v>81</v>
      </c>
      <c r="C3" s="11"/>
      <c r="D3" s="80" t="s">
        <v>2</v>
      </c>
      <c r="E3" s="81"/>
      <c r="F3" s="80" t="s">
        <v>61</v>
      </c>
      <c r="G3" s="86"/>
      <c r="H3" s="86"/>
      <c r="I3" s="87"/>
      <c r="J3" s="51" t="s">
        <v>68</v>
      </c>
      <c r="K3" s="12"/>
      <c r="L3" s="13"/>
      <c r="M3" s="12"/>
      <c r="N3" s="13"/>
      <c r="O3" s="75" t="s">
        <v>1</v>
      </c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</row>
    <row r="4" spans="2:29" s="10" customFormat="1" ht="37.5" customHeight="1">
      <c r="B4" s="78"/>
      <c r="C4" s="11"/>
      <c r="D4" s="82"/>
      <c r="E4" s="83"/>
      <c r="F4" s="88" t="s">
        <v>3</v>
      </c>
      <c r="G4" s="89"/>
      <c r="H4" s="55" t="s">
        <v>63</v>
      </c>
      <c r="I4" s="56" t="s">
        <v>62</v>
      </c>
      <c r="J4" s="84" t="s">
        <v>3</v>
      </c>
      <c r="K4" s="85"/>
      <c r="L4" s="72" t="s">
        <v>4</v>
      </c>
      <c r="M4" s="73"/>
      <c r="N4" s="57" t="s">
        <v>72</v>
      </c>
      <c r="O4" s="54" t="s">
        <v>56</v>
      </c>
      <c r="P4" s="72" t="s">
        <v>73</v>
      </c>
      <c r="Q4" s="73"/>
      <c r="R4" s="72" t="s">
        <v>74</v>
      </c>
      <c r="S4" s="73"/>
      <c r="T4" s="72" t="s">
        <v>5</v>
      </c>
      <c r="U4" s="73"/>
      <c r="V4" s="72" t="s">
        <v>6</v>
      </c>
      <c r="W4" s="73"/>
      <c r="X4" s="72" t="s">
        <v>7</v>
      </c>
      <c r="Y4" s="73"/>
      <c r="Z4" s="72" t="s">
        <v>8</v>
      </c>
      <c r="AA4" s="73"/>
      <c r="AB4" s="72" t="s">
        <v>9</v>
      </c>
      <c r="AC4" s="74"/>
    </row>
    <row r="5" spans="1:29" s="10" customFormat="1" ht="38.25" customHeight="1">
      <c r="A5" s="13"/>
      <c r="B5" s="79"/>
      <c r="C5" s="14"/>
      <c r="D5" s="15" t="s">
        <v>10</v>
      </c>
      <c r="E5" s="16" t="s">
        <v>11</v>
      </c>
      <c r="F5" s="16" t="s">
        <v>10</v>
      </c>
      <c r="G5" s="16" t="s">
        <v>11</v>
      </c>
      <c r="H5" s="16" t="s">
        <v>10</v>
      </c>
      <c r="I5" s="16" t="s">
        <v>11</v>
      </c>
      <c r="J5" s="16" t="s">
        <v>10</v>
      </c>
      <c r="K5" s="16" t="s">
        <v>11</v>
      </c>
      <c r="L5" s="16" t="s">
        <v>10</v>
      </c>
      <c r="M5" s="16" t="s">
        <v>11</v>
      </c>
      <c r="N5" s="17" t="s">
        <v>10</v>
      </c>
      <c r="O5" s="18" t="s">
        <v>11</v>
      </c>
      <c r="P5" s="16" t="s">
        <v>10</v>
      </c>
      <c r="Q5" s="16" t="s">
        <v>11</v>
      </c>
      <c r="R5" s="16" t="s">
        <v>10</v>
      </c>
      <c r="S5" s="16" t="s">
        <v>11</v>
      </c>
      <c r="T5" s="16" t="s">
        <v>10</v>
      </c>
      <c r="U5" s="16" t="s">
        <v>11</v>
      </c>
      <c r="V5" s="16" t="s">
        <v>10</v>
      </c>
      <c r="W5" s="16" t="s">
        <v>11</v>
      </c>
      <c r="X5" s="16" t="s">
        <v>10</v>
      </c>
      <c r="Y5" s="16" t="s">
        <v>11</v>
      </c>
      <c r="Z5" s="16" t="s">
        <v>10</v>
      </c>
      <c r="AA5" s="16" t="s">
        <v>11</v>
      </c>
      <c r="AB5" s="16" t="s">
        <v>10</v>
      </c>
      <c r="AC5" s="17" t="s">
        <v>11</v>
      </c>
    </row>
    <row r="6" spans="2:29" ht="37.5" customHeight="1">
      <c r="B6" s="19" t="s">
        <v>75</v>
      </c>
      <c r="C6" s="20"/>
      <c r="D6" s="59">
        <v>29780</v>
      </c>
      <c r="E6" s="60">
        <v>105878.47</v>
      </c>
      <c r="F6" s="61">
        <v>82</v>
      </c>
      <c r="G6" s="60">
        <v>172.33</v>
      </c>
      <c r="H6" s="61">
        <v>47</v>
      </c>
      <c r="I6" s="60">
        <v>27.21</v>
      </c>
      <c r="J6" s="62">
        <v>29698</v>
      </c>
      <c r="K6" s="60">
        <v>105706.14</v>
      </c>
      <c r="L6" s="61">
        <v>26799</v>
      </c>
      <c r="M6" s="60">
        <v>49355.97</v>
      </c>
      <c r="N6" s="61">
        <v>1669</v>
      </c>
      <c r="O6" s="60">
        <v>12178</v>
      </c>
      <c r="P6" s="61">
        <v>473</v>
      </c>
      <c r="Q6" s="60">
        <v>5817.86</v>
      </c>
      <c r="R6" s="62">
        <v>617</v>
      </c>
      <c r="S6" s="60">
        <v>11323.08</v>
      </c>
      <c r="T6" s="61">
        <v>1</v>
      </c>
      <c r="U6" s="60">
        <v>27.8</v>
      </c>
      <c r="V6" s="61">
        <v>3</v>
      </c>
      <c r="W6" s="60">
        <v>115.46</v>
      </c>
      <c r="X6" s="61">
        <v>56</v>
      </c>
      <c r="Y6" s="60">
        <v>4463.26</v>
      </c>
      <c r="Z6" s="61">
        <v>32</v>
      </c>
      <c r="AA6" s="60">
        <v>4576.9</v>
      </c>
      <c r="AB6" s="61">
        <v>48</v>
      </c>
      <c r="AC6" s="60">
        <v>17847.81</v>
      </c>
    </row>
    <row r="7" spans="2:29" ht="18.75" customHeight="1">
      <c r="B7" s="22" t="s">
        <v>53</v>
      </c>
      <c r="C7" s="20"/>
      <c r="D7" s="63">
        <v>30051</v>
      </c>
      <c r="E7" s="23">
        <v>105795.5</v>
      </c>
      <c r="F7" s="25">
        <v>89</v>
      </c>
      <c r="G7" s="23">
        <v>266.24</v>
      </c>
      <c r="H7" s="21">
        <v>49</v>
      </c>
      <c r="I7" s="23">
        <v>28.25</v>
      </c>
      <c r="J7" s="25">
        <v>29962</v>
      </c>
      <c r="K7" s="23">
        <v>105529.26</v>
      </c>
      <c r="L7" s="25">
        <v>27056</v>
      </c>
      <c r="M7" s="23">
        <v>49508.26</v>
      </c>
      <c r="N7" s="25">
        <v>1663</v>
      </c>
      <c r="O7" s="23">
        <v>12146.4</v>
      </c>
      <c r="P7" s="25">
        <v>483</v>
      </c>
      <c r="Q7" s="23">
        <v>5930.54</v>
      </c>
      <c r="R7" s="25">
        <v>620</v>
      </c>
      <c r="S7" s="23">
        <v>11375.67</v>
      </c>
      <c r="T7" s="25">
        <v>1</v>
      </c>
      <c r="U7" s="23">
        <v>27.8</v>
      </c>
      <c r="V7" s="25">
        <v>2</v>
      </c>
      <c r="W7" s="23">
        <v>77.62</v>
      </c>
      <c r="X7" s="25">
        <v>57</v>
      </c>
      <c r="Y7" s="23">
        <v>4543.26</v>
      </c>
      <c r="Z7" s="25">
        <v>32</v>
      </c>
      <c r="AA7" s="23">
        <v>4576.9</v>
      </c>
      <c r="AB7" s="52">
        <v>48</v>
      </c>
      <c r="AC7" s="23">
        <v>17342.81</v>
      </c>
    </row>
    <row r="8" spans="2:29" ht="18.75" customHeight="1">
      <c r="B8" s="22" t="s">
        <v>59</v>
      </c>
      <c r="C8" s="20" t="s">
        <v>52</v>
      </c>
      <c r="D8" s="63">
        <v>29681</v>
      </c>
      <c r="E8" s="23">
        <v>102914.71</v>
      </c>
      <c r="F8" s="25">
        <v>95</v>
      </c>
      <c r="G8" s="23">
        <v>275.5</v>
      </c>
      <c r="H8" s="21">
        <v>55</v>
      </c>
      <c r="I8" s="23">
        <v>30.02</v>
      </c>
      <c r="J8" s="25">
        <v>29586</v>
      </c>
      <c r="K8" s="23">
        <v>102639.21</v>
      </c>
      <c r="L8" s="25">
        <v>26410</v>
      </c>
      <c r="M8" s="23">
        <v>47144.61</v>
      </c>
      <c r="N8" s="25">
        <v>1949</v>
      </c>
      <c r="O8" s="23">
        <v>13551.91</v>
      </c>
      <c r="P8" s="25">
        <v>480</v>
      </c>
      <c r="Q8" s="23">
        <v>5893.08</v>
      </c>
      <c r="R8" s="25">
        <v>618</v>
      </c>
      <c r="S8" s="23">
        <v>11338.27</v>
      </c>
      <c r="T8" s="25">
        <v>1</v>
      </c>
      <c r="U8" s="23">
        <v>27.8</v>
      </c>
      <c r="V8" s="25">
        <v>1</v>
      </c>
      <c r="W8" s="23">
        <v>44.62</v>
      </c>
      <c r="X8" s="25">
        <v>52</v>
      </c>
      <c r="Y8" s="23">
        <v>4136.88</v>
      </c>
      <c r="Z8" s="25">
        <v>30</v>
      </c>
      <c r="AA8" s="23">
        <v>4191.9</v>
      </c>
      <c r="AB8" s="25">
        <v>45</v>
      </c>
      <c r="AC8" s="23">
        <v>16310.14</v>
      </c>
    </row>
    <row r="9" spans="2:29" ht="18.75" customHeight="1">
      <c r="B9" s="22" t="s">
        <v>60</v>
      </c>
      <c r="C9" s="20"/>
      <c r="D9" s="63">
        <v>29066</v>
      </c>
      <c r="E9" s="23">
        <v>101054.23</v>
      </c>
      <c r="F9" s="25">
        <v>126</v>
      </c>
      <c r="G9" s="23">
        <v>301.96</v>
      </c>
      <c r="H9" s="21">
        <v>82</v>
      </c>
      <c r="I9" s="23">
        <v>41.75</v>
      </c>
      <c r="J9" s="25">
        <v>28940</v>
      </c>
      <c r="K9" s="23">
        <v>100752.27</v>
      </c>
      <c r="L9" s="25">
        <v>26098</v>
      </c>
      <c r="M9" s="23">
        <v>47302.01</v>
      </c>
      <c r="N9" s="25">
        <v>1631</v>
      </c>
      <c r="O9" s="23">
        <v>11925.1</v>
      </c>
      <c r="P9" s="25">
        <v>465</v>
      </c>
      <c r="Q9" s="23">
        <v>5694.24</v>
      </c>
      <c r="R9" s="25">
        <v>618</v>
      </c>
      <c r="S9" s="23">
        <v>11328.38</v>
      </c>
      <c r="T9" s="29" t="s">
        <v>69</v>
      </c>
      <c r="U9" s="48" t="s">
        <v>69</v>
      </c>
      <c r="V9" s="25">
        <v>1</v>
      </c>
      <c r="W9" s="23">
        <v>44.62</v>
      </c>
      <c r="X9" s="25">
        <v>53</v>
      </c>
      <c r="Y9" s="23">
        <v>4216.88</v>
      </c>
      <c r="Z9" s="25">
        <v>30</v>
      </c>
      <c r="AA9" s="23">
        <v>4205.9</v>
      </c>
      <c r="AB9" s="25">
        <v>44</v>
      </c>
      <c r="AC9" s="23">
        <v>16035.14</v>
      </c>
    </row>
    <row r="10" spans="2:29" ht="37.5" customHeight="1">
      <c r="B10" s="22" t="s">
        <v>76</v>
      </c>
      <c r="C10" s="20"/>
      <c r="D10" s="64">
        <f aca="true" t="shared" si="0" ref="D10:S10">SUM(D12:D26)</f>
        <v>28917</v>
      </c>
      <c r="E10" s="23">
        <f t="shared" si="0"/>
        <v>97806.09</v>
      </c>
      <c r="F10" s="25">
        <f t="shared" si="0"/>
        <v>197</v>
      </c>
      <c r="G10" s="23">
        <f t="shared" si="0"/>
        <v>368.21999999999997</v>
      </c>
      <c r="H10" s="25">
        <f t="shared" si="0"/>
        <v>149</v>
      </c>
      <c r="I10" s="23">
        <f t="shared" si="0"/>
        <v>68.60000000000001</v>
      </c>
      <c r="J10" s="25">
        <f t="shared" si="0"/>
        <v>28720</v>
      </c>
      <c r="K10" s="23">
        <f t="shared" si="0"/>
        <v>97437.87</v>
      </c>
      <c r="L10" s="25">
        <f t="shared" si="0"/>
        <v>25962</v>
      </c>
      <c r="M10" s="23">
        <f t="shared" si="0"/>
        <v>46416.05</v>
      </c>
      <c r="N10" s="25">
        <f t="shared" si="0"/>
        <v>1600</v>
      </c>
      <c r="O10" s="23">
        <f t="shared" si="0"/>
        <v>11697.359999999999</v>
      </c>
      <c r="P10" s="25">
        <f t="shared" si="0"/>
        <v>450</v>
      </c>
      <c r="Q10" s="23">
        <f t="shared" si="0"/>
        <v>5515.169999999999</v>
      </c>
      <c r="R10" s="25">
        <f t="shared" si="0"/>
        <v>590</v>
      </c>
      <c r="S10" s="23">
        <f t="shared" si="0"/>
        <v>10813.750000000002</v>
      </c>
      <c r="T10" s="29" t="s">
        <v>69</v>
      </c>
      <c r="U10" s="48" t="s">
        <v>69</v>
      </c>
      <c r="V10" s="29" t="s">
        <v>69</v>
      </c>
      <c r="W10" s="48" t="s">
        <v>69</v>
      </c>
      <c r="X10" s="25">
        <f aca="true" t="shared" si="1" ref="X10:AC10">SUM(X12:X26)</f>
        <v>43</v>
      </c>
      <c r="Y10" s="23">
        <f t="shared" si="1"/>
        <v>3459.88</v>
      </c>
      <c r="Z10" s="25">
        <f t="shared" si="1"/>
        <v>33</v>
      </c>
      <c r="AA10" s="23">
        <f t="shared" si="1"/>
        <v>4594.9</v>
      </c>
      <c r="AB10" s="25">
        <f t="shared" si="1"/>
        <v>42</v>
      </c>
      <c r="AC10" s="23">
        <f t="shared" si="1"/>
        <v>14940.76</v>
      </c>
    </row>
    <row r="11" spans="3:29" ht="49.5" customHeight="1">
      <c r="C11" s="20"/>
      <c r="D11" s="63" t="s">
        <v>14</v>
      </c>
      <c r="E11" s="23"/>
      <c r="F11" s="21"/>
      <c r="G11" s="23"/>
      <c r="H11" s="21"/>
      <c r="I11" s="23"/>
      <c r="J11" s="25"/>
      <c r="K11" s="23"/>
      <c r="L11" s="25"/>
      <c r="M11" s="65"/>
      <c r="N11" s="25"/>
      <c r="O11" s="23"/>
      <c r="P11" s="25"/>
      <c r="Q11" s="23"/>
      <c r="R11" s="25"/>
      <c r="S11" s="23"/>
      <c r="T11" s="29"/>
      <c r="U11" s="48"/>
      <c r="V11" s="25"/>
      <c r="W11" s="23"/>
      <c r="X11" s="25"/>
      <c r="Y11" s="23"/>
      <c r="Z11" s="25"/>
      <c r="AA11" s="23"/>
      <c r="AB11" s="25"/>
      <c r="AC11" s="23"/>
    </row>
    <row r="12" spans="2:29" ht="18.75" customHeight="1">
      <c r="B12" s="19" t="s">
        <v>15</v>
      </c>
      <c r="C12" s="20"/>
      <c r="D12" s="63">
        <f>SUM(F12,J12)</f>
        <v>2425</v>
      </c>
      <c r="E12" s="23">
        <f>SUM(G12,K12)</f>
        <v>3019.49</v>
      </c>
      <c r="F12" s="21">
        <v>37</v>
      </c>
      <c r="G12" s="23">
        <v>27.04</v>
      </c>
      <c r="H12" s="21">
        <v>33</v>
      </c>
      <c r="I12" s="23">
        <v>13.72</v>
      </c>
      <c r="J12" s="25">
        <f>SUM(L12,N12,P12,R12,T12,V12,X12,Z12,AB12)</f>
        <v>2388</v>
      </c>
      <c r="K12" s="23">
        <f>SUM(M12,O12,Q12,S12,U12,W12,Y12,AA12,AC12)</f>
        <v>2992.45</v>
      </c>
      <c r="L12" s="21">
        <v>2360</v>
      </c>
      <c r="M12" s="23">
        <v>2729.18</v>
      </c>
      <c r="N12" s="21">
        <v>17</v>
      </c>
      <c r="O12" s="23">
        <v>112.83</v>
      </c>
      <c r="P12" s="21">
        <v>7</v>
      </c>
      <c r="Q12" s="23">
        <v>74.88</v>
      </c>
      <c r="R12" s="25">
        <v>4</v>
      </c>
      <c r="S12" s="23">
        <v>75.56</v>
      </c>
      <c r="T12" s="29" t="s">
        <v>69</v>
      </c>
      <c r="U12" s="48" t="s">
        <v>69</v>
      </c>
      <c r="V12" s="48" t="s">
        <v>69</v>
      </c>
      <c r="W12" s="48" t="s">
        <v>69</v>
      </c>
      <c r="X12" s="48" t="s">
        <v>69</v>
      </c>
      <c r="Y12" s="48" t="s">
        <v>69</v>
      </c>
      <c r="Z12" s="48" t="s">
        <v>69</v>
      </c>
      <c r="AA12" s="48" t="s">
        <v>69</v>
      </c>
      <c r="AB12" s="48" t="s">
        <v>69</v>
      </c>
      <c r="AC12" s="48" t="s">
        <v>69</v>
      </c>
    </row>
    <row r="13" spans="2:29" ht="18.75" customHeight="1">
      <c r="B13" s="19" t="s">
        <v>16</v>
      </c>
      <c r="C13" s="20"/>
      <c r="D13" s="63">
        <f aca="true" t="shared" si="2" ref="D13:D26">SUM(F13,J13)</f>
        <v>856</v>
      </c>
      <c r="E13" s="23">
        <f aca="true" t="shared" si="3" ref="E13:E26">SUM(G13,K13)</f>
        <v>3268.6499999999996</v>
      </c>
      <c r="F13" s="21">
        <v>32</v>
      </c>
      <c r="G13" s="23">
        <v>116.65</v>
      </c>
      <c r="H13" s="21">
        <v>11</v>
      </c>
      <c r="I13" s="23">
        <v>5</v>
      </c>
      <c r="J13" s="25">
        <f aca="true" t="shared" si="4" ref="J13:J26">SUM(L13,N13,P13,R13,T13,V13,X13,Z13,AB13)</f>
        <v>824</v>
      </c>
      <c r="K13" s="23">
        <f aca="true" t="shared" si="5" ref="K13:K26">SUM(M13,O13,Q13,S13,U13,W13,Y13,AA13,AC13)</f>
        <v>3151.9999999999995</v>
      </c>
      <c r="L13" s="21">
        <v>677</v>
      </c>
      <c r="M13" s="23">
        <v>1481.12</v>
      </c>
      <c r="N13" s="21">
        <v>76</v>
      </c>
      <c r="O13" s="23">
        <v>565.21</v>
      </c>
      <c r="P13" s="21">
        <v>30</v>
      </c>
      <c r="Q13" s="23">
        <v>364.78</v>
      </c>
      <c r="R13" s="25">
        <v>41</v>
      </c>
      <c r="S13" s="23">
        <v>740.89</v>
      </c>
      <c r="T13" s="29" t="s">
        <v>69</v>
      </c>
      <c r="U13" s="48" t="s">
        <v>69</v>
      </c>
      <c r="V13" s="48" t="s">
        <v>69</v>
      </c>
      <c r="W13" s="48" t="s">
        <v>69</v>
      </c>
      <c r="X13" s="48" t="s">
        <v>69</v>
      </c>
      <c r="Y13" s="48" t="s">
        <v>69</v>
      </c>
      <c r="Z13" s="48" t="s">
        <v>69</v>
      </c>
      <c r="AA13" s="48" t="s">
        <v>69</v>
      </c>
      <c r="AB13" s="48" t="s">
        <v>69</v>
      </c>
      <c r="AC13" s="48" t="s">
        <v>69</v>
      </c>
    </row>
    <row r="14" spans="2:29" ht="18.75" customHeight="1">
      <c r="B14" s="19" t="s">
        <v>17</v>
      </c>
      <c r="C14" s="20"/>
      <c r="D14" s="63">
        <f t="shared" si="2"/>
        <v>20085</v>
      </c>
      <c r="E14" s="23">
        <f t="shared" si="3"/>
        <v>42349.259999999995</v>
      </c>
      <c r="F14" s="21">
        <v>113</v>
      </c>
      <c r="G14" s="23">
        <v>117.52</v>
      </c>
      <c r="H14" s="21">
        <v>100</v>
      </c>
      <c r="I14" s="23">
        <v>46.9</v>
      </c>
      <c r="J14" s="25">
        <f t="shared" si="4"/>
        <v>19972</v>
      </c>
      <c r="K14" s="23">
        <f t="shared" si="5"/>
        <v>42231.74</v>
      </c>
      <c r="L14" s="21">
        <v>18782</v>
      </c>
      <c r="M14" s="23">
        <v>31041.39</v>
      </c>
      <c r="N14" s="21">
        <v>865</v>
      </c>
      <c r="O14" s="23">
        <v>6180.74</v>
      </c>
      <c r="P14" s="21">
        <v>155</v>
      </c>
      <c r="Q14" s="23">
        <v>1906.68</v>
      </c>
      <c r="R14" s="25">
        <v>170</v>
      </c>
      <c r="S14" s="23">
        <v>3102.93</v>
      </c>
      <c r="T14" s="29" t="s">
        <v>69</v>
      </c>
      <c r="U14" s="48" t="s">
        <v>69</v>
      </c>
      <c r="V14" s="48" t="s">
        <v>69</v>
      </c>
      <c r="W14" s="48" t="s">
        <v>69</v>
      </c>
      <c r="X14" s="48" t="s">
        <v>69</v>
      </c>
      <c r="Y14" s="48" t="s">
        <v>69</v>
      </c>
      <c r="Z14" s="48" t="s">
        <v>69</v>
      </c>
      <c r="AA14" s="48" t="s">
        <v>69</v>
      </c>
      <c r="AB14" s="48" t="s">
        <v>69</v>
      </c>
      <c r="AC14" s="48" t="s">
        <v>69</v>
      </c>
    </row>
    <row r="15" spans="2:29" ht="18.75" customHeight="1">
      <c r="B15" s="19" t="s">
        <v>18</v>
      </c>
      <c r="C15" s="20"/>
      <c r="D15" s="63">
        <f t="shared" si="2"/>
        <v>716</v>
      </c>
      <c r="E15" s="23">
        <f t="shared" si="3"/>
        <v>3582.9399999999996</v>
      </c>
      <c r="F15" s="29" t="s">
        <v>69</v>
      </c>
      <c r="G15" s="29" t="s">
        <v>69</v>
      </c>
      <c r="H15" s="29" t="s">
        <v>69</v>
      </c>
      <c r="I15" s="29" t="s">
        <v>69</v>
      </c>
      <c r="J15" s="25">
        <f t="shared" si="4"/>
        <v>716</v>
      </c>
      <c r="K15" s="23">
        <f t="shared" si="5"/>
        <v>3582.9399999999996</v>
      </c>
      <c r="L15" s="21">
        <v>542</v>
      </c>
      <c r="M15" s="23">
        <v>1796.9</v>
      </c>
      <c r="N15" s="21">
        <v>124</v>
      </c>
      <c r="O15" s="23">
        <v>909.72</v>
      </c>
      <c r="P15" s="21">
        <v>10</v>
      </c>
      <c r="Q15" s="23">
        <v>117.27</v>
      </c>
      <c r="R15" s="25">
        <v>40</v>
      </c>
      <c r="S15" s="23">
        <v>759.05</v>
      </c>
      <c r="T15" s="29" t="s">
        <v>69</v>
      </c>
      <c r="U15" s="48" t="s">
        <v>69</v>
      </c>
      <c r="V15" s="48" t="s">
        <v>69</v>
      </c>
      <c r="W15" s="48" t="s">
        <v>69</v>
      </c>
      <c r="X15" s="48" t="s">
        <v>69</v>
      </c>
      <c r="Y15" s="48" t="s">
        <v>69</v>
      </c>
      <c r="Z15" s="48" t="s">
        <v>69</v>
      </c>
      <c r="AA15" s="48" t="s">
        <v>69</v>
      </c>
      <c r="AB15" s="48" t="s">
        <v>69</v>
      </c>
      <c r="AC15" s="48" t="s">
        <v>69</v>
      </c>
    </row>
    <row r="16" spans="2:29" ht="37.5" customHeight="1">
      <c r="B16" s="19" t="s">
        <v>19</v>
      </c>
      <c r="C16" s="20"/>
      <c r="D16" s="63">
        <f t="shared" si="2"/>
        <v>1681</v>
      </c>
      <c r="E16" s="23">
        <f t="shared" si="3"/>
        <v>5764.359999999999</v>
      </c>
      <c r="F16" s="29">
        <v>7</v>
      </c>
      <c r="G16" s="48">
        <v>11.2</v>
      </c>
      <c r="H16" s="29">
        <v>5</v>
      </c>
      <c r="I16" s="48">
        <v>2.98</v>
      </c>
      <c r="J16" s="25">
        <f t="shared" si="4"/>
        <v>1674</v>
      </c>
      <c r="K16" s="23">
        <f t="shared" si="5"/>
        <v>5753.159999999999</v>
      </c>
      <c r="L16" s="21">
        <v>1487</v>
      </c>
      <c r="M16" s="23">
        <v>3381.58</v>
      </c>
      <c r="N16" s="21">
        <v>138</v>
      </c>
      <c r="O16" s="23">
        <v>1057.31</v>
      </c>
      <c r="P16" s="21">
        <v>29</v>
      </c>
      <c r="Q16" s="23">
        <v>339.67</v>
      </c>
      <c r="R16" s="25">
        <v>14</v>
      </c>
      <c r="S16" s="23">
        <v>249.82</v>
      </c>
      <c r="T16" s="29" t="s">
        <v>69</v>
      </c>
      <c r="U16" s="48" t="s">
        <v>69</v>
      </c>
      <c r="V16" s="48" t="s">
        <v>69</v>
      </c>
      <c r="W16" s="48" t="s">
        <v>69</v>
      </c>
      <c r="X16" s="21">
        <v>2</v>
      </c>
      <c r="Y16" s="23">
        <v>198.88</v>
      </c>
      <c r="Z16" s="21">
        <v>4</v>
      </c>
      <c r="AA16" s="23">
        <v>525.9</v>
      </c>
      <c r="AB16" s="48" t="s">
        <v>69</v>
      </c>
      <c r="AC16" s="48" t="s">
        <v>69</v>
      </c>
    </row>
    <row r="17" spans="2:29" ht="18.75" customHeight="1">
      <c r="B17" s="19" t="s">
        <v>21</v>
      </c>
      <c r="C17" s="20"/>
      <c r="D17" s="63">
        <f t="shared" si="2"/>
        <v>151</v>
      </c>
      <c r="E17" s="23">
        <f t="shared" si="3"/>
        <v>4832.58</v>
      </c>
      <c r="F17" s="29" t="s">
        <v>69</v>
      </c>
      <c r="G17" s="29" t="s">
        <v>69</v>
      </c>
      <c r="H17" s="29" t="s">
        <v>69</v>
      </c>
      <c r="I17" s="29" t="s">
        <v>69</v>
      </c>
      <c r="J17" s="25">
        <f t="shared" si="4"/>
        <v>151</v>
      </c>
      <c r="K17" s="23">
        <f t="shared" si="5"/>
        <v>4832.58</v>
      </c>
      <c r="L17" s="21">
        <v>26</v>
      </c>
      <c r="M17" s="23">
        <v>117.81</v>
      </c>
      <c r="N17" s="21">
        <v>29</v>
      </c>
      <c r="O17" s="23">
        <v>218.12</v>
      </c>
      <c r="P17" s="21">
        <v>33</v>
      </c>
      <c r="Q17" s="23">
        <v>459.87</v>
      </c>
      <c r="R17" s="25">
        <v>41</v>
      </c>
      <c r="S17" s="23">
        <v>775.78</v>
      </c>
      <c r="T17" s="29" t="s">
        <v>69</v>
      </c>
      <c r="U17" s="48" t="s">
        <v>69</v>
      </c>
      <c r="V17" s="48" t="s">
        <v>69</v>
      </c>
      <c r="W17" s="48" t="s">
        <v>69</v>
      </c>
      <c r="X17" s="21">
        <v>5</v>
      </c>
      <c r="Y17" s="23">
        <v>378</v>
      </c>
      <c r="Z17" s="21">
        <v>14</v>
      </c>
      <c r="AA17" s="23">
        <v>1890</v>
      </c>
      <c r="AB17" s="21">
        <v>3</v>
      </c>
      <c r="AC17" s="23">
        <v>993</v>
      </c>
    </row>
    <row r="18" spans="2:29" ht="18.75" customHeight="1">
      <c r="B18" s="26" t="s">
        <v>49</v>
      </c>
      <c r="C18" s="20"/>
      <c r="D18" s="63">
        <f t="shared" si="2"/>
        <v>438</v>
      </c>
      <c r="E18" s="23">
        <f t="shared" si="3"/>
        <v>16590.28</v>
      </c>
      <c r="F18" s="29" t="s">
        <v>69</v>
      </c>
      <c r="G18" s="29" t="s">
        <v>69</v>
      </c>
      <c r="H18" s="29" t="s">
        <v>69</v>
      </c>
      <c r="I18" s="29" t="s">
        <v>69</v>
      </c>
      <c r="J18" s="25">
        <f t="shared" si="4"/>
        <v>438</v>
      </c>
      <c r="K18" s="23">
        <f t="shared" si="5"/>
        <v>16590.28</v>
      </c>
      <c r="L18" s="21">
        <v>47</v>
      </c>
      <c r="M18" s="23">
        <v>164.61</v>
      </c>
      <c r="N18" s="21">
        <v>62</v>
      </c>
      <c r="O18" s="23">
        <v>484.39</v>
      </c>
      <c r="P18" s="21">
        <v>80</v>
      </c>
      <c r="Q18" s="23">
        <v>997.77</v>
      </c>
      <c r="R18" s="25">
        <v>189</v>
      </c>
      <c r="S18" s="23">
        <v>3442.51</v>
      </c>
      <c r="T18" s="29" t="s">
        <v>69</v>
      </c>
      <c r="U18" s="48" t="s">
        <v>69</v>
      </c>
      <c r="V18" s="48" t="s">
        <v>69</v>
      </c>
      <c r="W18" s="48" t="s">
        <v>69</v>
      </c>
      <c r="X18" s="21">
        <v>31</v>
      </c>
      <c r="Y18" s="23">
        <v>2560</v>
      </c>
      <c r="Z18" s="21">
        <v>1</v>
      </c>
      <c r="AA18" s="23">
        <v>196</v>
      </c>
      <c r="AB18" s="21">
        <v>28</v>
      </c>
      <c r="AC18" s="23">
        <v>8745</v>
      </c>
    </row>
    <row r="19" spans="2:29" ht="18.75" customHeight="1">
      <c r="B19" s="19" t="s">
        <v>23</v>
      </c>
      <c r="C19" s="20"/>
      <c r="D19" s="63">
        <f t="shared" si="2"/>
        <v>41</v>
      </c>
      <c r="E19" s="23">
        <f t="shared" si="3"/>
        <v>224.07</v>
      </c>
      <c r="F19" s="29" t="s">
        <v>69</v>
      </c>
      <c r="G19" s="29" t="s">
        <v>69</v>
      </c>
      <c r="H19" s="29" t="s">
        <v>69</v>
      </c>
      <c r="I19" s="29" t="s">
        <v>69</v>
      </c>
      <c r="J19" s="25">
        <f t="shared" si="4"/>
        <v>41</v>
      </c>
      <c r="K19" s="23">
        <f t="shared" si="5"/>
        <v>224.07</v>
      </c>
      <c r="L19" s="21">
        <v>18</v>
      </c>
      <c r="M19" s="23">
        <v>63.56</v>
      </c>
      <c r="N19" s="21">
        <v>21</v>
      </c>
      <c r="O19" s="23">
        <v>136.65</v>
      </c>
      <c r="P19" s="21">
        <v>2</v>
      </c>
      <c r="Q19" s="23">
        <v>23.86</v>
      </c>
      <c r="R19" s="49" t="s">
        <v>69</v>
      </c>
      <c r="S19" s="48" t="s">
        <v>69</v>
      </c>
      <c r="T19" s="29" t="s">
        <v>69</v>
      </c>
      <c r="U19" s="48" t="s">
        <v>69</v>
      </c>
      <c r="V19" s="48" t="s">
        <v>69</v>
      </c>
      <c r="W19" s="48" t="s">
        <v>69</v>
      </c>
      <c r="X19" s="29" t="s">
        <v>69</v>
      </c>
      <c r="Y19" s="48" t="s">
        <v>71</v>
      </c>
      <c r="Z19" s="29" t="s">
        <v>71</v>
      </c>
      <c r="AA19" s="48" t="s">
        <v>71</v>
      </c>
      <c r="AB19" s="29" t="s">
        <v>69</v>
      </c>
      <c r="AC19" s="48" t="s">
        <v>71</v>
      </c>
    </row>
    <row r="20" spans="2:29" ht="37.5" customHeight="1">
      <c r="B20" s="19" t="s">
        <v>26</v>
      </c>
      <c r="C20" s="20"/>
      <c r="D20" s="63">
        <f t="shared" si="2"/>
        <v>598</v>
      </c>
      <c r="E20" s="23">
        <f t="shared" si="3"/>
        <v>2227.75</v>
      </c>
      <c r="F20" s="29" t="s">
        <v>69</v>
      </c>
      <c r="G20" s="29" t="s">
        <v>69</v>
      </c>
      <c r="H20" s="29" t="s">
        <v>69</v>
      </c>
      <c r="I20" s="29" t="s">
        <v>69</v>
      </c>
      <c r="J20" s="25">
        <f t="shared" si="4"/>
        <v>598</v>
      </c>
      <c r="K20" s="23">
        <f t="shared" si="5"/>
        <v>2227.75</v>
      </c>
      <c r="L20" s="21">
        <v>593</v>
      </c>
      <c r="M20" s="23">
        <v>2196.19</v>
      </c>
      <c r="N20" s="21">
        <v>5</v>
      </c>
      <c r="O20" s="23">
        <v>31.56</v>
      </c>
      <c r="P20" s="29" t="s">
        <v>71</v>
      </c>
      <c r="Q20" s="48" t="s">
        <v>69</v>
      </c>
      <c r="R20" s="49" t="s">
        <v>69</v>
      </c>
      <c r="S20" s="48" t="s">
        <v>69</v>
      </c>
      <c r="T20" s="29" t="s">
        <v>69</v>
      </c>
      <c r="U20" s="48" t="s">
        <v>69</v>
      </c>
      <c r="V20" s="48" t="s">
        <v>69</v>
      </c>
      <c r="W20" s="48" t="s">
        <v>69</v>
      </c>
      <c r="X20" s="29" t="s">
        <v>69</v>
      </c>
      <c r="Y20" s="48" t="s">
        <v>71</v>
      </c>
      <c r="Z20" s="29" t="s">
        <v>71</v>
      </c>
      <c r="AA20" s="48" t="s">
        <v>71</v>
      </c>
      <c r="AB20" s="29" t="s">
        <v>69</v>
      </c>
      <c r="AC20" s="48" t="s">
        <v>71</v>
      </c>
    </row>
    <row r="21" spans="2:29" ht="18.75" customHeight="1">
      <c r="B21" s="19" t="s">
        <v>27</v>
      </c>
      <c r="C21" s="20"/>
      <c r="D21" s="63">
        <f t="shared" si="2"/>
        <v>10</v>
      </c>
      <c r="E21" s="23">
        <f t="shared" si="3"/>
        <v>1428</v>
      </c>
      <c r="F21" s="29" t="s">
        <v>69</v>
      </c>
      <c r="G21" s="29" t="s">
        <v>69</v>
      </c>
      <c r="H21" s="29" t="s">
        <v>69</v>
      </c>
      <c r="I21" s="29" t="s">
        <v>69</v>
      </c>
      <c r="J21" s="25">
        <f t="shared" si="4"/>
        <v>10</v>
      </c>
      <c r="K21" s="23">
        <f t="shared" si="5"/>
        <v>1428</v>
      </c>
      <c r="L21" s="29" t="s">
        <v>69</v>
      </c>
      <c r="M21" s="48" t="s">
        <v>69</v>
      </c>
      <c r="N21" s="29" t="s">
        <v>69</v>
      </c>
      <c r="O21" s="48" t="s">
        <v>69</v>
      </c>
      <c r="P21" s="29" t="s">
        <v>71</v>
      </c>
      <c r="Q21" s="48" t="s">
        <v>69</v>
      </c>
      <c r="R21" s="49" t="s">
        <v>69</v>
      </c>
      <c r="S21" s="48" t="s">
        <v>69</v>
      </c>
      <c r="T21" s="29" t="s">
        <v>69</v>
      </c>
      <c r="U21" s="48" t="s">
        <v>69</v>
      </c>
      <c r="V21" s="48" t="s">
        <v>69</v>
      </c>
      <c r="W21" s="48" t="s">
        <v>69</v>
      </c>
      <c r="X21" s="29" t="s">
        <v>69</v>
      </c>
      <c r="Y21" s="48" t="s">
        <v>71</v>
      </c>
      <c r="Z21" s="21">
        <v>10</v>
      </c>
      <c r="AA21" s="23">
        <v>1428</v>
      </c>
      <c r="AB21" s="29" t="s">
        <v>69</v>
      </c>
      <c r="AC21" s="48" t="s">
        <v>71</v>
      </c>
    </row>
    <row r="22" spans="2:29" ht="18.75" customHeight="1">
      <c r="B22" s="19" t="s">
        <v>28</v>
      </c>
      <c r="C22" s="20"/>
      <c r="D22" s="63">
        <f t="shared" si="2"/>
        <v>300</v>
      </c>
      <c r="E22" s="23">
        <f t="shared" si="3"/>
        <v>1511.54</v>
      </c>
      <c r="F22" s="21">
        <v>2</v>
      </c>
      <c r="G22" s="23">
        <v>5.73</v>
      </c>
      <c r="H22" s="29" t="s">
        <v>69</v>
      </c>
      <c r="I22" s="29" t="s">
        <v>69</v>
      </c>
      <c r="J22" s="25">
        <f t="shared" si="4"/>
        <v>298</v>
      </c>
      <c r="K22" s="23">
        <f t="shared" si="5"/>
        <v>1505.81</v>
      </c>
      <c r="L22" s="21">
        <v>259</v>
      </c>
      <c r="M22" s="23">
        <v>1172.56</v>
      </c>
      <c r="N22" s="21">
        <v>33</v>
      </c>
      <c r="O22" s="23">
        <v>240.68</v>
      </c>
      <c r="P22" s="21">
        <v>2</v>
      </c>
      <c r="Q22" s="23">
        <v>23.57</v>
      </c>
      <c r="R22" s="25">
        <v>4</v>
      </c>
      <c r="S22" s="23">
        <v>69</v>
      </c>
      <c r="T22" s="29" t="s">
        <v>69</v>
      </c>
      <c r="U22" s="48" t="s">
        <v>69</v>
      </c>
      <c r="V22" s="48" t="s">
        <v>69</v>
      </c>
      <c r="W22" s="48" t="s">
        <v>69</v>
      </c>
      <c r="X22" s="29" t="s">
        <v>69</v>
      </c>
      <c r="Y22" s="48" t="s">
        <v>71</v>
      </c>
      <c r="Z22" s="29" t="s">
        <v>71</v>
      </c>
      <c r="AA22" s="48" t="s">
        <v>71</v>
      </c>
      <c r="AB22" s="29" t="s">
        <v>70</v>
      </c>
      <c r="AC22" s="48" t="s">
        <v>71</v>
      </c>
    </row>
    <row r="23" spans="2:29" ht="18.75" customHeight="1">
      <c r="B23" s="19" t="s">
        <v>29</v>
      </c>
      <c r="C23" s="20"/>
      <c r="D23" s="63">
        <f t="shared" si="2"/>
        <v>4</v>
      </c>
      <c r="E23" s="23">
        <f t="shared" si="3"/>
        <v>1636</v>
      </c>
      <c r="F23" s="29" t="s">
        <v>69</v>
      </c>
      <c r="G23" s="29" t="s">
        <v>69</v>
      </c>
      <c r="H23" s="29" t="s">
        <v>69</v>
      </c>
      <c r="I23" s="29" t="s">
        <v>69</v>
      </c>
      <c r="J23" s="25">
        <f t="shared" si="4"/>
        <v>4</v>
      </c>
      <c r="K23" s="23">
        <f t="shared" si="5"/>
        <v>1636</v>
      </c>
      <c r="L23" s="29" t="s">
        <v>69</v>
      </c>
      <c r="M23" s="48" t="s">
        <v>69</v>
      </c>
      <c r="N23" s="29" t="s">
        <v>69</v>
      </c>
      <c r="O23" s="48" t="s">
        <v>69</v>
      </c>
      <c r="P23" s="29" t="s">
        <v>71</v>
      </c>
      <c r="Q23" s="48" t="s">
        <v>69</v>
      </c>
      <c r="R23" s="49" t="s">
        <v>69</v>
      </c>
      <c r="S23" s="48" t="s">
        <v>69</v>
      </c>
      <c r="T23" s="29" t="s">
        <v>69</v>
      </c>
      <c r="U23" s="48" t="s">
        <v>69</v>
      </c>
      <c r="V23" s="48" t="s">
        <v>69</v>
      </c>
      <c r="W23" s="48" t="s">
        <v>69</v>
      </c>
      <c r="X23" s="29" t="s">
        <v>69</v>
      </c>
      <c r="Y23" s="48" t="s">
        <v>71</v>
      </c>
      <c r="Z23" s="29" t="s">
        <v>71</v>
      </c>
      <c r="AA23" s="48" t="s">
        <v>71</v>
      </c>
      <c r="AB23" s="21">
        <v>4</v>
      </c>
      <c r="AC23" s="23">
        <v>1636</v>
      </c>
    </row>
    <row r="24" spans="2:29" ht="36.75" customHeight="1">
      <c r="B24" s="19" t="s">
        <v>30</v>
      </c>
      <c r="C24" s="20"/>
      <c r="D24" s="63">
        <f t="shared" si="2"/>
        <v>77</v>
      </c>
      <c r="E24" s="23">
        <f t="shared" si="3"/>
        <v>4220.06</v>
      </c>
      <c r="F24" s="29" t="s">
        <v>69</v>
      </c>
      <c r="G24" s="29" t="s">
        <v>69</v>
      </c>
      <c r="H24" s="29" t="s">
        <v>69</v>
      </c>
      <c r="I24" s="29" t="s">
        <v>69</v>
      </c>
      <c r="J24" s="25">
        <f t="shared" si="4"/>
        <v>77</v>
      </c>
      <c r="K24" s="23">
        <f t="shared" si="5"/>
        <v>4220.06</v>
      </c>
      <c r="L24" s="21">
        <v>53</v>
      </c>
      <c r="M24" s="23">
        <v>109</v>
      </c>
      <c r="N24" s="21">
        <v>4</v>
      </c>
      <c r="O24" s="23">
        <v>34.3</v>
      </c>
      <c r="P24" s="21">
        <v>3</v>
      </c>
      <c r="Q24" s="23">
        <v>33</v>
      </c>
      <c r="R24" s="25">
        <v>4</v>
      </c>
      <c r="S24" s="23">
        <v>72</v>
      </c>
      <c r="T24" s="29" t="s">
        <v>69</v>
      </c>
      <c r="U24" s="48" t="s">
        <v>69</v>
      </c>
      <c r="V24" s="48" t="s">
        <v>69</v>
      </c>
      <c r="W24" s="48" t="s">
        <v>69</v>
      </c>
      <c r="X24" s="21">
        <v>4</v>
      </c>
      <c r="Y24" s="23">
        <v>238</v>
      </c>
      <c r="Z24" s="21">
        <v>3</v>
      </c>
      <c r="AA24" s="23">
        <v>403</v>
      </c>
      <c r="AB24" s="21">
        <v>6</v>
      </c>
      <c r="AC24" s="23">
        <v>3330.76</v>
      </c>
    </row>
    <row r="25" spans="2:29" ht="18.75" customHeight="1">
      <c r="B25" s="19" t="s">
        <v>31</v>
      </c>
      <c r="C25" s="20"/>
      <c r="D25" s="63">
        <f t="shared" si="2"/>
        <v>84</v>
      </c>
      <c r="E25" s="23">
        <f t="shared" si="3"/>
        <v>1321.69</v>
      </c>
      <c r="F25" s="29">
        <v>1</v>
      </c>
      <c r="G25" s="48">
        <v>59</v>
      </c>
      <c r="H25" s="29" t="s">
        <v>69</v>
      </c>
      <c r="I25" s="29" t="s">
        <v>69</v>
      </c>
      <c r="J25" s="25">
        <f t="shared" si="4"/>
        <v>83</v>
      </c>
      <c r="K25" s="23">
        <f t="shared" si="5"/>
        <v>1262.69</v>
      </c>
      <c r="L25" s="21">
        <v>15</v>
      </c>
      <c r="M25" s="23">
        <v>50.44</v>
      </c>
      <c r="N25" s="21">
        <v>15</v>
      </c>
      <c r="O25" s="23">
        <v>123.65</v>
      </c>
      <c r="P25" s="21">
        <v>17</v>
      </c>
      <c r="Q25" s="23">
        <v>214.48</v>
      </c>
      <c r="R25" s="25">
        <v>34</v>
      </c>
      <c r="S25" s="23">
        <v>637.12</v>
      </c>
      <c r="T25" s="29" t="s">
        <v>69</v>
      </c>
      <c r="U25" s="48" t="s">
        <v>69</v>
      </c>
      <c r="V25" s="48" t="s">
        <v>69</v>
      </c>
      <c r="W25" s="48" t="s">
        <v>69</v>
      </c>
      <c r="X25" s="21">
        <v>1</v>
      </c>
      <c r="Y25" s="23">
        <v>85</v>
      </c>
      <c r="Z25" s="21">
        <v>1</v>
      </c>
      <c r="AA25" s="23">
        <v>152</v>
      </c>
      <c r="AB25" s="29" t="s">
        <v>71</v>
      </c>
      <c r="AC25" s="48" t="s">
        <v>71</v>
      </c>
    </row>
    <row r="26" spans="2:29" ht="18.75" customHeight="1">
      <c r="B26" s="19" t="s">
        <v>32</v>
      </c>
      <c r="C26" s="20"/>
      <c r="D26" s="63">
        <f t="shared" si="2"/>
        <v>1451</v>
      </c>
      <c r="E26" s="23">
        <f t="shared" si="3"/>
        <v>5829.42</v>
      </c>
      <c r="F26" s="29">
        <v>5</v>
      </c>
      <c r="G26" s="23">
        <v>31.08</v>
      </c>
      <c r="H26" s="29" t="s">
        <v>69</v>
      </c>
      <c r="I26" s="29" t="s">
        <v>69</v>
      </c>
      <c r="J26" s="25">
        <f t="shared" si="4"/>
        <v>1446</v>
      </c>
      <c r="K26" s="23">
        <f t="shared" si="5"/>
        <v>5798.34</v>
      </c>
      <c r="L26" s="21">
        <v>1103</v>
      </c>
      <c r="M26" s="23">
        <v>2111.71</v>
      </c>
      <c r="N26" s="21">
        <v>211</v>
      </c>
      <c r="O26" s="23">
        <v>1602.2</v>
      </c>
      <c r="P26" s="21">
        <v>82</v>
      </c>
      <c r="Q26" s="23">
        <v>959.34</v>
      </c>
      <c r="R26" s="25">
        <v>49</v>
      </c>
      <c r="S26" s="23">
        <v>889.09</v>
      </c>
      <c r="T26" s="29" t="s">
        <v>69</v>
      </c>
      <c r="U26" s="48" t="s">
        <v>69</v>
      </c>
      <c r="V26" s="48" t="s">
        <v>69</v>
      </c>
      <c r="W26" s="48" t="s">
        <v>69</v>
      </c>
      <c r="X26" s="29" t="s">
        <v>70</v>
      </c>
      <c r="Y26" s="48" t="s">
        <v>71</v>
      </c>
      <c r="Z26" s="29" t="s">
        <v>71</v>
      </c>
      <c r="AA26" s="48" t="s">
        <v>71</v>
      </c>
      <c r="AB26" s="29">
        <v>1</v>
      </c>
      <c r="AC26" s="48">
        <v>236</v>
      </c>
    </row>
    <row r="27" spans="3:29" ht="49.5" customHeight="1">
      <c r="C27" s="20"/>
      <c r="D27" s="63" t="s">
        <v>33</v>
      </c>
      <c r="E27" s="23"/>
      <c r="F27" s="21"/>
      <c r="G27" s="23"/>
      <c r="H27" s="21"/>
      <c r="I27" s="23"/>
      <c r="J27" s="25"/>
      <c r="K27" s="23"/>
      <c r="L27" s="21"/>
      <c r="M27" s="23"/>
      <c r="N27" s="21"/>
      <c r="O27" s="23"/>
      <c r="P27" s="21"/>
      <c r="Q27" s="23"/>
      <c r="R27" s="25"/>
      <c r="S27" s="23"/>
      <c r="T27" s="21"/>
      <c r="U27" s="23"/>
      <c r="V27" s="21"/>
      <c r="W27" s="23"/>
      <c r="X27" s="21"/>
      <c r="Y27" s="23"/>
      <c r="Z27" s="21"/>
      <c r="AA27" s="23"/>
      <c r="AB27" s="21"/>
      <c r="AC27" s="23"/>
    </row>
    <row r="28" spans="2:29" ht="18.75" customHeight="1">
      <c r="B28" s="19" t="s">
        <v>34</v>
      </c>
      <c r="C28" s="20"/>
      <c r="D28" s="63">
        <f aca="true" t="shared" si="6" ref="D28:S28">SUM(D30:D42)</f>
        <v>24368</v>
      </c>
      <c r="E28" s="23">
        <f t="shared" si="6"/>
        <v>81203.54999999999</v>
      </c>
      <c r="F28" s="21">
        <f t="shared" si="6"/>
        <v>180</v>
      </c>
      <c r="G28" s="23">
        <f t="shared" si="6"/>
        <v>323.75</v>
      </c>
      <c r="H28" s="21">
        <f t="shared" si="6"/>
        <v>142</v>
      </c>
      <c r="I28" s="23">
        <f t="shared" si="6"/>
        <v>64.6</v>
      </c>
      <c r="J28" s="21">
        <f t="shared" si="6"/>
        <v>24188</v>
      </c>
      <c r="K28" s="23">
        <f t="shared" si="6"/>
        <v>80879.8</v>
      </c>
      <c r="L28" s="21">
        <f t="shared" si="6"/>
        <v>21798</v>
      </c>
      <c r="M28" s="23">
        <f t="shared" si="6"/>
        <v>40597.58</v>
      </c>
      <c r="N28" s="21">
        <f t="shared" si="6"/>
        <v>1407</v>
      </c>
      <c r="O28" s="23">
        <f t="shared" si="6"/>
        <v>10265.380000000001</v>
      </c>
      <c r="P28" s="21">
        <f t="shared" si="6"/>
        <v>385</v>
      </c>
      <c r="Q28" s="23">
        <f t="shared" si="6"/>
        <v>4731.14</v>
      </c>
      <c r="R28" s="21">
        <f t="shared" si="6"/>
        <v>519</v>
      </c>
      <c r="S28" s="23">
        <f t="shared" si="6"/>
        <v>9487.160000000002</v>
      </c>
      <c r="T28" s="29" t="s">
        <v>71</v>
      </c>
      <c r="U28" s="48" t="s">
        <v>71</v>
      </c>
      <c r="V28" s="29" t="s">
        <v>71</v>
      </c>
      <c r="W28" s="48" t="s">
        <v>71</v>
      </c>
      <c r="X28" s="21">
        <f aca="true" t="shared" si="7" ref="X28:AC28">SUM(X30:X42)</f>
        <v>26</v>
      </c>
      <c r="Y28" s="23">
        <f t="shared" si="7"/>
        <v>2069.88</v>
      </c>
      <c r="Z28" s="21">
        <f t="shared" si="7"/>
        <v>26</v>
      </c>
      <c r="AA28" s="23">
        <f t="shared" si="7"/>
        <v>3649.9</v>
      </c>
      <c r="AB28" s="21">
        <f t="shared" si="7"/>
        <v>27</v>
      </c>
      <c r="AC28" s="23">
        <f t="shared" si="7"/>
        <v>10078.76</v>
      </c>
    </row>
    <row r="29" spans="2:29" ht="45" customHeight="1">
      <c r="B29" s="19" t="s">
        <v>35</v>
      </c>
      <c r="C29" s="20"/>
      <c r="D29" s="63">
        <f>SUM('郡部'!D6,'郡部'!D9,'郡部'!D13,'郡部'!D18)</f>
        <v>4549</v>
      </c>
      <c r="E29" s="23">
        <f>SUM('郡部'!E6,'郡部'!E9,'郡部'!E13,'郡部'!E18)</f>
        <v>16602.54</v>
      </c>
      <c r="F29" s="21">
        <f>SUM('郡部'!F6,'郡部'!F9,'郡部'!F13,'郡部'!F18)</f>
        <v>17</v>
      </c>
      <c r="G29" s="23">
        <f>SUM('郡部'!G6,'郡部'!G9,'郡部'!G13,'郡部'!G18)</f>
        <v>44.47</v>
      </c>
      <c r="H29" s="21">
        <f>SUM('郡部'!H6,'郡部'!H9,'郡部'!H13,'郡部'!H18)</f>
        <v>7</v>
      </c>
      <c r="I29" s="23">
        <f>SUM('郡部'!I6,'郡部'!I9,'郡部'!I13,'郡部'!I18)</f>
        <v>4</v>
      </c>
      <c r="J29" s="21">
        <f>SUM('郡部'!J6,'郡部'!J9,'郡部'!J13,'郡部'!J18)</f>
        <v>4532</v>
      </c>
      <c r="K29" s="23">
        <f>SUM('郡部'!K6,'郡部'!K9,'郡部'!K13,'郡部'!K18)</f>
        <v>16558.07</v>
      </c>
      <c r="L29" s="21">
        <f>SUM('郡部'!L6,'郡部'!L9,'郡部'!L13,'郡部'!L18)</f>
        <v>4164</v>
      </c>
      <c r="M29" s="23">
        <f>SUM('郡部'!M6,'郡部'!M9,'郡部'!M13,'郡部'!M18)</f>
        <v>5818.469999999999</v>
      </c>
      <c r="N29" s="21">
        <f>SUM('郡部'!N6,'郡部'!N9,'郡部'!N13,'郡部'!N18)</f>
        <v>193</v>
      </c>
      <c r="O29" s="23">
        <f>SUM('郡部'!O6,'郡部'!O9,'郡部'!O13,'郡部'!O18)</f>
        <v>1431.98</v>
      </c>
      <c r="P29" s="21">
        <f>SUM('郡部'!P6,'郡部'!P9,'郡部'!P13,'郡部'!P18)</f>
        <v>65</v>
      </c>
      <c r="Q29" s="23">
        <f>SUM('郡部'!Q6,'郡部'!Q9,'郡部'!Q13,'郡部'!Q18)</f>
        <v>784.03</v>
      </c>
      <c r="R29" s="21">
        <f>SUM('郡部'!R6,'郡部'!R9,'郡部'!R13,'郡部'!R18)</f>
        <v>71</v>
      </c>
      <c r="S29" s="23">
        <f>SUM('郡部'!S6,'郡部'!S9,'郡部'!S13,'郡部'!S18)</f>
        <v>1326.5900000000001</v>
      </c>
      <c r="T29" s="29" t="s">
        <v>71</v>
      </c>
      <c r="U29" s="48" t="s">
        <v>71</v>
      </c>
      <c r="V29" s="29" t="s">
        <v>71</v>
      </c>
      <c r="W29" s="48" t="s">
        <v>71</v>
      </c>
      <c r="X29" s="21">
        <f>SUM('郡部'!X6,'郡部'!X9,'郡部'!X13,'郡部'!X18)</f>
        <v>17</v>
      </c>
      <c r="Y29" s="23">
        <f>SUM('郡部'!Y6,'郡部'!Y9,'郡部'!Y13,'郡部'!Y18)</f>
        <v>1390</v>
      </c>
      <c r="Z29" s="21">
        <f>SUM('郡部'!Z6,'郡部'!Z9,'郡部'!Z13,'郡部'!Z18)</f>
        <v>7</v>
      </c>
      <c r="AA29" s="23">
        <f>SUM('郡部'!AA6,'郡部'!AA9,'郡部'!AA13,'郡部'!AA18)</f>
        <v>945</v>
      </c>
      <c r="AB29" s="21">
        <f>SUM('郡部'!AB6,'郡部'!AB9,'郡部'!AB13,'郡部'!AB18)</f>
        <v>15</v>
      </c>
      <c r="AC29" s="23">
        <f>SUM('郡部'!AC6,'郡部'!AC9,'郡部'!AC13,'郡部'!AC18)</f>
        <v>4862</v>
      </c>
    </row>
    <row r="30" spans="2:29" ht="37.5" customHeight="1">
      <c r="B30" s="19" t="s">
        <v>36</v>
      </c>
      <c r="C30" s="20"/>
      <c r="D30" s="63">
        <f aca="true" t="shared" si="8" ref="D30:D41">SUM(F30,J30)</f>
        <v>2815</v>
      </c>
      <c r="E30" s="23">
        <f aca="true" t="shared" si="9" ref="E30:E41">SUM(G30,K30)</f>
        <v>13831.710000000001</v>
      </c>
      <c r="F30" s="29">
        <v>1</v>
      </c>
      <c r="G30" s="66">
        <v>59</v>
      </c>
      <c r="H30" s="29" t="s">
        <v>69</v>
      </c>
      <c r="I30" s="48" t="s">
        <v>69</v>
      </c>
      <c r="J30" s="25">
        <f>SUM(L30,N30,P30,R30,T30,V30,X30,Z30,AB30)</f>
        <v>2814</v>
      </c>
      <c r="K30" s="23">
        <f>SUM(M30,O30,Q30,S30,U30,W30,Y30,AA30,AC30)</f>
        <v>13772.710000000001</v>
      </c>
      <c r="L30" s="21">
        <v>2593</v>
      </c>
      <c r="M30" s="23">
        <v>4715.43</v>
      </c>
      <c r="N30" s="21">
        <v>115</v>
      </c>
      <c r="O30" s="23">
        <v>811.22</v>
      </c>
      <c r="P30" s="21">
        <v>26</v>
      </c>
      <c r="Q30" s="23">
        <v>307.37</v>
      </c>
      <c r="R30" s="25">
        <v>50</v>
      </c>
      <c r="S30" s="23">
        <v>921.93</v>
      </c>
      <c r="T30" s="29" t="s">
        <v>71</v>
      </c>
      <c r="U30" s="48" t="s">
        <v>71</v>
      </c>
      <c r="V30" s="29" t="s">
        <v>71</v>
      </c>
      <c r="W30" s="48" t="s">
        <v>71</v>
      </c>
      <c r="X30" s="21">
        <v>5</v>
      </c>
      <c r="Y30" s="23">
        <v>296</v>
      </c>
      <c r="Z30" s="21">
        <v>16</v>
      </c>
      <c r="AA30" s="23">
        <v>2253</v>
      </c>
      <c r="AB30" s="21">
        <v>9</v>
      </c>
      <c r="AC30" s="23">
        <v>4467.76</v>
      </c>
    </row>
    <row r="31" spans="2:29" ht="18.75" customHeight="1">
      <c r="B31" s="19" t="s">
        <v>37</v>
      </c>
      <c r="C31" s="20"/>
      <c r="D31" s="63">
        <f t="shared" si="8"/>
        <v>2580</v>
      </c>
      <c r="E31" s="23">
        <f t="shared" si="9"/>
        <v>9133.39</v>
      </c>
      <c r="F31" s="29">
        <v>18</v>
      </c>
      <c r="G31" s="66">
        <v>34.76</v>
      </c>
      <c r="H31" s="29">
        <v>15</v>
      </c>
      <c r="I31" s="48">
        <v>3.26</v>
      </c>
      <c r="J31" s="25">
        <f aca="true" t="shared" si="10" ref="J31:J41">SUM(L31,N31,P31,R31,T31,V31,X31,Z31,AB31)</f>
        <v>2562</v>
      </c>
      <c r="K31" s="23">
        <f aca="true" t="shared" si="11" ref="K31:K41">SUM(M31,O31,Q31,S31,U31,W31,Y31,AA31,AC31)</f>
        <v>9098.63</v>
      </c>
      <c r="L31" s="21">
        <v>2189</v>
      </c>
      <c r="M31" s="23">
        <v>4244.94</v>
      </c>
      <c r="N31" s="21">
        <v>146</v>
      </c>
      <c r="O31" s="23">
        <v>1058.08</v>
      </c>
      <c r="P31" s="21">
        <v>81</v>
      </c>
      <c r="Q31" s="23">
        <v>1012.32</v>
      </c>
      <c r="R31" s="25">
        <v>144</v>
      </c>
      <c r="S31" s="23">
        <v>2618.29</v>
      </c>
      <c r="T31" s="29" t="s">
        <v>71</v>
      </c>
      <c r="U31" s="48" t="s">
        <v>71</v>
      </c>
      <c r="V31" s="29" t="s">
        <v>71</v>
      </c>
      <c r="W31" s="48" t="s">
        <v>71</v>
      </c>
      <c r="X31" s="21">
        <v>2</v>
      </c>
      <c r="Y31" s="23">
        <v>165</v>
      </c>
      <c r="Z31" s="29" t="s">
        <v>71</v>
      </c>
      <c r="AA31" s="48" t="s">
        <v>71</v>
      </c>
      <c r="AB31" s="29" t="s">
        <v>71</v>
      </c>
      <c r="AC31" s="48" t="s">
        <v>71</v>
      </c>
    </row>
    <row r="32" spans="2:29" ht="18.75" customHeight="1">
      <c r="B32" s="19" t="s">
        <v>38</v>
      </c>
      <c r="C32" s="20"/>
      <c r="D32" s="63">
        <f t="shared" si="8"/>
        <v>709</v>
      </c>
      <c r="E32" s="23">
        <f t="shared" si="9"/>
        <v>1801</v>
      </c>
      <c r="F32" s="29" t="s">
        <v>69</v>
      </c>
      <c r="G32" s="29" t="s">
        <v>69</v>
      </c>
      <c r="H32" s="29" t="s">
        <v>69</v>
      </c>
      <c r="I32" s="48" t="s">
        <v>69</v>
      </c>
      <c r="J32" s="25">
        <f t="shared" si="10"/>
        <v>709</v>
      </c>
      <c r="K32" s="23">
        <f t="shared" si="11"/>
        <v>1801</v>
      </c>
      <c r="L32" s="21">
        <v>697</v>
      </c>
      <c r="M32" s="23">
        <v>1715.66</v>
      </c>
      <c r="N32" s="21">
        <v>10</v>
      </c>
      <c r="O32" s="23">
        <v>64.24</v>
      </c>
      <c r="P32" s="21">
        <v>2</v>
      </c>
      <c r="Q32" s="23">
        <v>21.1</v>
      </c>
      <c r="R32" s="29" t="s">
        <v>71</v>
      </c>
      <c r="S32" s="48" t="s">
        <v>71</v>
      </c>
      <c r="T32" s="29" t="s">
        <v>71</v>
      </c>
      <c r="U32" s="48" t="s">
        <v>71</v>
      </c>
      <c r="V32" s="29" t="s">
        <v>71</v>
      </c>
      <c r="W32" s="48" t="s">
        <v>71</v>
      </c>
      <c r="X32" s="29" t="s">
        <v>71</v>
      </c>
      <c r="Y32" s="48" t="s">
        <v>71</v>
      </c>
      <c r="Z32" s="29" t="s">
        <v>71</v>
      </c>
      <c r="AA32" s="48" t="s">
        <v>71</v>
      </c>
      <c r="AB32" s="29" t="s">
        <v>71</v>
      </c>
      <c r="AC32" s="48" t="s">
        <v>71</v>
      </c>
    </row>
    <row r="33" spans="2:29" ht="18.75" customHeight="1">
      <c r="B33" s="19" t="s">
        <v>39</v>
      </c>
      <c r="C33" s="20"/>
      <c r="D33" s="63">
        <f t="shared" si="8"/>
        <v>647</v>
      </c>
      <c r="E33" s="23">
        <f t="shared" si="9"/>
        <v>1274.71</v>
      </c>
      <c r="F33" s="29">
        <v>1</v>
      </c>
      <c r="G33" s="66">
        <v>2.45</v>
      </c>
      <c r="H33" s="29" t="s">
        <v>69</v>
      </c>
      <c r="I33" s="48" t="s">
        <v>69</v>
      </c>
      <c r="J33" s="25">
        <f t="shared" si="10"/>
        <v>646</v>
      </c>
      <c r="K33" s="23">
        <f t="shared" si="11"/>
        <v>1272.26</v>
      </c>
      <c r="L33" s="21">
        <v>628</v>
      </c>
      <c r="M33" s="23">
        <v>1048.19</v>
      </c>
      <c r="N33" s="21">
        <v>5</v>
      </c>
      <c r="O33" s="23">
        <v>35.8</v>
      </c>
      <c r="P33" s="21">
        <v>8</v>
      </c>
      <c r="Q33" s="23">
        <v>101.43</v>
      </c>
      <c r="R33" s="29">
        <v>5</v>
      </c>
      <c r="S33" s="48">
        <v>86.84</v>
      </c>
      <c r="T33" s="29" t="s">
        <v>71</v>
      </c>
      <c r="U33" s="48" t="s">
        <v>71</v>
      </c>
      <c r="V33" s="29" t="s">
        <v>71</v>
      </c>
      <c r="W33" s="48" t="s">
        <v>71</v>
      </c>
      <c r="X33" s="29" t="s">
        <v>71</v>
      </c>
      <c r="Y33" s="48" t="s">
        <v>71</v>
      </c>
      <c r="Z33" s="29" t="s">
        <v>71</v>
      </c>
      <c r="AA33" s="48" t="s">
        <v>71</v>
      </c>
      <c r="AB33" s="29" t="s">
        <v>71</v>
      </c>
      <c r="AC33" s="48" t="s">
        <v>71</v>
      </c>
    </row>
    <row r="34" spans="2:29" ht="18.75" customHeight="1">
      <c r="B34" s="19" t="s">
        <v>40</v>
      </c>
      <c r="C34" s="20"/>
      <c r="D34" s="63">
        <f t="shared" si="8"/>
        <v>374</v>
      </c>
      <c r="E34" s="23">
        <f t="shared" si="9"/>
        <v>513.66</v>
      </c>
      <c r="F34" s="29" t="s">
        <v>69</v>
      </c>
      <c r="G34" s="29" t="s">
        <v>69</v>
      </c>
      <c r="H34" s="29" t="s">
        <v>69</v>
      </c>
      <c r="I34" s="48" t="s">
        <v>69</v>
      </c>
      <c r="J34" s="25">
        <f t="shared" si="10"/>
        <v>374</v>
      </c>
      <c r="K34" s="23">
        <f t="shared" si="11"/>
        <v>513.66</v>
      </c>
      <c r="L34" s="21">
        <v>372</v>
      </c>
      <c r="M34" s="23">
        <v>498.96</v>
      </c>
      <c r="N34" s="29">
        <v>2</v>
      </c>
      <c r="O34" s="48">
        <v>14.7</v>
      </c>
      <c r="P34" s="29" t="s">
        <v>71</v>
      </c>
      <c r="Q34" s="48" t="s">
        <v>71</v>
      </c>
      <c r="R34" s="49" t="s">
        <v>71</v>
      </c>
      <c r="S34" s="48" t="s">
        <v>71</v>
      </c>
      <c r="T34" s="29" t="s">
        <v>71</v>
      </c>
      <c r="U34" s="48" t="s">
        <v>71</v>
      </c>
      <c r="V34" s="29" t="s">
        <v>71</v>
      </c>
      <c r="W34" s="48" t="s">
        <v>71</v>
      </c>
      <c r="X34" s="29" t="s">
        <v>71</v>
      </c>
      <c r="Y34" s="48" t="s">
        <v>71</v>
      </c>
      <c r="Z34" s="29" t="s">
        <v>71</v>
      </c>
      <c r="AA34" s="48" t="s">
        <v>71</v>
      </c>
      <c r="AB34" s="29" t="s">
        <v>71</v>
      </c>
      <c r="AC34" s="48" t="s">
        <v>71</v>
      </c>
    </row>
    <row r="35" spans="2:29" ht="37.5" customHeight="1">
      <c r="B35" s="19" t="s">
        <v>41</v>
      </c>
      <c r="C35" s="20"/>
      <c r="D35" s="63">
        <f t="shared" si="8"/>
        <v>2510</v>
      </c>
      <c r="E35" s="23">
        <f t="shared" si="9"/>
        <v>13726.93</v>
      </c>
      <c r="F35" s="29">
        <v>86</v>
      </c>
      <c r="G35" s="66">
        <v>70.14</v>
      </c>
      <c r="H35" s="29">
        <v>78</v>
      </c>
      <c r="I35" s="48">
        <v>37</v>
      </c>
      <c r="J35" s="25">
        <f t="shared" si="10"/>
        <v>2424</v>
      </c>
      <c r="K35" s="23">
        <f t="shared" si="11"/>
        <v>13656.79</v>
      </c>
      <c r="L35" s="21">
        <v>2078</v>
      </c>
      <c r="M35" s="23">
        <v>4016.68</v>
      </c>
      <c r="N35" s="21">
        <v>237</v>
      </c>
      <c r="O35" s="23">
        <v>1881.28</v>
      </c>
      <c r="P35" s="21">
        <v>45</v>
      </c>
      <c r="Q35" s="23">
        <v>539.64</v>
      </c>
      <c r="R35" s="25">
        <v>30</v>
      </c>
      <c r="S35" s="23">
        <v>527.19</v>
      </c>
      <c r="T35" s="29" t="s">
        <v>71</v>
      </c>
      <c r="U35" s="48" t="s">
        <v>71</v>
      </c>
      <c r="V35" s="29" t="s">
        <v>71</v>
      </c>
      <c r="W35" s="48" t="s">
        <v>71</v>
      </c>
      <c r="X35" s="29">
        <v>13</v>
      </c>
      <c r="Y35" s="48">
        <v>1075</v>
      </c>
      <c r="Z35" s="29">
        <v>6</v>
      </c>
      <c r="AA35" s="48">
        <v>871</v>
      </c>
      <c r="AB35" s="29">
        <v>15</v>
      </c>
      <c r="AC35" s="48">
        <v>4746</v>
      </c>
    </row>
    <row r="36" spans="2:29" ht="18.75" customHeight="1">
      <c r="B36" s="19" t="s">
        <v>42</v>
      </c>
      <c r="C36" s="20"/>
      <c r="D36" s="63">
        <f t="shared" si="8"/>
        <v>970</v>
      </c>
      <c r="E36" s="23">
        <f t="shared" si="9"/>
        <v>3085.5299999999997</v>
      </c>
      <c r="F36" s="29">
        <v>4</v>
      </c>
      <c r="G36" s="66">
        <v>24.49</v>
      </c>
      <c r="H36" s="29" t="s">
        <v>69</v>
      </c>
      <c r="I36" s="48" t="s">
        <v>69</v>
      </c>
      <c r="J36" s="25">
        <f t="shared" si="10"/>
        <v>966</v>
      </c>
      <c r="K36" s="23">
        <f t="shared" si="11"/>
        <v>3061.04</v>
      </c>
      <c r="L36" s="25">
        <v>836</v>
      </c>
      <c r="M36" s="48">
        <v>1733.07</v>
      </c>
      <c r="N36" s="21">
        <v>82</v>
      </c>
      <c r="O36" s="23">
        <v>609.66</v>
      </c>
      <c r="P36" s="21">
        <v>26</v>
      </c>
      <c r="Q36" s="23">
        <v>321.86</v>
      </c>
      <c r="R36" s="25">
        <v>22</v>
      </c>
      <c r="S36" s="23">
        <v>396.45</v>
      </c>
      <c r="T36" s="29" t="s">
        <v>71</v>
      </c>
      <c r="U36" s="48" t="s">
        <v>71</v>
      </c>
      <c r="V36" s="29" t="s">
        <v>71</v>
      </c>
      <c r="W36" s="48" t="s">
        <v>71</v>
      </c>
      <c r="X36" s="29" t="s">
        <v>71</v>
      </c>
      <c r="Y36" s="48" t="s">
        <v>71</v>
      </c>
      <c r="Z36" s="29" t="s">
        <v>71</v>
      </c>
      <c r="AA36" s="48" t="s">
        <v>71</v>
      </c>
      <c r="AB36" s="29" t="s">
        <v>71</v>
      </c>
      <c r="AC36" s="48" t="s">
        <v>71</v>
      </c>
    </row>
    <row r="37" spans="2:29" ht="18.75" customHeight="1">
      <c r="B37" s="19" t="s">
        <v>55</v>
      </c>
      <c r="C37" s="20"/>
      <c r="D37" s="63">
        <f t="shared" si="8"/>
        <v>5027</v>
      </c>
      <c r="E37" s="23">
        <f t="shared" si="9"/>
        <v>13461.2</v>
      </c>
      <c r="F37" s="29">
        <v>22</v>
      </c>
      <c r="G37" s="66">
        <v>71.94</v>
      </c>
      <c r="H37" s="29">
        <v>8</v>
      </c>
      <c r="I37" s="48">
        <v>3.26</v>
      </c>
      <c r="J37" s="25">
        <f t="shared" si="10"/>
        <v>5005</v>
      </c>
      <c r="K37" s="23">
        <f t="shared" si="11"/>
        <v>13389.26</v>
      </c>
      <c r="L37" s="21">
        <v>4485</v>
      </c>
      <c r="M37" s="23">
        <v>7691.43</v>
      </c>
      <c r="N37" s="21">
        <v>303</v>
      </c>
      <c r="O37" s="23">
        <v>2238.52</v>
      </c>
      <c r="P37" s="21">
        <v>92</v>
      </c>
      <c r="Q37" s="23">
        <v>1176.74</v>
      </c>
      <c r="R37" s="25">
        <v>125</v>
      </c>
      <c r="S37" s="23">
        <v>2282.57</v>
      </c>
      <c r="T37" s="29" t="s">
        <v>71</v>
      </c>
      <c r="U37" s="48" t="s">
        <v>71</v>
      </c>
      <c r="V37" s="29" t="s">
        <v>71</v>
      </c>
      <c r="W37" s="48" t="s">
        <v>71</v>
      </c>
      <c r="X37" s="29" t="s">
        <v>71</v>
      </c>
      <c r="Y37" s="48" t="s">
        <v>71</v>
      </c>
      <c r="Z37" s="29" t="s">
        <v>71</v>
      </c>
      <c r="AA37" s="48" t="s">
        <v>71</v>
      </c>
      <c r="AB37" s="29" t="s">
        <v>71</v>
      </c>
      <c r="AC37" s="48" t="s">
        <v>71</v>
      </c>
    </row>
    <row r="38" spans="2:29" ht="18.75" customHeight="1">
      <c r="B38" s="19" t="s">
        <v>54</v>
      </c>
      <c r="C38" s="20"/>
      <c r="D38" s="63">
        <f t="shared" si="8"/>
        <v>2282</v>
      </c>
      <c r="E38" s="23">
        <f t="shared" si="9"/>
        <v>6991.29</v>
      </c>
      <c r="F38" s="29">
        <v>1</v>
      </c>
      <c r="G38" s="66">
        <v>4.93</v>
      </c>
      <c r="H38" s="29" t="s">
        <v>69</v>
      </c>
      <c r="I38" s="48" t="s">
        <v>69</v>
      </c>
      <c r="J38" s="25">
        <f t="shared" si="10"/>
        <v>2281</v>
      </c>
      <c r="K38" s="23">
        <f t="shared" si="11"/>
        <v>6986.36</v>
      </c>
      <c r="L38" s="21">
        <v>2022</v>
      </c>
      <c r="M38" s="23">
        <v>4577.57</v>
      </c>
      <c r="N38" s="21">
        <v>193</v>
      </c>
      <c r="O38" s="23">
        <v>1322.17</v>
      </c>
      <c r="P38" s="21">
        <v>21</v>
      </c>
      <c r="Q38" s="23">
        <v>245.71</v>
      </c>
      <c r="R38" s="25">
        <v>45</v>
      </c>
      <c r="S38" s="23">
        <v>840.91</v>
      </c>
      <c r="T38" s="29" t="s">
        <v>71</v>
      </c>
      <c r="U38" s="48" t="s">
        <v>71</v>
      </c>
      <c r="V38" s="29" t="s">
        <v>71</v>
      </c>
      <c r="W38" s="48" t="s">
        <v>71</v>
      </c>
      <c r="X38" s="29" t="s">
        <v>71</v>
      </c>
      <c r="Y38" s="48" t="s">
        <v>71</v>
      </c>
      <c r="Z38" s="29" t="s">
        <v>71</v>
      </c>
      <c r="AA38" s="48" t="s">
        <v>71</v>
      </c>
      <c r="AB38" s="29" t="s">
        <v>71</v>
      </c>
      <c r="AC38" s="48" t="s">
        <v>71</v>
      </c>
    </row>
    <row r="39" spans="2:29" ht="18.75" customHeight="1">
      <c r="B39" s="19" t="s">
        <v>64</v>
      </c>
      <c r="C39" s="20"/>
      <c r="D39" s="63">
        <f t="shared" si="8"/>
        <v>2950</v>
      </c>
      <c r="E39" s="23">
        <f t="shared" si="9"/>
        <v>9299.210000000001</v>
      </c>
      <c r="F39" s="29">
        <v>2</v>
      </c>
      <c r="G39" s="66">
        <v>21.6</v>
      </c>
      <c r="H39" s="29" t="s">
        <v>69</v>
      </c>
      <c r="I39" s="48" t="s">
        <v>69</v>
      </c>
      <c r="J39" s="25">
        <f t="shared" si="10"/>
        <v>2948</v>
      </c>
      <c r="K39" s="23">
        <f t="shared" si="11"/>
        <v>9277.61</v>
      </c>
      <c r="L39" s="21">
        <v>2627</v>
      </c>
      <c r="M39" s="23">
        <v>4886.55</v>
      </c>
      <c r="N39" s="21">
        <v>194</v>
      </c>
      <c r="O39" s="23">
        <v>1367.82</v>
      </c>
      <c r="P39" s="21">
        <v>61</v>
      </c>
      <c r="Q39" s="23">
        <v>727.46</v>
      </c>
      <c r="R39" s="25">
        <v>59</v>
      </c>
      <c r="S39" s="23">
        <v>1095.78</v>
      </c>
      <c r="T39" s="29" t="s">
        <v>71</v>
      </c>
      <c r="U39" s="48" t="s">
        <v>71</v>
      </c>
      <c r="V39" s="29" t="s">
        <v>71</v>
      </c>
      <c r="W39" s="48" t="s">
        <v>71</v>
      </c>
      <c r="X39" s="49">
        <v>4</v>
      </c>
      <c r="Y39" s="48">
        <v>335</v>
      </c>
      <c r="Z39" s="29" t="s">
        <v>71</v>
      </c>
      <c r="AA39" s="48" t="s">
        <v>71</v>
      </c>
      <c r="AB39" s="49">
        <v>3</v>
      </c>
      <c r="AC39" s="48">
        <v>865</v>
      </c>
    </row>
    <row r="40" spans="2:29" ht="37.5" customHeight="1">
      <c r="B40" s="19" t="s">
        <v>65</v>
      </c>
      <c r="C40" s="20"/>
      <c r="D40" s="63">
        <f t="shared" si="8"/>
        <v>1813</v>
      </c>
      <c r="E40" s="23">
        <f t="shared" si="9"/>
        <v>3325.48</v>
      </c>
      <c r="F40" s="29">
        <v>27</v>
      </c>
      <c r="G40" s="58">
        <v>24.12</v>
      </c>
      <c r="H40" s="29">
        <v>24</v>
      </c>
      <c r="I40" s="48">
        <v>11.79</v>
      </c>
      <c r="J40" s="25">
        <f t="shared" si="10"/>
        <v>1786</v>
      </c>
      <c r="K40" s="23">
        <f t="shared" si="11"/>
        <v>3301.36</v>
      </c>
      <c r="L40" s="21">
        <v>1709</v>
      </c>
      <c r="M40" s="23">
        <v>2625.78</v>
      </c>
      <c r="N40" s="21">
        <v>60</v>
      </c>
      <c r="O40" s="23">
        <v>418.61</v>
      </c>
      <c r="P40" s="21">
        <v>9</v>
      </c>
      <c r="Q40" s="23">
        <v>109.45</v>
      </c>
      <c r="R40" s="25">
        <v>8</v>
      </c>
      <c r="S40" s="23">
        <v>147.52</v>
      </c>
      <c r="T40" s="29" t="s">
        <v>71</v>
      </c>
      <c r="U40" s="48" t="s">
        <v>71</v>
      </c>
      <c r="V40" s="29" t="s">
        <v>71</v>
      </c>
      <c r="W40" s="48" t="s">
        <v>71</v>
      </c>
      <c r="X40" s="29" t="s">
        <v>71</v>
      </c>
      <c r="Y40" s="48" t="s">
        <v>71</v>
      </c>
      <c r="Z40" s="29" t="s">
        <v>71</v>
      </c>
      <c r="AA40" s="48" t="s">
        <v>71</v>
      </c>
      <c r="AB40" s="29" t="s">
        <v>71</v>
      </c>
      <c r="AC40" s="48" t="s">
        <v>71</v>
      </c>
    </row>
    <row r="41" spans="2:29" ht="18.75" customHeight="1">
      <c r="B41" s="19" t="s">
        <v>66</v>
      </c>
      <c r="C41" s="20"/>
      <c r="D41" s="63">
        <f t="shared" si="8"/>
        <v>703</v>
      </c>
      <c r="E41" s="23">
        <f t="shared" si="9"/>
        <v>2500.74</v>
      </c>
      <c r="F41" s="29">
        <v>17</v>
      </c>
      <c r="G41" s="58">
        <v>9.29</v>
      </c>
      <c r="H41" s="29">
        <v>17</v>
      </c>
      <c r="I41" s="48">
        <v>9.29</v>
      </c>
      <c r="J41" s="25">
        <f t="shared" si="10"/>
        <v>686</v>
      </c>
      <c r="K41" s="23">
        <f t="shared" si="11"/>
        <v>2491.45</v>
      </c>
      <c r="L41" s="21">
        <v>625</v>
      </c>
      <c r="M41" s="23">
        <v>1191.58</v>
      </c>
      <c r="N41" s="21">
        <v>34</v>
      </c>
      <c r="O41" s="23">
        <v>271.77</v>
      </c>
      <c r="P41" s="21">
        <v>12</v>
      </c>
      <c r="Q41" s="23">
        <v>146.06</v>
      </c>
      <c r="R41" s="25">
        <v>9</v>
      </c>
      <c r="S41" s="23">
        <v>157.26</v>
      </c>
      <c r="T41" s="29" t="s">
        <v>71</v>
      </c>
      <c r="U41" s="48" t="s">
        <v>71</v>
      </c>
      <c r="V41" s="29" t="s">
        <v>71</v>
      </c>
      <c r="W41" s="48" t="s">
        <v>71</v>
      </c>
      <c r="X41" s="21">
        <v>2</v>
      </c>
      <c r="Y41" s="23">
        <v>198.88</v>
      </c>
      <c r="Z41" s="29">
        <v>4</v>
      </c>
      <c r="AA41" s="48">
        <v>525.9</v>
      </c>
      <c r="AB41" s="29" t="s">
        <v>71</v>
      </c>
      <c r="AC41" s="48" t="s">
        <v>71</v>
      </c>
    </row>
    <row r="42" spans="2:29" ht="18.75" customHeight="1">
      <c r="B42" s="19" t="s">
        <v>77</v>
      </c>
      <c r="C42" s="20"/>
      <c r="D42" s="63">
        <f>SUM(F42,J42)</f>
        <v>988</v>
      </c>
      <c r="E42" s="23">
        <f>SUM(G42,K42)</f>
        <v>2258.7000000000003</v>
      </c>
      <c r="F42" s="29">
        <v>1</v>
      </c>
      <c r="G42" s="58">
        <v>1.03</v>
      </c>
      <c r="H42" s="29" t="s">
        <v>69</v>
      </c>
      <c r="I42" s="48" t="s">
        <v>69</v>
      </c>
      <c r="J42" s="25">
        <f>SUM(L42,N42,P42,R42,T42,V42,X42,Z42,AB42)</f>
        <v>987</v>
      </c>
      <c r="K42" s="23">
        <f>SUM(M42,O42,Q42,S42,U42,W42,Y42,AA42,AC42)</f>
        <v>2257.67</v>
      </c>
      <c r="L42" s="21">
        <v>937</v>
      </c>
      <c r="M42" s="23">
        <v>1651.74</v>
      </c>
      <c r="N42" s="21">
        <v>26</v>
      </c>
      <c r="O42" s="23">
        <v>171.51</v>
      </c>
      <c r="P42" s="21">
        <v>2</v>
      </c>
      <c r="Q42" s="23">
        <v>22</v>
      </c>
      <c r="R42" s="25">
        <v>22</v>
      </c>
      <c r="S42" s="23">
        <v>412.42</v>
      </c>
      <c r="T42" s="29" t="s">
        <v>71</v>
      </c>
      <c r="U42" s="48" t="s">
        <v>71</v>
      </c>
      <c r="V42" s="29" t="s">
        <v>71</v>
      </c>
      <c r="W42" s="48" t="s">
        <v>71</v>
      </c>
      <c r="X42" s="48" t="s">
        <v>71</v>
      </c>
      <c r="Y42" s="48" t="s">
        <v>71</v>
      </c>
      <c r="Z42" s="48" t="s">
        <v>71</v>
      </c>
      <c r="AA42" s="48" t="s">
        <v>71</v>
      </c>
      <c r="AB42" s="48" t="s">
        <v>71</v>
      </c>
      <c r="AC42" s="48" t="s">
        <v>71</v>
      </c>
    </row>
    <row r="43" spans="1:29" ht="9.75" customHeight="1" thickBot="1">
      <c r="A43" s="5"/>
      <c r="B43" s="27"/>
      <c r="C43" s="28"/>
      <c r="D43" s="50"/>
      <c r="E43" s="6"/>
      <c r="F43" s="27"/>
      <c r="G43" s="53"/>
      <c r="H43" s="53"/>
      <c r="I43" s="53"/>
      <c r="J43" s="7"/>
      <c r="K43" s="6"/>
      <c r="L43" s="5"/>
      <c r="M43" s="6"/>
      <c r="N43" s="5"/>
      <c r="O43" s="6"/>
      <c r="P43" s="27"/>
      <c r="Q43" s="53"/>
      <c r="R43" s="53"/>
      <c r="S43" s="53"/>
      <c r="T43" s="27"/>
      <c r="U43" s="53"/>
      <c r="V43" s="27"/>
      <c r="W43" s="53"/>
      <c r="X43" s="27"/>
      <c r="Y43" s="53"/>
      <c r="Z43" s="27"/>
      <c r="AA43" s="53"/>
      <c r="AB43" s="27"/>
      <c r="AC43" s="53"/>
    </row>
    <row r="44" spans="2:4" ht="14.25">
      <c r="B44" s="1" t="s">
        <v>78</v>
      </c>
      <c r="C44" s="21"/>
      <c r="D44" s="21"/>
    </row>
    <row r="45" spans="3:4" ht="14.25">
      <c r="C45" s="21"/>
      <c r="D45" s="21"/>
    </row>
    <row r="46" spans="3:4" ht="14.25">
      <c r="C46" s="21"/>
      <c r="D46" s="21"/>
    </row>
    <row r="47" spans="3:4" ht="14.25">
      <c r="C47" s="21"/>
      <c r="D47" s="21"/>
    </row>
    <row r="48" spans="3:28" ht="15.75" customHeight="1">
      <c r="C48" s="21"/>
      <c r="D48" s="21"/>
      <c r="F48" s="21"/>
      <c r="H48" s="21"/>
      <c r="J48" s="21"/>
      <c r="L48" s="21"/>
      <c r="N48" s="21"/>
      <c r="P48" s="21"/>
      <c r="R48" s="21"/>
      <c r="T48" s="2"/>
      <c r="U48" s="21"/>
      <c r="V48" s="2"/>
      <c r="W48" s="21"/>
      <c r="X48" s="21"/>
      <c r="Z48" s="21"/>
      <c r="AB48" s="21"/>
    </row>
    <row r="50" ht="15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spans="15:29" ht="18.75" customHeight="1">
      <c r="O101" s="23"/>
      <c r="P101" s="21"/>
      <c r="Q101" s="23"/>
      <c r="R101" s="23"/>
      <c r="S101" s="23"/>
      <c r="T101" s="21"/>
      <c r="U101" s="23"/>
      <c r="V101" s="21"/>
      <c r="W101" s="23"/>
      <c r="X101" s="21"/>
      <c r="Y101" s="23"/>
      <c r="Z101" s="21"/>
      <c r="AA101" s="23"/>
      <c r="AB101" s="21"/>
      <c r="AC101" s="23"/>
    </row>
    <row r="102" spans="15:29" ht="18.75" customHeight="1">
      <c r="O102" s="23"/>
      <c r="P102" s="21"/>
      <c r="Q102" s="23"/>
      <c r="R102" s="23"/>
      <c r="S102" s="23"/>
      <c r="T102" s="21"/>
      <c r="U102" s="23"/>
      <c r="V102" s="21"/>
      <c r="W102" s="23"/>
      <c r="X102" s="21"/>
      <c r="Y102" s="23"/>
      <c r="Z102" s="21"/>
      <c r="AA102" s="23"/>
      <c r="AB102" s="21"/>
      <c r="AC102" s="23"/>
    </row>
    <row r="103" spans="15:29" ht="18.75" customHeight="1">
      <c r="O103" s="23"/>
      <c r="P103" s="21"/>
      <c r="Q103" s="23"/>
      <c r="R103" s="23"/>
      <c r="S103" s="23"/>
      <c r="T103" s="21"/>
      <c r="U103" s="23"/>
      <c r="V103" s="21"/>
      <c r="W103" s="23"/>
      <c r="X103" s="21"/>
      <c r="Y103" s="23"/>
      <c r="Z103" s="21"/>
      <c r="AA103" s="23"/>
      <c r="AB103" s="21"/>
      <c r="AC103" s="23"/>
    </row>
    <row r="104" ht="18.75" customHeight="1"/>
    <row r="105" ht="18.75" customHeight="1"/>
    <row r="106" ht="18.75" customHeight="1"/>
  </sheetData>
  <mergeCells count="14">
    <mergeCell ref="L4:M4"/>
    <mergeCell ref="P4:Q4"/>
    <mergeCell ref="T4:U4"/>
    <mergeCell ref="B3:B5"/>
    <mergeCell ref="D3:E4"/>
    <mergeCell ref="J4:K4"/>
    <mergeCell ref="F3:I3"/>
    <mergeCell ref="F4:G4"/>
    <mergeCell ref="Z4:AA4"/>
    <mergeCell ref="AB4:AC4"/>
    <mergeCell ref="O3:AC3"/>
    <mergeCell ref="V4:W4"/>
    <mergeCell ref="X4:Y4"/>
    <mergeCell ref="R4:S4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70" r:id="rId1"/>
  <colBreaks count="1" manualBreakCount="1">
    <brk id="14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86"/>
  <sheetViews>
    <sheetView showGridLines="0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0.75390625" style="1" customWidth="1"/>
    <col min="5" max="5" width="16.25390625" style="2" customWidth="1"/>
    <col min="6" max="6" width="6.625" style="1" customWidth="1"/>
    <col min="7" max="7" width="12.75390625" style="2" customWidth="1"/>
    <col min="8" max="8" width="6.625" style="2" customWidth="1"/>
    <col min="9" max="9" width="10.75390625" style="2" customWidth="1"/>
    <col min="10" max="10" width="10.75390625" style="1" customWidth="1"/>
    <col min="11" max="11" width="16.75390625" style="2" customWidth="1"/>
    <col min="12" max="12" width="10.625" style="1" customWidth="1"/>
    <col min="13" max="13" width="15.75390625" style="2" customWidth="1"/>
    <col min="14" max="14" width="8.875" style="1" customWidth="1"/>
    <col min="15" max="15" width="13.25390625" style="1" customWidth="1"/>
    <col min="16" max="16" width="8.875" style="1" customWidth="1"/>
    <col min="17" max="17" width="13.375" style="1" customWidth="1"/>
    <col min="18" max="18" width="8.75390625" style="1" customWidth="1"/>
    <col min="19" max="19" width="13.375" style="2" customWidth="1"/>
    <col min="20" max="20" width="6.625" style="1" customWidth="1"/>
    <col min="21" max="21" width="10.625" style="2" customWidth="1"/>
    <col min="22" max="22" width="6.75390625" style="1" customWidth="1"/>
    <col min="23" max="23" width="10.625" style="2" customWidth="1"/>
    <col min="24" max="24" width="6.75390625" style="1" customWidth="1"/>
    <col min="25" max="25" width="13.125" style="2" customWidth="1"/>
    <col min="26" max="26" width="6.625" style="1" customWidth="1"/>
    <col min="27" max="27" width="13.125" style="2" customWidth="1"/>
    <col min="28" max="28" width="6.625" style="1" customWidth="1"/>
    <col min="29" max="29" width="13.00390625" style="2" customWidth="1"/>
    <col min="30" max="16384" width="8.625" style="1" customWidth="1"/>
  </cols>
  <sheetData>
    <row r="1" spans="2:23" ht="24">
      <c r="B1" s="71" t="s">
        <v>67</v>
      </c>
      <c r="J1" s="3"/>
      <c r="O1" s="4" t="s">
        <v>0</v>
      </c>
      <c r="P1" s="4"/>
      <c r="Q1" s="4"/>
      <c r="W1" s="2" t="s">
        <v>80</v>
      </c>
    </row>
    <row r="2" spans="1:29" ht="30" customHeight="1" thickBot="1">
      <c r="A2" s="5"/>
      <c r="B2" s="5"/>
      <c r="C2" s="5"/>
      <c r="D2" s="5"/>
      <c r="E2" s="6"/>
      <c r="F2" s="5"/>
      <c r="G2" s="6"/>
      <c r="H2" s="6"/>
      <c r="I2" s="6"/>
      <c r="J2" s="7"/>
      <c r="K2" s="6"/>
      <c r="L2" s="5"/>
      <c r="M2" s="6"/>
      <c r="N2" s="5"/>
      <c r="O2" s="6"/>
      <c r="P2" s="6"/>
      <c r="Q2" s="6"/>
      <c r="R2" s="5"/>
      <c r="S2" s="6"/>
      <c r="T2" s="5"/>
      <c r="U2" s="6"/>
      <c r="V2" s="5"/>
      <c r="W2" s="6"/>
      <c r="X2" s="5"/>
      <c r="Y2" s="6"/>
      <c r="Z2" s="5"/>
      <c r="AA2" s="6"/>
      <c r="AB2" s="8" t="s">
        <v>51</v>
      </c>
      <c r="AC2" s="9"/>
    </row>
    <row r="3" spans="2:29" s="10" customFormat="1" ht="37.5" customHeight="1">
      <c r="B3" s="77" t="s">
        <v>81</v>
      </c>
      <c r="C3" s="11"/>
      <c r="D3" s="80" t="s">
        <v>2</v>
      </c>
      <c r="E3" s="81"/>
      <c r="F3" s="80" t="s">
        <v>61</v>
      </c>
      <c r="G3" s="86"/>
      <c r="H3" s="86"/>
      <c r="I3" s="87"/>
      <c r="J3" s="51" t="s">
        <v>68</v>
      </c>
      <c r="K3" s="12"/>
      <c r="L3" s="13"/>
      <c r="M3" s="12"/>
      <c r="N3" s="13"/>
      <c r="O3" s="75" t="s">
        <v>1</v>
      </c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</row>
    <row r="4" spans="2:29" s="10" customFormat="1" ht="37.5" customHeight="1">
      <c r="B4" s="78"/>
      <c r="C4" s="11"/>
      <c r="D4" s="82"/>
      <c r="E4" s="83"/>
      <c r="F4" s="88" t="s">
        <v>3</v>
      </c>
      <c r="G4" s="89"/>
      <c r="H4" s="55" t="s">
        <v>63</v>
      </c>
      <c r="I4" s="56" t="s">
        <v>62</v>
      </c>
      <c r="J4" s="84" t="s">
        <v>3</v>
      </c>
      <c r="K4" s="85"/>
      <c r="L4" s="72" t="s">
        <v>4</v>
      </c>
      <c r="M4" s="73"/>
      <c r="N4" s="57" t="s">
        <v>72</v>
      </c>
      <c r="O4" s="54" t="s">
        <v>56</v>
      </c>
      <c r="P4" s="72" t="s">
        <v>73</v>
      </c>
      <c r="Q4" s="73"/>
      <c r="R4" s="72" t="s">
        <v>74</v>
      </c>
      <c r="S4" s="73"/>
      <c r="T4" s="72" t="s">
        <v>5</v>
      </c>
      <c r="U4" s="73"/>
      <c r="V4" s="72" t="s">
        <v>6</v>
      </c>
      <c r="W4" s="73"/>
      <c r="X4" s="72" t="s">
        <v>7</v>
      </c>
      <c r="Y4" s="73"/>
      <c r="Z4" s="72" t="s">
        <v>8</v>
      </c>
      <c r="AA4" s="73"/>
      <c r="AB4" s="72" t="s">
        <v>9</v>
      </c>
      <c r="AC4" s="74"/>
    </row>
    <row r="5" spans="1:29" s="10" customFormat="1" ht="37.5" customHeight="1">
      <c r="A5" s="13"/>
      <c r="B5" s="79"/>
      <c r="C5" s="14"/>
      <c r="D5" s="15" t="s">
        <v>10</v>
      </c>
      <c r="E5" s="16" t="s">
        <v>11</v>
      </c>
      <c r="F5" s="16" t="s">
        <v>10</v>
      </c>
      <c r="G5" s="16" t="s">
        <v>11</v>
      </c>
      <c r="H5" s="16" t="s">
        <v>10</v>
      </c>
      <c r="I5" s="16" t="s">
        <v>11</v>
      </c>
      <c r="J5" s="16" t="s">
        <v>10</v>
      </c>
      <c r="K5" s="16" t="s">
        <v>11</v>
      </c>
      <c r="L5" s="16" t="s">
        <v>10</v>
      </c>
      <c r="M5" s="16" t="s">
        <v>11</v>
      </c>
      <c r="N5" s="17" t="s">
        <v>10</v>
      </c>
      <c r="O5" s="18" t="s">
        <v>11</v>
      </c>
      <c r="P5" s="16" t="s">
        <v>10</v>
      </c>
      <c r="Q5" s="16" t="s">
        <v>11</v>
      </c>
      <c r="R5" s="16" t="s">
        <v>10</v>
      </c>
      <c r="S5" s="16" t="s">
        <v>11</v>
      </c>
      <c r="T5" s="16" t="s">
        <v>10</v>
      </c>
      <c r="U5" s="16" t="s">
        <v>11</v>
      </c>
      <c r="V5" s="16" t="s">
        <v>10</v>
      </c>
      <c r="W5" s="16" t="s">
        <v>11</v>
      </c>
      <c r="X5" s="16" t="s">
        <v>10</v>
      </c>
      <c r="Y5" s="16" t="s">
        <v>11</v>
      </c>
      <c r="Z5" s="16" t="s">
        <v>10</v>
      </c>
      <c r="AA5" s="16" t="s">
        <v>11</v>
      </c>
      <c r="AB5" s="16" t="s">
        <v>10</v>
      </c>
      <c r="AC5" s="17" t="s">
        <v>11</v>
      </c>
    </row>
    <row r="6" spans="2:29" ht="37.5" customHeight="1">
      <c r="B6" s="19" t="s">
        <v>43</v>
      </c>
      <c r="C6" s="20"/>
      <c r="D6" s="59">
        <f>SUM(D7:D8)</f>
        <v>230</v>
      </c>
      <c r="E6" s="60">
        <f>SUM(E7:E8)</f>
        <v>246.29999999999998</v>
      </c>
      <c r="F6" s="68" t="s">
        <v>69</v>
      </c>
      <c r="G6" s="69" t="s">
        <v>69</v>
      </c>
      <c r="H6" s="68" t="s">
        <v>69</v>
      </c>
      <c r="I6" s="69" t="s">
        <v>69</v>
      </c>
      <c r="J6" s="61">
        <f aca="true" t="shared" si="0" ref="J6:O6">SUM(J7:J8)</f>
        <v>230</v>
      </c>
      <c r="K6" s="60">
        <f t="shared" si="0"/>
        <v>246.29999999999998</v>
      </c>
      <c r="L6" s="61">
        <f t="shared" si="0"/>
        <v>229</v>
      </c>
      <c r="M6" s="60">
        <f t="shared" si="0"/>
        <v>241.2</v>
      </c>
      <c r="N6" s="61">
        <f t="shared" si="0"/>
        <v>1</v>
      </c>
      <c r="O6" s="60">
        <f t="shared" si="0"/>
        <v>5.1</v>
      </c>
      <c r="P6" s="29" t="s">
        <v>69</v>
      </c>
      <c r="Q6" s="48" t="s">
        <v>69</v>
      </c>
      <c r="R6" s="29" t="s">
        <v>69</v>
      </c>
      <c r="S6" s="48" t="s">
        <v>69</v>
      </c>
      <c r="T6" s="68" t="s">
        <v>71</v>
      </c>
      <c r="U6" s="69" t="s">
        <v>71</v>
      </c>
      <c r="V6" s="68" t="s">
        <v>69</v>
      </c>
      <c r="W6" s="69" t="s">
        <v>69</v>
      </c>
      <c r="X6" s="68" t="s">
        <v>69</v>
      </c>
      <c r="Y6" s="69" t="s">
        <v>69</v>
      </c>
      <c r="Z6" s="68" t="s">
        <v>69</v>
      </c>
      <c r="AA6" s="69" t="s">
        <v>69</v>
      </c>
      <c r="AB6" s="68" t="s">
        <v>69</v>
      </c>
      <c r="AC6" s="69" t="s">
        <v>69</v>
      </c>
    </row>
    <row r="7" spans="2:29" ht="38.25" customHeight="1">
      <c r="B7" s="24" t="s">
        <v>12</v>
      </c>
      <c r="C7" s="20"/>
      <c r="D7" s="63">
        <f>SUM(F7,J7)</f>
        <v>42</v>
      </c>
      <c r="E7" s="23">
        <f>SUM(G7,K7)</f>
        <v>30.32</v>
      </c>
      <c r="F7" s="29" t="s">
        <v>69</v>
      </c>
      <c r="G7" s="48" t="s">
        <v>69</v>
      </c>
      <c r="H7" s="29" t="s">
        <v>69</v>
      </c>
      <c r="I7" s="48" t="s">
        <v>69</v>
      </c>
      <c r="J7" s="25">
        <f>SUM(L7,N7,P7,R7,T7,V7,X7,Z7,AB7)</f>
        <v>42</v>
      </c>
      <c r="K7" s="23">
        <f>SUM(M7,O7,Q7,S7,U7,W7,Y7,AA7,AC7)</f>
        <v>30.32</v>
      </c>
      <c r="L7" s="21">
        <v>42</v>
      </c>
      <c r="M7" s="23">
        <v>30.32</v>
      </c>
      <c r="N7" s="29" t="s">
        <v>69</v>
      </c>
      <c r="O7" s="48" t="s">
        <v>69</v>
      </c>
      <c r="P7" s="29" t="s">
        <v>69</v>
      </c>
      <c r="Q7" s="48" t="s">
        <v>69</v>
      </c>
      <c r="R7" s="29" t="s">
        <v>69</v>
      </c>
      <c r="S7" s="48" t="s">
        <v>69</v>
      </c>
      <c r="T7" s="29" t="s">
        <v>69</v>
      </c>
      <c r="U7" s="48" t="s">
        <v>69</v>
      </c>
      <c r="V7" s="29" t="s">
        <v>69</v>
      </c>
      <c r="W7" s="48" t="s">
        <v>69</v>
      </c>
      <c r="X7" s="29" t="s">
        <v>69</v>
      </c>
      <c r="Y7" s="48" t="s">
        <v>69</v>
      </c>
      <c r="Z7" s="29" t="s">
        <v>69</v>
      </c>
      <c r="AA7" s="48" t="s">
        <v>69</v>
      </c>
      <c r="AB7" s="29" t="s">
        <v>69</v>
      </c>
      <c r="AC7" s="48" t="s">
        <v>69</v>
      </c>
    </row>
    <row r="8" spans="2:29" ht="18.75" customHeight="1">
      <c r="B8" s="24" t="s">
        <v>13</v>
      </c>
      <c r="C8" s="20"/>
      <c r="D8" s="63">
        <f>SUM(F8,J8)</f>
        <v>188</v>
      </c>
      <c r="E8" s="23">
        <f>SUM(G8,K8)</f>
        <v>215.98</v>
      </c>
      <c r="F8" s="29" t="s">
        <v>69</v>
      </c>
      <c r="G8" s="48" t="s">
        <v>69</v>
      </c>
      <c r="H8" s="29" t="s">
        <v>69</v>
      </c>
      <c r="I8" s="48" t="s">
        <v>69</v>
      </c>
      <c r="J8" s="25">
        <f>SUM(L8,N8,P8,R8,T8,V8,X8,Z8,AB8)</f>
        <v>188</v>
      </c>
      <c r="K8" s="23">
        <f>SUM(M8,O8,Q8,S8,U8,W8,Y8,AA8,AC8)</f>
        <v>215.98</v>
      </c>
      <c r="L8" s="21">
        <v>187</v>
      </c>
      <c r="M8" s="23">
        <v>210.88</v>
      </c>
      <c r="N8" s="21">
        <v>1</v>
      </c>
      <c r="O8" s="23">
        <v>5.1</v>
      </c>
      <c r="P8" s="29" t="s">
        <v>69</v>
      </c>
      <c r="Q8" s="48" t="s">
        <v>69</v>
      </c>
      <c r="R8" s="29" t="s">
        <v>69</v>
      </c>
      <c r="S8" s="48" t="s">
        <v>69</v>
      </c>
      <c r="T8" s="29" t="s">
        <v>71</v>
      </c>
      <c r="U8" s="48" t="s">
        <v>71</v>
      </c>
      <c r="V8" s="29" t="s">
        <v>69</v>
      </c>
      <c r="W8" s="48" t="s">
        <v>69</v>
      </c>
      <c r="X8" s="29" t="s">
        <v>69</v>
      </c>
      <c r="Y8" s="48" t="s">
        <v>69</v>
      </c>
      <c r="Z8" s="29" t="s">
        <v>69</v>
      </c>
      <c r="AA8" s="48" t="s">
        <v>69</v>
      </c>
      <c r="AB8" s="29" t="s">
        <v>69</v>
      </c>
      <c r="AC8" s="48" t="s">
        <v>69</v>
      </c>
    </row>
    <row r="9" spans="2:29" ht="49.5" customHeight="1">
      <c r="B9" s="19" t="s">
        <v>20</v>
      </c>
      <c r="C9" s="20"/>
      <c r="D9" s="63">
        <f>SUM(D10:D12)</f>
        <v>326</v>
      </c>
      <c r="E9" s="23">
        <f>SUM(E10:E12)</f>
        <v>419.16</v>
      </c>
      <c r="F9" s="29" t="s">
        <v>69</v>
      </c>
      <c r="G9" s="48" t="s">
        <v>69</v>
      </c>
      <c r="H9" s="29" t="s">
        <v>69</v>
      </c>
      <c r="I9" s="48" t="s">
        <v>69</v>
      </c>
      <c r="J9" s="21">
        <f aca="true" t="shared" si="1" ref="J9:O9">SUM(J10:J12)</f>
        <v>326</v>
      </c>
      <c r="K9" s="23">
        <f t="shared" si="1"/>
        <v>419.16</v>
      </c>
      <c r="L9" s="21">
        <f t="shared" si="1"/>
        <v>325</v>
      </c>
      <c r="M9" s="23">
        <f t="shared" si="1"/>
        <v>412.86</v>
      </c>
      <c r="N9" s="21">
        <f t="shared" si="1"/>
        <v>1</v>
      </c>
      <c r="O9" s="23">
        <f t="shared" si="1"/>
        <v>6.3</v>
      </c>
      <c r="P9" s="29" t="s">
        <v>69</v>
      </c>
      <c r="Q9" s="48" t="s">
        <v>69</v>
      </c>
      <c r="R9" s="29" t="s">
        <v>69</v>
      </c>
      <c r="S9" s="48" t="s">
        <v>69</v>
      </c>
      <c r="T9" s="29" t="s">
        <v>71</v>
      </c>
      <c r="U9" s="48" t="s">
        <v>71</v>
      </c>
      <c r="V9" s="29" t="s">
        <v>69</v>
      </c>
      <c r="W9" s="48" t="s">
        <v>69</v>
      </c>
      <c r="X9" s="29" t="s">
        <v>69</v>
      </c>
      <c r="Y9" s="48" t="s">
        <v>69</v>
      </c>
      <c r="Z9" s="29" t="s">
        <v>69</v>
      </c>
      <c r="AA9" s="48" t="s">
        <v>69</v>
      </c>
      <c r="AB9" s="29" t="s">
        <v>69</v>
      </c>
      <c r="AC9" s="48" t="s">
        <v>69</v>
      </c>
    </row>
    <row r="10" spans="2:29" ht="38.25" customHeight="1">
      <c r="B10" s="24" t="s">
        <v>22</v>
      </c>
      <c r="C10" s="20"/>
      <c r="D10" s="63">
        <f>SUM(F10,J10)</f>
        <v>116</v>
      </c>
      <c r="E10" s="23">
        <f>SUM(G10,K10)</f>
        <v>124.62</v>
      </c>
      <c r="F10" s="29" t="s">
        <v>69</v>
      </c>
      <c r="G10" s="48" t="s">
        <v>69</v>
      </c>
      <c r="H10" s="29" t="s">
        <v>69</v>
      </c>
      <c r="I10" s="48" t="s">
        <v>69</v>
      </c>
      <c r="J10" s="25">
        <f>SUM(L10,N10,P10,R10,T10,V10,X10,Z10,AB10)</f>
        <v>116</v>
      </c>
      <c r="K10" s="23">
        <f>SUM(M10,O10,Q10,S10,U10,W10,Y10,AA10,AC10)</f>
        <v>124.62</v>
      </c>
      <c r="L10" s="21">
        <v>116</v>
      </c>
      <c r="M10" s="23">
        <v>124.62</v>
      </c>
      <c r="N10" s="29" t="s">
        <v>69</v>
      </c>
      <c r="O10" s="48" t="s">
        <v>69</v>
      </c>
      <c r="P10" s="29" t="s">
        <v>69</v>
      </c>
      <c r="Q10" s="48" t="s">
        <v>69</v>
      </c>
      <c r="R10" s="29" t="s">
        <v>69</v>
      </c>
      <c r="S10" s="48" t="s">
        <v>69</v>
      </c>
      <c r="T10" s="29" t="s">
        <v>69</v>
      </c>
      <c r="U10" s="48" t="s">
        <v>69</v>
      </c>
      <c r="V10" s="29" t="s">
        <v>69</v>
      </c>
      <c r="W10" s="48" t="s">
        <v>69</v>
      </c>
      <c r="X10" s="29" t="s">
        <v>69</v>
      </c>
      <c r="Y10" s="48" t="s">
        <v>69</v>
      </c>
      <c r="Z10" s="29" t="s">
        <v>69</v>
      </c>
      <c r="AA10" s="48" t="s">
        <v>69</v>
      </c>
      <c r="AB10" s="29" t="s">
        <v>69</v>
      </c>
      <c r="AC10" s="48" t="s">
        <v>69</v>
      </c>
    </row>
    <row r="11" spans="2:29" ht="18.75" customHeight="1">
      <c r="B11" s="24" t="s">
        <v>24</v>
      </c>
      <c r="C11" s="20"/>
      <c r="D11" s="63">
        <f>SUM(F11,J11)</f>
        <v>210</v>
      </c>
      <c r="E11" s="23">
        <f>SUM(G11,K11)</f>
        <v>294.54</v>
      </c>
      <c r="F11" s="29" t="s">
        <v>69</v>
      </c>
      <c r="G11" s="48" t="s">
        <v>69</v>
      </c>
      <c r="H11" s="29" t="s">
        <v>69</v>
      </c>
      <c r="I11" s="48" t="s">
        <v>69</v>
      </c>
      <c r="J11" s="25">
        <f>SUM(L11,N11,P11,R11,T11,V11,X11,Z11,AB11)</f>
        <v>210</v>
      </c>
      <c r="K11" s="23">
        <f>SUM(M11,O11,Q11,S11,U11,W11,Y11,AA11,AC11)</f>
        <v>294.54</v>
      </c>
      <c r="L11" s="21">
        <v>209</v>
      </c>
      <c r="M11" s="23">
        <v>288.24</v>
      </c>
      <c r="N11" s="21">
        <v>1</v>
      </c>
      <c r="O11" s="23">
        <v>6.3</v>
      </c>
      <c r="P11" s="29" t="s">
        <v>69</v>
      </c>
      <c r="Q11" s="48" t="s">
        <v>69</v>
      </c>
      <c r="R11" s="29" t="s">
        <v>69</v>
      </c>
      <c r="S11" s="48" t="s">
        <v>69</v>
      </c>
      <c r="T11" s="29" t="s">
        <v>69</v>
      </c>
      <c r="U11" s="48" t="s">
        <v>69</v>
      </c>
      <c r="V11" s="29" t="s">
        <v>69</v>
      </c>
      <c r="W11" s="48" t="s">
        <v>69</v>
      </c>
      <c r="X11" s="29" t="s">
        <v>69</v>
      </c>
      <c r="Y11" s="48" t="s">
        <v>69</v>
      </c>
      <c r="Z11" s="29" t="s">
        <v>69</v>
      </c>
      <c r="AA11" s="48" t="s">
        <v>69</v>
      </c>
      <c r="AB11" s="29" t="s">
        <v>69</v>
      </c>
      <c r="AC11" s="48" t="s">
        <v>69</v>
      </c>
    </row>
    <row r="12" spans="2:29" ht="18.75" customHeight="1">
      <c r="B12" s="24" t="s">
        <v>25</v>
      </c>
      <c r="C12" s="20"/>
      <c r="D12" s="70" t="s">
        <v>69</v>
      </c>
      <c r="E12" s="48" t="s">
        <v>69</v>
      </c>
      <c r="F12" s="29" t="s">
        <v>69</v>
      </c>
      <c r="G12" s="48" t="s">
        <v>69</v>
      </c>
      <c r="H12" s="29" t="s">
        <v>69</v>
      </c>
      <c r="I12" s="48" t="s">
        <v>69</v>
      </c>
      <c r="J12" s="29" t="s">
        <v>69</v>
      </c>
      <c r="K12" s="48" t="s">
        <v>69</v>
      </c>
      <c r="L12" s="29" t="s">
        <v>69</v>
      </c>
      <c r="M12" s="48" t="s">
        <v>69</v>
      </c>
      <c r="N12" s="29" t="s">
        <v>69</v>
      </c>
      <c r="O12" s="48" t="s">
        <v>69</v>
      </c>
      <c r="P12" s="29" t="s">
        <v>69</v>
      </c>
      <c r="Q12" s="48" t="s">
        <v>69</v>
      </c>
      <c r="R12" s="29" t="s">
        <v>69</v>
      </c>
      <c r="S12" s="48" t="s">
        <v>69</v>
      </c>
      <c r="T12" s="29" t="s">
        <v>69</v>
      </c>
      <c r="U12" s="48" t="s">
        <v>69</v>
      </c>
      <c r="V12" s="29" t="s">
        <v>69</v>
      </c>
      <c r="W12" s="48" t="s">
        <v>69</v>
      </c>
      <c r="X12" s="29" t="s">
        <v>69</v>
      </c>
      <c r="Y12" s="48" t="s">
        <v>69</v>
      </c>
      <c r="Z12" s="29" t="s">
        <v>69</v>
      </c>
      <c r="AA12" s="48" t="s">
        <v>69</v>
      </c>
      <c r="AB12" s="29" t="s">
        <v>69</v>
      </c>
      <c r="AC12" s="48" t="s">
        <v>69</v>
      </c>
    </row>
    <row r="13" spans="2:29" ht="37.5" customHeight="1">
      <c r="B13" s="19" t="s">
        <v>44</v>
      </c>
      <c r="C13" s="20"/>
      <c r="D13" s="63">
        <f>SUM(D14:D17)</f>
        <v>997</v>
      </c>
      <c r="E13" s="23">
        <f>SUM(E14:E17)</f>
        <v>3225.75</v>
      </c>
      <c r="F13" s="29">
        <f>SUM(F14:F17)</f>
        <v>7</v>
      </c>
      <c r="G13" s="48">
        <f>SUM(G14:G17)</f>
        <v>25.16</v>
      </c>
      <c r="H13" s="29" t="s">
        <v>69</v>
      </c>
      <c r="I13" s="48" t="s">
        <v>69</v>
      </c>
      <c r="J13" s="21">
        <f aca="true" t="shared" si="2" ref="J13:S13">SUM(J14:J17)</f>
        <v>990</v>
      </c>
      <c r="K13" s="23">
        <f t="shared" si="2"/>
        <v>3200.59</v>
      </c>
      <c r="L13" s="21">
        <f t="shared" si="2"/>
        <v>846</v>
      </c>
      <c r="M13" s="23">
        <f t="shared" si="2"/>
        <v>1614.19</v>
      </c>
      <c r="N13" s="21">
        <f t="shared" si="2"/>
        <v>83</v>
      </c>
      <c r="O13" s="23">
        <f t="shared" si="2"/>
        <v>604.3499999999999</v>
      </c>
      <c r="P13" s="21">
        <f t="shared" si="2"/>
        <v>25</v>
      </c>
      <c r="Q13" s="23">
        <f t="shared" si="2"/>
        <v>308.84999999999997</v>
      </c>
      <c r="R13" s="21">
        <f t="shared" si="2"/>
        <v>36</v>
      </c>
      <c r="S13" s="23">
        <f t="shared" si="2"/>
        <v>673.2</v>
      </c>
      <c r="T13" s="29" t="s">
        <v>71</v>
      </c>
      <c r="U13" s="48" t="s">
        <v>71</v>
      </c>
      <c r="V13" s="29" t="s">
        <v>69</v>
      </c>
      <c r="W13" s="48" t="s">
        <v>69</v>
      </c>
      <c r="X13" s="29" t="s">
        <v>69</v>
      </c>
      <c r="Y13" s="48" t="s">
        <v>69</v>
      </c>
      <c r="Z13" s="29" t="s">
        <v>69</v>
      </c>
      <c r="AA13" s="48" t="s">
        <v>69</v>
      </c>
      <c r="AB13" s="29" t="s">
        <v>69</v>
      </c>
      <c r="AC13" s="48" t="s">
        <v>69</v>
      </c>
    </row>
    <row r="14" spans="2:29" ht="38.25" customHeight="1">
      <c r="B14" s="24" t="s">
        <v>45</v>
      </c>
      <c r="C14" s="20"/>
      <c r="D14" s="63">
        <f>SUM(F14,J14)</f>
        <v>645</v>
      </c>
      <c r="E14" s="23">
        <f>SUM(G14,K14)</f>
        <v>1960.0500000000002</v>
      </c>
      <c r="F14" s="29">
        <v>7</v>
      </c>
      <c r="G14" s="23">
        <v>25.16</v>
      </c>
      <c r="H14" s="29" t="s">
        <v>69</v>
      </c>
      <c r="I14" s="48" t="s">
        <v>69</v>
      </c>
      <c r="J14" s="25">
        <f>SUM(L14,N14,P14,R14,T14,V14,X14,Z14,AB14)</f>
        <v>638</v>
      </c>
      <c r="K14" s="23">
        <f>SUM(M14,O14,Q14,S14,U14,W14,Y14,AA14,AC14)</f>
        <v>1934.89</v>
      </c>
      <c r="L14" s="21">
        <v>550</v>
      </c>
      <c r="M14" s="23">
        <v>1110.03</v>
      </c>
      <c r="N14" s="21">
        <v>69</v>
      </c>
      <c r="O14" s="23">
        <v>496.28</v>
      </c>
      <c r="P14" s="21">
        <v>5</v>
      </c>
      <c r="Q14" s="23">
        <v>57.9</v>
      </c>
      <c r="R14" s="29">
        <v>14</v>
      </c>
      <c r="S14" s="48">
        <v>270.68</v>
      </c>
      <c r="T14" s="29" t="s">
        <v>69</v>
      </c>
      <c r="U14" s="48" t="s">
        <v>69</v>
      </c>
      <c r="V14" s="29" t="s">
        <v>69</v>
      </c>
      <c r="W14" s="48" t="s">
        <v>69</v>
      </c>
      <c r="X14" s="29" t="s">
        <v>69</v>
      </c>
      <c r="Y14" s="48" t="s">
        <v>69</v>
      </c>
      <c r="Z14" s="29" t="s">
        <v>69</v>
      </c>
      <c r="AA14" s="48" t="s">
        <v>69</v>
      </c>
      <c r="AB14" s="29" t="s">
        <v>69</v>
      </c>
      <c r="AC14" s="48" t="s">
        <v>69</v>
      </c>
    </row>
    <row r="15" spans="2:29" ht="18" customHeight="1">
      <c r="B15" s="24" t="s">
        <v>46</v>
      </c>
      <c r="C15" s="20"/>
      <c r="D15" s="70" t="s">
        <v>69</v>
      </c>
      <c r="E15" s="48" t="s">
        <v>69</v>
      </c>
      <c r="F15" s="29" t="s">
        <v>69</v>
      </c>
      <c r="G15" s="48" t="s">
        <v>69</v>
      </c>
      <c r="H15" s="29" t="s">
        <v>69</v>
      </c>
      <c r="I15" s="48" t="s">
        <v>69</v>
      </c>
      <c r="J15" s="29" t="s">
        <v>69</v>
      </c>
      <c r="K15" s="48" t="s">
        <v>69</v>
      </c>
      <c r="L15" s="29" t="s">
        <v>69</v>
      </c>
      <c r="M15" s="48" t="s">
        <v>69</v>
      </c>
      <c r="N15" s="29" t="s">
        <v>69</v>
      </c>
      <c r="O15" s="48" t="s">
        <v>69</v>
      </c>
      <c r="P15" s="29" t="s">
        <v>69</v>
      </c>
      <c r="Q15" s="48" t="s">
        <v>69</v>
      </c>
      <c r="R15" s="29" t="s">
        <v>69</v>
      </c>
      <c r="S15" s="48" t="s">
        <v>69</v>
      </c>
      <c r="T15" s="29" t="s">
        <v>69</v>
      </c>
      <c r="U15" s="48" t="s">
        <v>69</v>
      </c>
      <c r="V15" s="29" t="s">
        <v>69</v>
      </c>
      <c r="W15" s="48" t="s">
        <v>69</v>
      </c>
      <c r="X15" s="29" t="s">
        <v>69</v>
      </c>
      <c r="Y15" s="48" t="s">
        <v>69</v>
      </c>
      <c r="Z15" s="29" t="s">
        <v>69</v>
      </c>
      <c r="AA15" s="48" t="s">
        <v>69</v>
      </c>
      <c r="AB15" s="29" t="s">
        <v>69</v>
      </c>
      <c r="AC15" s="48" t="s">
        <v>69</v>
      </c>
    </row>
    <row r="16" spans="2:29" ht="18" customHeight="1">
      <c r="B16" s="24" t="s">
        <v>47</v>
      </c>
      <c r="C16" s="20"/>
      <c r="D16" s="63">
        <f>SUM(F16,J16)</f>
        <v>352</v>
      </c>
      <c r="E16" s="23">
        <f>SUM(G16,K16)</f>
        <v>1265.7</v>
      </c>
      <c r="F16" s="29" t="s">
        <v>69</v>
      </c>
      <c r="G16" s="48" t="s">
        <v>69</v>
      </c>
      <c r="H16" s="29" t="s">
        <v>69</v>
      </c>
      <c r="I16" s="48" t="s">
        <v>69</v>
      </c>
      <c r="J16" s="25">
        <f>SUM(L16,N16,P16,R16,T16,V16,X16,Z16,AB16)</f>
        <v>352</v>
      </c>
      <c r="K16" s="23">
        <f>SUM(M16,O16,Q16,S16,U16,W16,Y16,AA16,AC16)</f>
        <v>1265.7</v>
      </c>
      <c r="L16" s="21">
        <v>296</v>
      </c>
      <c r="M16" s="23">
        <v>504.16</v>
      </c>
      <c r="N16" s="21">
        <v>14</v>
      </c>
      <c r="O16" s="23">
        <v>108.07</v>
      </c>
      <c r="P16" s="21">
        <v>20</v>
      </c>
      <c r="Q16" s="23">
        <v>250.95</v>
      </c>
      <c r="R16" s="29">
        <v>22</v>
      </c>
      <c r="S16" s="48">
        <v>402.52</v>
      </c>
      <c r="T16" s="29" t="s">
        <v>69</v>
      </c>
      <c r="U16" s="48" t="s">
        <v>69</v>
      </c>
      <c r="V16" s="29" t="s">
        <v>69</v>
      </c>
      <c r="W16" s="48" t="s">
        <v>69</v>
      </c>
      <c r="X16" s="29" t="s">
        <v>69</v>
      </c>
      <c r="Y16" s="48" t="s">
        <v>69</v>
      </c>
      <c r="Z16" s="29" t="s">
        <v>69</v>
      </c>
      <c r="AA16" s="48" t="s">
        <v>69</v>
      </c>
      <c r="AB16" s="29" t="s">
        <v>69</v>
      </c>
      <c r="AC16" s="48" t="s">
        <v>69</v>
      </c>
    </row>
    <row r="17" spans="2:29" ht="18" customHeight="1">
      <c r="B17" s="24" t="s">
        <v>48</v>
      </c>
      <c r="C17" s="20"/>
      <c r="D17" s="70" t="s">
        <v>69</v>
      </c>
      <c r="E17" s="48" t="s">
        <v>69</v>
      </c>
      <c r="F17" s="29" t="s">
        <v>69</v>
      </c>
      <c r="G17" s="48" t="s">
        <v>69</v>
      </c>
      <c r="H17" s="29" t="s">
        <v>69</v>
      </c>
      <c r="I17" s="48" t="s">
        <v>69</v>
      </c>
      <c r="J17" s="29" t="s">
        <v>69</v>
      </c>
      <c r="K17" s="48" t="s">
        <v>69</v>
      </c>
      <c r="L17" s="29" t="s">
        <v>69</v>
      </c>
      <c r="M17" s="48" t="s">
        <v>69</v>
      </c>
      <c r="N17" s="29" t="s">
        <v>69</v>
      </c>
      <c r="O17" s="48" t="s">
        <v>69</v>
      </c>
      <c r="P17" s="29" t="s">
        <v>69</v>
      </c>
      <c r="Q17" s="48" t="s">
        <v>69</v>
      </c>
      <c r="R17" s="29" t="s">
        <v>69</v>
      </c>
      <c r="S17" s="48" t="s">
        <v>69</v>
      </c>
      <c r="T17" s="29" t="s">
        <v>69</v>
      </c>
      <c r="U17" s="48" t="s">
        <v>69</v>
      </c>
      <c r="V17" s="29" t="s">
        <v>69</v>
      </c>
      <c r="W17" s="48" t="s">
        <v>69</v>
      </c>
      <c r="X17" s="29" t="s">
        <v>69</v>
      </c>
      <c r="Y17" s="48" t="s">
        <v>69</v>
      </c>
      <c r="Z17" s="29" t="s">
        <v>69</v>
      </c>
      <c r="AA17" s="48" t="s">
        <v>69</v>
      </c>
      <c r="AB17" s="29" t="s">
        <v>69</v>
      </c>
      <c r="AC17" s="48" t="s">
        <v>69</v>
      </c>
    </row>
    <row r="18" spans="2:29" ht="37.5" customHeight="1">
      <c r="B18" s="19" t="s">
        <v>58</v>
      </c>
      <c r="C18" s="20"/>
      <c r="D18" s="63">
        <f aca="true" t="shared" si="3" ref="D18:S18">D19</f>
        <v>2996</v>
      </c>
      <c r="E18" s="23">
        <f t="shared" si="3"/>
        <v>12711.33</v>
      </c>
      <c r="F18" s="29">
        <f t="shared" si="3"/>
        <v>10</v>
      </c>
      <c r="G18" s="48">
        <f t="shared" si="3"/>
        <v>19.31</v>
      </c>
      <c r="H18" s="67">
        <f t="shared" si="3"/>
        <v>7</v>
      </c>
      <c r="I18" s="48">
        <f t="shared" si="3"/>
        <v>4</v>
      </c>
      <c r="J18" s="21">
        <f t="shared" si="3"/>
        <v>2986</v>
      </c>
      <c r="K18" s="23">
        <f t="shared" si="3"/>
        <v>12692.02</v>
      </c>
      <c r="L18" s="21">
        <f t="shared" si="3"/>
        <v>2764</v>
      </c>
      <c r="M18" s="23">
        <f t="shared" si="3"/>
        <v>3550.22</v>
      </c>
      <c r="N18" s="21">
        <f t="shared" si="3"/>
        <v>108</v>
      </c>
      <c r="O18" s="23">
        <f t="shared" si="3"/>
        <v>816.23</v>
      </c>
      <c r="P18" s="25">
        <f t="shared" si="3"/>
        <v>40</v>
      </c>
      <c r="Q18" s="23">
        <f t="shared" si="3"/>
        <v>475.18</v>
      </c>
      <c r="R18" s="21">
        <f t="shared" si="3"/>
        <v>35</v>
      </c>
      <c r="S18" s="23">
        <f t="shared" si="3"/>
        <v>653.39</v>
      </c>
      <c r="T18" s="29" t="s">
        <v>71</v>
      </c>
      <c r="U18" s="48" t="s">
        <v>71</v>
      </c>
      <c r="V18" s="29" t="s">
        <v>69</v>
      </c>
      <c r="W18" s="48" t="s">
        <v>69</v>
      </c>
      <c r="X18" s="29">
        <f aca="true" t="shared" si="4" ref="X18:AC18">X19</f>
        <v>17</v>
      </c>
      <c r="Y18" s="48">
        <f t="shared" si="4"/>
        <v>1390</v>
      </c>
      <c r="Z18" s="29">
        <f t="shared" si="4"/>
        <v>7</v>
      </c>
      <c r="AA18" s="48">
        <f t="shared" si="4"/>
        <v>945</v>
      </c>
      <c r="AB18" s="29">
        <f t="shared" si="4"/>
        <v>15</v>
      </c>
      <c r="AC18" s="48">
        <f t="shared" si="4"/>
        <v>4862</v>
      </c>
    </row>
    <row r="19" spans="2:30" ht="38.25" customHeight="1">
      <c r="B19" s="24" t="s">
        <v>57</v>
      </c>
      <c r="C19" s="20"/>
      <c r="D19" s="63">
        <f>SUM(F19,J19)</f>
        <v>2996</v>
      </c>
      <c r="E19" s="23">
        <f>SUM(G19,K19)</f>
        <v>12711.33</v>
      </c>
      <c r="F19" s="29">
        <v>10</v>
      </c>
      <c r="G19" s="23">
        <v>19.31</v>
      </c>
      <c r="H19" s="67">
        <v>7</v>
      </c>
      <c r="I19" s="48">
        <v>4</v>
      </c>
      <c r="J19" s="25">
        <f>SUM(L19,N19,P19,R19,T19,V19,X19,Z19,AB19)</f>
        <v>2986</v>
      </c>
      <c r="K19" s="23">
        <f>SUM(M19,O19,Q19,S19,U19,W19,Y19,AA19,AC19)</f>
        <v>12692.02</v>
      </c>
      <c r="L19" s="21">
        <v>2764</v>
      </c>
      <c r="M19" s="23">
        <v>3550.22</v>
      </c>
      <c r="N19" s="21">
        <v>108</v>
      </c>
      <c r="O19" s="23">
        <v>816.23</v>
      </c>
      <c r="P19" s="21">
        <v>40</v>
      </c>
      <c r="Q19" s="23">
        <v>475.18</v>
      </c>
      <c r="R19" s="25">
        <v>35</v>
      </c>
      <c r="S19" s="23">
        <v>653.39</v>
      </c>
      <c r="T19" s="29" t="s">
        <v>71</v>
      </c>
      <c r="U19" s="48" t="s">
        <v>71</v>
      </c>
      <c r="V19" s="29" t="s">
        <v>69</v>
      </c>
      <c r="W19" s="48" t="s">
        <v>69</v>
      </c>
      <c r="X19" s="21">
        <v>17</v>
      </c>
      <c r="Y19" s="23">
        <v>1390</v>
      </c>
      <c r="Z19" s="21">
        <v>7</v>
      </c>
      <c r="AA19" s="23">
        <v>945</v>
      </c>
      <c r="AB19" s="21">
        <v>15</v>
      </c>
      <c r="AC19" s="23">
        <v>4862</v>
      </c>
      <c r="AD19" s="21"/>
    </row>
    <row r="20" spans="1:30" ht="12" customHeight="1" thickBot="1">
      <c r="A20" s="5"/>
      <c r="B20" s="27"/>
      <c r="C20" s="28"/>
      <c r="D20" s="5"/>
      <c r="E20" s="6"/>
      <c r="F20" s="27"/>
      <c r="G20" s="53"/>
      <c r="H20" s="53"/>
      <c r="I20" s="53"/>
      <c r="J20" s="5"/>
      <c r="K20" s="6"/>
      <c r="L20" s="5"/>
      <c r="M20" s="6"/>
      <c r="N20" s="27"/>
      <c r="O20" s="53"/>
      <c r="P20" s="53"/>
      <c r="Q20" s="53"/>
      <c r="R20" s="27"/>
      <c r="S20" s="53"/>
      <c r="T20" s="27"/>
      <c r="U20" s="53"/>
      <c r="V20" s="27"/>
      <c r="W20" s="53"/>
      <c r="X20" s="27"/>
      <c r="Y20" s="53"/>
      <c r="Z20" s="27"/>
      <c r="AA20" s="53"/>
      <c r="AB20" s="27"/>
      <c r="AC20" s="53"/>
      <c r="AD20" s="21"/>
    </row>
    <row r="21" spans="4:30" ht="14.25">
      <c r="D21" s="21"/>
      <c r="O21" s="23"/>
      <c r="P21" s="23"/>
      <c r="Q21" s="23"/>
      <c r="AD21" s="21"/>
    </row>
    <row r="22" spans="4:17" ht="14.25">
      <c r="D22" s="21"/>
      <c r="O22" s="2"/>
      <c r="P22" s="2"/>
      <c r="Q22" s="2"/>
    </row>
    <row r="23" spans="4:17" ht="14.25">
      <c r="D23" s="21"/>
      <c r="O23" s="2"/>
      <c r="P23" s="2"/>
      <c r="Q23" s="2"/>
    </row>
    <row r="24" spans="15:17" ht="14.25">
      <c r="O24" s="2"/>
      <c r="P24" s="2"/>
      <c r="Q24" s="2"/>
    </row>
    <row r="25" spans="1:30" ht="15.75" customHeight="1">
      <c r="A25" s="21"/>
      <c r="B25" s="21"/>
      <c r="C25" s="21"/>
      <c r="D25" s="21"/>
      <c r="E25" s="23"/>
      <c r="F25" s="21"/>
      <c r="G25" s="23"/>
      <c r="H25" s="23"/>
      <c r="I25" s="23"/>
      <c r="J25" s="21"/>
      <c r="K25" s="23"/>
      <c r="L25" s="21"/>
      <c r="M25" s="23"/>
      <c r="N25" s="21"/>
      <c r="O25" s="23"/>
      <c r="P25" s="23"/>
      <c r="Q25" s="23"/>
      <c r="R25" s="30"/>
      <c r="S25" s="23"/>
      <c r="T25" s="21"/>
      <c r="U25" s="23"/>
      <c r="V25" s="21"/>
      <c r="W25" s="23"/>
      <c r="X25" s="21"/>
      <c r="Y25" s="23"/>
      <c r="Z25" s="21"/>
      <c r="AA25" s="31"/>
      <c r="AB25" s="32"/>
      <c r="AC25" s="31"/>
      <c r="AD25" s="21"/>
    </row>
    <row r="26" spans="1:30" ht="24">
      <c r="A26" s="21"/>
      <c r="B26" s="33"/>
      <c r="C26" s="21"/>
      <c r="D26" s="21"/>
      <c r="E26" s="23"/>
      <c r="F26" s="21"/>
      <c r="G26" s="23"/>
      <c r="H26" s="23"/>
      <c r="I26" s="23"/>
      <c r="J26" s="21"/>
      <c r="K26" s="23"/>
      <c r="L26" s="21"/>
      <c r="M26" s="23"/>
      <c r="N26" s="21"/>
      <c r="O26" s="34"/>
      <c r="P26" s="34"/>
      <c r="Q26" s="34"/>
      <c r="R26" s="33"/>
      <c r="S26" s="23"/>
      <c r="T26" s="21"/>
      <c r="U26" s="32"/>
      <c r="V26" s="32"/>
      <c r="W26" s="31"/>
      <c r="X26" s="21"/>
      <c r="Y26" s="23"/>
      <c r="Z26" s="21"/>
      <c r="AA26" s="23"/>
      <c r="AB26" s="21"/>
      <c r="AC26" s="23"/>
      <c r="AD26" s="21"/>
    </row>
    <row r="27" spans="1:30" ht="15.75" customHeight="1">
      <c r="A27" s="21"/>
      <c r="B27" s="21"/>
      <c r="C27" s="21"/>
      <c r="D27" s="21"/>
      <c r="E27" s="23"/>
      <c r="F27" s="21"/>
      <c r="G27" s="23"/>
      <c r="H27" s="23"/>
      <c r="I27" s="23"/>
      <c r="J27" s="21"/>
      <c r="K27" s="23"/>
      <c r="L27" s="21"/>
      <c r="M27" s="23"/>
      <c r="N27" s="21"/>
      <c r="O27" s="23"/>
      <c r="P27" s="23"/>
      <c r="Q27" s="23"/>
      <c r="R27" s="21"/>
      <c r="S27" s="23"/>
      <c r="T27" s="21"/>
      <c r="U27" s="23"/>
      <c r="V27" s="21"/>
      <c r="W27" s="23"/>
      <c r="X27" s="21"/>
      <c r="Y27" s="23"/>
      <c r="Z27" s="21"/>
      <c r="AA27" s="23"/>
      <c r="AB27" s="32"/>
      <c r="AC27" s="31"/>
      <c r="AD27" s="21"/>
    </row>
    <row r="28" spans="1:30" ht="18.75" customHeight="1">
      <c r="A28" s="21"/>
      <c r="B28" s="21"/>
      <c r="C28" s="21"/>
      <c r="D28" s="21"/>
      <c r="E28" s="23"/>
      <c r="F28" s="21"/>
      <c r="G28" s="23"/>
      <c r="H28" s="23"/>
      <c r="I28" s="23"/>
      <c r="J28" s="25"/>
      <c r="K28" s="23"/>
      <c r="L28" s="21"/>
      <c r="M28" s="23"/>
      <c r="N28" s="21"/>
      <c r="O28" s="23"/>
      <c r="P28" s="23"/>
      <c r="Q28" s="23"/>
      <c r="R28" s="21"/>
      <c r="S28" s="23"/>
      <c r="T28" s="21"/>
      <c r="U28" s="23"/>
      <c r="V28" s="21"/>
      <c r="W28" s="23"/>
      <c r="X28" s="21"/>
      <c r="Y28" s="23"/>
      <c r="Z28" s="21"/>
      <c r="AA28" s="23"/>
      <c r="AB28" s="21"/>
      <c r="AC28" s="23"/>
      <c r="AD28" s="21"/>
    </row>
    <row r="29" spans="1:30" ht="18.75" customHeight="1">
      <c r="A29" s="21"/>
      <c r="B29" s="21"/>
      <c r="C29" s="21"/>
      <c r="D29" s="32"/>
      <c r="E29" s="31"/>
      <c r="F29" s="32"/>
      <c r="G29" s="31"/>
      <c r="H29" s="31"/>
      <c r="I29" s="31"/>
      <c r="J29" s="35"/>
      <c r="K29" s="36"/>
      <c r="L29" s="37"/>
      <c r="M29" s="36"/>
      <c r="N29" s="37"/>
      <c r="O29" s="38"/>
      <c r="P29" s="38"/>
      <c r="Q29" s="38"/>
      <c r="R29" s="37"/>
      <c r="S29" s="36"/>
      <c r="T29" s="37"/>
      <c r="U29" s="36"/>
      <c r="V29" s="37"/>
      <c r="W29" s="36"/>
      <c r="X29" s="37"/>
      <c r="Y29" s="36"/>
      <c r="Z29" s="37"/>
      <c r="AA29" s="36"/>
      <c r="AB29" s="37"/>
      <c r="AC29" s="36"/>
      <c r="AD29" s="21"/>
    </row>
    <row r="30" spans="1:30" ht="18.75" customHeight="1">
      <c r="A30" s="21"/>
      <c r="B30" s="39"/>
      <c r="C30" s="21"/>
      <c r="D30" s="21"/>
      <c r="E30" s="23"/>
      <c r="F30" s="21"/>
      <c r="G30" s="23"/>
      <c r="H30" s="23"/>
      <c r="I30" s="23"/>
      <c r="J30" s="36"/>
      <c r="K30" s="36"/>
      <c r="L30" s="36"/>
      <c r="M30" s="36"/>
      <c r="N30" s="40"/>
      <c r="O30" s="40"/>
      <c r="P30" s="40"/>
      <c r="Q30" s="40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21"/>
    </row>
    <row r="31" spans="1:30" ht="18.75" customHeight="1">
      <c r="A31" s="21"/>
      <c r="B31" s="21"/>
      <c r="C31" s="21"/>
      <c r="D31" s="41"/>
      <c r="E31" s="42"/>
      <c r="F31" s="41"/>
      <c r="G31" s="42"/>
      <c r="H31" s="42"/>
      <c r="I31" s="42"/>
      <c r="J31" s="41"/>
      <c r="K31" s="42"/>
      <c r="L31" s="41"/>
      <c r="M31" s="42"/>
      <c r="N31" s="41"/>
      <c r="O31" s="42"/>
      <c r="P31" s="42"/>
      <c r="Q31" s="42"/>
      <c r="R31" s="41"/>
      <c r="S31" s="42"/>
      <c r="T31" s="41"/>
      <c r="U31" s="42"/>
      <c r="V31" s="41"/>
      <c r="W31" s="42"/>
      <c r="X31" s="41"/>
      <c r="Y31" s="42"/>
      <c r="Z31" s="41"/>
      <c r="AA31" s="42"/>
      <c r="AB31" s="41"/>
      <c r="AC31" s="42"/>
      <c r="AD31" s="21"/>
    </row>
    <row r="32" spans="1:30" ht="18.75" customHeight="1">
      <c r="A32" s="21"/>
      <c r="B32" s="21"/>
      <c r="C32" s="21"/>
      <c r="D32" s="43"/>
      <c r="E32" s="44"/>
      <c r="F32" s="43"/>
      <c r="G32" s="44"/>
      <c r="H32" s="44"/>
      <c r="I32" s="44"/>
      <c r="J32" s="43"/>
      <c r="K32" s="44"/>
      <c r="L32" s="43"/>
      <c r="M32" s="44"/>
      <c r="N32" s="43"/>
      <c r="O32" s="44"/>
      <c r="P32" s="44"/>
      <c r="Q32" s="44"/>
      <c r="R32" s="43"/>
      <c r="S32" s="44"/>
      <c r="T32" s="43"/>
      <c r="U32" s="44"/>
      <c r="V32" s="43"/>
      <c r="W32" s="44"/>
      <c r="X32" s="43"/>
      <c r="Y32" s="44"/>
      <c r="Z32" s="43"/>
      <c r="AA32" s="44"/>
      <c r="AB32" s="43"/>
      <c r="AC32" s="44"/>
      <c r="AD32" s="21"/>
    </row>
    <row r="33" spans="1:30" ht="18.75" customHeight="1">
      <c r="A33" s="21"/>
      <c r="B33" s="21"/>
      <c r="C33" s="21"/>
      <c r="D33" s="39"/>
      <c r="E33" s="45"/>
      <c r="F33" s="39"/>
      <c r="G33" s="45"/>
      <c r="H33" s="45"/>
      <c r="I33" s="45"/>
      <c r="J33" s="46"/>
      <c r="K33" s="45"/>
      <c r="L33" s="39"/>
      <c r="M33" s="45"/>
      <c r="N33" s="39"/>
      <c r="O33" s="45"/>
      <c r="P33" s="45"/>
      <c r="Q33" s="45"/>
      <c r="R33" s="39"/>
      <c r="S33" s="45"/>
      <c r="T33" s="39"/>
      <c r="U33" s="45"/>
      <c r="V33" s="39"/>
      <c r="W33" s="45"/>
      <c r="X33" s="39"/>
      <c r="Y33" s="45"/>
      <c r="Z33" s="39"/>
      <c r="AA33" s="45"/>
      <c r="AB33" s="39"/>
      <c r="AC33" s="45"/>
      <c r="AD33" s="21"/>
    </row>
    <row r="34" spans="1:30" ht="18.75" customHeight="1">
      <c r="A34" s="21"/>
      <c r="B34" s="47"/>
      <c r="C34" s="21"/>
      <c r="D34" s="21"/>
      <c r="E34" s="23"/>
      <c r="F34" s="21"/>
      <c r="G34" s="23"/>
      <c r="H34" s="23"/>
      <c r="I34" s="23"/>
      <c r="J34" s="21"/>
      <c r="K34" s="23"/>
      <c r="L34" s="21"/>
      <c r="M34" s="23"/>
      <c r="N34" s="21"/>
      <c r="O34" s="23"/>
      <c r="P34" s="23"/>
      <c r="Q34" s="23"/>
      <c r="R34" s="21"/>
      <c r="S34" s="23"/>
      <c r="T34" s="29"/>
      <c r="U34" s="48"/>
      <c r="V34" s="21"/>
      <c r="W34" s="23"/>
      <c r="X34" s="21"/>
      <c r="Y34" s="23"/>
      <c r="Z34" s="21"/>
      <c r="AA34" s="23"/>
      <c r="AB34" s="21"/>
      <c r="AC34" s="23"/>
      <c r="AD34" s="21"/>
    </row>
    <row r="35" spans="1:30" ht="18.75" customHeight="1">
      <c r="A35" s="21"/>
      <c r="B35" s="21"/>
      <c r="C35" s="21"/>
      <c r="D35" s="21"/>
      <c r="E35" s="23"/>
      <c r="F35" s="21"/>
      <c r="G35" s="23"/>
      <c r="H35" s="23"/>
      <c r="I35" s="23"/>
      <c r="J35" s="21"/>
      <c r="K35" s="23"/>
      <c r="L35" s="21"/>
      <c r="M35" s="23"/>
      <c r="N35" s="21"/>
      <c r="O35" s="23"/>
      <c r="P35" s="23"/>
      <c r="Q35" s="23"/>
      <c r="R35" s="21"/>
      <c r="S35" s="23"/>
      <c r="T35" s="21"/>
      <c r="U35" s="23"/>
      <c r="V35" s="21"/>
      <c r="W35" s="23"/>
      <c r="X35" s="21"/>
      <c r="Y35" s="23"/>
      <c r="Z35" s="21"/>
      <c r="AA35" s="23"/>
      <c r="AB35" s="21"/>
      <c r="AC35" s="23"/>
      <c r="AD35" s="21"/>
    </row>
    <row r="36" spans="1:30" ht="18.75" customHeight="1">
      <c r="A36" s="21"/>
      <c r="B36" s="29"/>
      <c r="C36" s="21"/>
      <c r="D36" s="21"/>
      <c r="E36" s="23"/>
      <c r="F36" s="29"/>
      <c r="G36" s="48"/>
      <c r="H36" s="48"/>
      <c r="I36" s="48"/>
      <c r="J36" s="21"/>
      <c r="K36" s="23"/>
      <c r="L36" s="21"/>
      <c r="M36" s="23"/>
      <c r="N36" s="21"/>
      <c r="O36" s="23"/>
      <c r="P36" s="23"/>
      <c r="Q36" s="23"/>
      <c r="R36" s="21"/>
      <c r="S36" s="23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1"/>
    </row>
    <row r="37" spans="1:30" ht="18.75" customHeight="1">
      <c r="A37" s="21"/>
      <c r="B37" s="29"/>
      <c r="C37" s="21"/>
      <c r="D37" s="21"/>
      <c r="E37" s="23"/>
      <c r="F37" s="21"/>
      <c r="G37" s="23"/>
      <c r="H37" s="23"/>
      <c r="I37" s="23"/>
      <c r="J37" s="21"/>
      <c r="K37" s="23"/>
      <c r="L37" s="21"/>
      <c r="M37" s="23"/>
      <c r="N37" s="21"/>
      <c r="O37" s="23"/>
      <c r="P37" s="23"/>
      <c r="Q37" s="23"/>
      <c r="R37" s="21"/>
      <c r="S37" s="23"/>
      <c r="T37" s="29"/>
      <c r="U37" s="48"/>
      <c r="V37" s="21"/>
      <c r="W37" s="23"/>
      <c r="X37" s="21"/>
      <c r="Y37" s="23"/>
      <c r="Z37" s="21"/>
      <c r="AA37" s="23"/>
      <c r="AB37" s="21"/>
      <c r="AC37" s="23"/>
      <c r="AD37" s="21"/>
    </row>
    <row r="38" spans="1:30" ht="18.75" customHeight="1">
      <c r="A38" s="21"/>
      <c r="B38" s="29"/>
      <c r="C38" s="21"/>
      <c r="D38" s="21"/>
      <c r="E38" s="23"/>
      <c r="F38" s="29"/>
      <c r="G38" s="48"/>
      <c r="H38" s="48"/>
      <c r="I38" s="48"/>
      <c r="J38" s="21"/>
      <c r="K38" s="23"/>
      <c r="L38" s="21"/>
      <c r="M38" s="23"/>
      <c r="N38" s="21"/>
      <c r="O38" s="23"/>
      <c r="P38" s="23"/>
      <c r="Q38" s="23"/>
      <c r="R38" s="21"/>
      <c r="S38" s="23"/>
      <c r="T38" s="29"/>
      <c r="U38" s="48"/>
      <c r="V38" s="21"/>
      <c r="W38" s="23"/>
      <c r="X38" s="29"/>
      <c r="Y38" s="48"/>
      <c r="Z38" s="29"/>
      <c r="AA38" s="48"/>
      <c r="AB38" s="29"/>
      <c r="AC38" s="48"/>
      <c r="AD38" s="21"/>
    </row>
    <row r="39" spans="1:30" ht="18.75" customHeight="1">
      <c r="A39" s="21"/>
      <c r="B39" s="29"/>
      <c r="C39" s="21"/>
      <c r="D39" s="21"/>
      <c r="E39" s="23"/>
      <c r="F39" s="21"/>
      <c r="G39" s="23"/>
      <c r="H39" s="23"/>
      <c r="I39" s="23"/>
      <c r="J39" s="21"/>
      <c r="K39" s="23"/>
      <c r="L39" s="21"/>
      <c r="M39" s="23"/>
      <c r="N39" s="21"/>
      <c r="O39" s="23"/>
      <c r="P39" s="23"/>
      <c r="Q39" s="23"/>
      <c r="R39" s="21"/>
      <c r="S39" s="23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1"/>
    </row>
    <row r="40" spans="1:30" ht="18.75" customHeight="1">
      <c r="A40" s="21"/>
      <c r="B40" s="29"/>
      <c r="C40" s="21"/>
      <c r="D40" s="21"/>
      <c r="E40" s="23"/>
      <c r="F40" s="29"/>
      <c r="G40" s="48"/>
      <c r="H40" s="48"/>
      <c r="I40" s="48"/>
      <c r="J40" s="21"/>
      <c r="K40" s="23"/>
      <c r="L40" s="21"/>
      <c r="M40" s="23"/>
      <c r="N40" s="21"/>
      <c r="O40" s="23"/>
      <c r="P40" s="23"/>
      <c r="Q40" s="23"/>
      <c r="R40" s="21"/>
      <c r="S40" s="23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1"/>
    </row>
    <row r="41" spans="1:30" ht="18.75" customHeight="1">
      <c r="A41" s="21"/>
      <c r="B41" s="29"/>
      <c r="C41" s="21"/>
      <c r="D41" s="21"/>
      <c r="E41" s="23"/>
      <c r="F41" s="29"/>
      <c r="G41" s="48"/>
      <c r="H41" s="48"/>
      <c r="I41" s="48"/>
      <c r="J41" s="21"/>
      <c r="K41" s="23"/>
      <c r="L41" s="21"/>
      <c r="M41" s="23"/>
      <c r="N41" s="21"/>
      <c r="O41" s="23"/>
      <c r="P41" s="23"/>
      <c r="Q41" s="23"/>
      <c r="R41" s="21"/>
      <c r="S41" s="23"/>
      <c r="T41" s="29"/>
      <c r="U41" s="48"/>
      <c r="V41" s="29"/>
      <c r="W41" s="48"/>
      <c r="X41" s="29"/>
      <c r="Y41" s="48"/>
      <c r="Z41" s="29"/>
      <c r="AA41" s="48"/>
      <c r="AB41" s="29"/>
      <c r="AC41" s="48"/>
      <c r="AD41" s="21"/>
    </row>
    <row r="42" spans="1:30" ht="18.75" customHeight="1">
      <c r="A42" s="21"/>
      <c r="B42" s="29"/>
      <c r="C42" s="21"/>
      <c r="D42" s="21"/>
      <c r="E42" s="23"/>
      <c r="F42" s="49"/>
      <c r="G42" s="48"/>
      <c r="H42" s="48"/>
      <c r="I42" s="48"/>
      <c r="J42" s="21"/>
      <c r="K42" s="23"/>
      <c r="L42" s="21"/>
      <c r="M42" s="23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1"/>
    </row>
    <row r="43" spans="1:30" ht="18.75" customHeight="1">
      <c r="A43" s="21"/>
      <c r="B43" s="29"/>
      <c r="C43" s="21"/>
      <c r="D43" s="21"/>
      <c r="E43" s="23"/>
      <c r="F43" s="21"/>
      <c r="G43" s="23"/>
      <c r="H43" s="23"/>
      <c r="I43" s="23"/>
      <c r="J43" s="21"/>
      <c r="K43" s="23"/>
      <c r="L43" s="21"/>
      <c r="M43" s="23"/>
      <c r="N43" s="21"/>
      <c r="O43" s="23"/>
      <c r="P43" s="23"/>
      <c r="Q43" s="23"/>
      <c r="R43" s="21"/>
      <c r="S43" s="23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1"/>
    </row>
    <row r="44" spans="1:30" ht="18.75" customHeight="1">
      <c r="A44" s="21"/>
      <c r="B44" s="29"/>
      <c r="C44" s="21"/>
      <c r="D44" s="21"/>
      <c r="E44" s="23"/>
      <c r="F44" s="29"/>
      <c r="G44" s="48"/>
      <c r="H44" s="48"/>
      <c r="I44" s="48"/>
      <c r="J44" s="21"/>
      <c r="K44" s="23"/>
      <c r="L44" s="21"/>
      <c r="M44" s="23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1"/>
    </row>
    <row r="45" spans="1:30" ht="18.75" customHeight="1">
      <c r="A45" s="21"/>
      <c r="B45" s="29"/>
      <c r="C45" s="21"/>
      <c r="D45" s="21"/>
      <c r="E45" s="23"/>
      <c r="F45" s="29"/>
      <c r="G45" s="48"/>
      <c r="H45" s="48"/>
      <c r="I45" s="48"/>
      <c r="J45" s="21"/>
      <c r="K45" s="23"/>
      <c r="L45" s="21"/>
      <c r="M45" s="23"/>
      <c r="N45" s="21"/>
      <c r="O45" s="23"/>
      <c r="P45" s="23"/>
      <c r="Q45" s="23"/>
      <c r="R45" s="21"/>
      <c r="S45" s="23"/>
      <c r="T45" s="29"/>
      <c r="U45" s="48"/>
      <c r="V45" s="29"/>
      <c r="W45" s="48"/>
      <c r="X45" s="29"/>
      <c r="Y45" s="48"/>
      <c r="Z45" s="29"/>
      <c r="AA45" s="48"/>
      <c r="AB45" s="21"/>
      <c r="AC45" s="23"/>
      <c r="AD45" s="21"/>
    </row>
    <row r="46" spans="1:30" ht="18.75" customHeight="1">
      <c r="A46" s="21"/>
      <c r="B46" s="29"/>
      <c r="C46" s="21"/>
      <c r="D46" s="21"/>
      <c r="E46" s="23"/>
      <c r="F46" s="29"/>
      <c r="G46" s="48"/>
      <c r="H46" s="48"/>
      <c r="I46" s="48"/>
      <c r="J46" s="21"/>
      <c r="K46" s="23"/>
      <c r="L46" s="21"/>
      <c r="M46" s="23"/>
      <c r="N46" s="21"/>
      <c r="O46" s="23"/>
      <c r="P46" s="23"/>
      <c r="Q46" s="23"/>
      <c r="R46" s="21"/>
      <c r="S46" s="23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1"/>
    </row>
    <row r="47" spans="1:30" ht="18.75" customHeight="1">
      <c r="A47" s="21"/>
      <c r="B47" s="29"/>
      <c r="C47" s="21"/>
      <c r="D47" s="21"/>
      <c r="E47" s="23"/>
      <c r="F47" s="29"/>
      <c r="G47" s="48"/>
      <c r="H47" s="48"/>
      <c r="I47" s="48"/>
      <c r="J47" s="21"/>
      <c r="K47" s="23"/>
      <c r="L47" s="21"/>
      <c r="M47" s="23"/>
      <c r="N47" s="21"/>
      <c r="O47" s="23"/>
      <c r="P47" s="23"/>
      <c r="Q47" s="23"/>
      <c r="R47" s="21"/>
      <c r="S47" s="23"/>
      <c r="T47" s="29"/>
      <c r="U47" s="48"/>
      <c r="V47" s="29"/>
      <c r="W47" s="48"/>
      <c r="X47" s="29"/>
      <c r="Y47" s="48"/>
      <c r="Z47" s="29"/>
      <c r="AA47" s="48"/>
      <c r="AB47" s="29"/>
      <c r="AC47" s="48"/>
      <c r="AD47" s="21"/>
    </row>
    <row r="48" spans="1:30" ht="18.75" customHeight="1">
      <c r="A48" s="21"/>
      <c r="B48" s="29"/>
      <c r="C48" s="21"/>
      <c r="D48" s="21"/>
      <c r="E48" s="23"/>
      <c r="F48" s="29"/>
      <c r="G48" s="48"/>
      <c r="H48" s="48"/>
      <c r="I48" s="48"/>
      <c r="J48" s="21"/>
      <c r="K48" s="23"/>
      <c r="L48" s="21"/>
      <c r="M48" s="23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1"/>
    </row>
    <row r="49" spans="1:30" ht="18.75" customHeight="1">
      <c r="A49" s="21"/>
      <c r="B49" s="29"/>
      <c r="C49" s="21"/>
      <c r="D49" s="29"/>
      <c r="E49" s="48"/>
      <c r="F49" s="29"/>
      <c r="G49" s="48"/>
      <c r="H49" s="48"/>
      <c r="I49" s="48"/>
      <c r="J49" s="29"/>
      <c r="K49" s="48"/>
      <c r="L49" s="29"/>
      <c r="M49" s="48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1"/>
    </row>
    <row r="50" spans="1:30" ht="18.75" customHeight="1">
      <c r="A50" s="21"/>
      <c r="B50" s="29"/>
      <c r="C50" s="21"/>
      <c r="D50" s="29"/>
      <c r="E50" s="48"/>
      <c r="F50" s="29"/>
      <c r="G50" s="48"/>
      <c r="H50" s="48"/>
      <c r="I50" s="48"/>
      <c r="J50" s="29"/>
      <c r="K50" s="48"/>
      <c r="L50" s="29"/>
      <c r="M50" s="48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1"/>
    </row>
    <row r="51" spans="1:30" ht="18.75" customHeight="1">
      <c r="A51" s="21"/>
      <c r="B51" s="29"/>
      <c r="C51" s="21"/>
      <c r="D51" s="29"/>
      <c r="E51" s="48"/>
      <c r="F51" s="29"/>
      <c r="G51" s="48"/>
      <c r="H51" s="48"/>
      <c r="I51" s="48"/>
      <c r="J51" s="29"/>
      <c r="K51" s="48"/>
      <c r="L51" s="29"/>
      <c r="M51" s="48"/>
      <c r="N51" s="29"/>
      <c r="O51" s="48"/>
      <c r="P51" s="48"/>
      <c r="Q51" s="48"/>
      <c r="R51" s="29"/>
      <c r="S51" s="48"/>
      <c r="T51" s="29"/>
      <c r="U51" s="48"/>
      <c r="V51" s="29"/>
      <c r="W51" s="48"/>
      <c r="X51" s="29"/>
      <c r="Y51" s="48"/>
      <c r="Z51" s="29"/>
      <c r="AA51" s="48"/>
      <c r="AB51" s="29"/>
      <c r="AC51" s="48"/>
      <c r="AD51" s="21"/>
    </row>
    <row r="52" spans="1:30" ht="18.75" customHeight="1">
      <c r="A52" s="21"/>
      <c r="B52" s="21"/>
      <c r="C52" s="21"/>
      <c r="D52" s="21"/>
      <c r="E52" s="23"/>
      <c r="F52" s="21"/>
      <c r="G52" s="23"/>
      <c r="H52" s="23"/>
      <c r="I52" s="23"/>
      <c r="J52" s="21"/>
      <c r="K52" s="23"/>
      <c r="L52" s="21"/>
      <c r="M52" s="23"/>
      <c r="N52" s="21"/>
      <c r="O52" s="23"/>
      <c r="P52" s="23"/>
      <c r="Q52" s="23"/>
      <c r="R52" s="21"/>
      <c r="S52" s="23"/>
      <c r="T52" s="21"/>
      <c r="U52" s="23"/>
      <c r="V52" s="21"/>
      <c r="W52" s="23"/>
      <c r="X52" s="21"/>
      <c r="Y52" s="23"/>
      <c r="Z52" s="21"/>
      <c r="AA52" s="23"/>
      <c r="AB52" s="21"/>
      <c r="AC52" s="23"/>
      <c r="AD52" s="21"/>
    </row>
    <row r="53" spans="1:30" ht="18.75" customHeight="1">
      <c r="A53" s="21"/>
      <c r="B53" s="47"/>
      <c r="C53" s="21"/>
      <c r="D53" s="21"/>
      <c r="E53" s="23"/>
      <c r="F53" s="21"/>
      <c r="G53" s="23"/>
      <c r="H53" s="23"/>
      <c r="I53" s="23"/>
      <c r="J53" s="21"/>
      <c r="K53" s="23"/>
      <c r="L53" s="21"/>
      <c r="M53" s="23"/>
      <c r="N53" s="21"/>
      <c r="O53" s="23"/>
      <c r="P53" s="23"/>
      <c r="Q53" s="23"/>
      <c r="R53" s="21"/>
      <c r="S53" s="23"/>
      <c r="T53" s="29"/>
      <c r="U53" s="48"/>
      <c r="V53" s="21"/>
      <c r="W53" s="23"/>
      <c r="X53" s="21"/>
      <c r="Y53" s="23"/>
      <c r="Z53" s="21"/>
      <c r="AA53" s="23"/>
      <c r="AB53" s="21"/>
      <c r="AC53" s="23"/>
      <c r="AD53" s="21"/>
    </row>
    <row r="54" spans="1:30" ht="18.75" customHeight="1">
      <c r="A54" s="21"/>
      <c r="B54" s="21"/>
      <c r="C54" s="21"/>
      <c r="D54" s="21"/>
      <c r="E54" s="23"/>
      <c r="F54" s="21"/>
      <c r="G54" s="23"/>
      <c r="H54" s="23"/>
      <c r="I54" s="23"/>
      <c r="J54" s="21"/>
      <c r="K54" s="23"/>
      <c r="L54" s="21"/>
      <c r="M54" s="23"/>
      <c r="N54" s="21"/>
      <c r="O54" s="23"/>
      <c r="P54" s="23"/>
      <c r="Q54" s="23"/>
      <c r="R54" s="21"/>
      <c r="S54" s="23"/>
      <c r="T54" s="21"/>
      <c r="U54" s="23"/>
      <c r="V54" s="21"/>
      <c r="W54" s="23"/>
      <c r="X54" s="21"/>
      <c r="Y54" s="23"/>
      <c r="Z54" s="21"/>
      <c r="AA54" s="23"/>
      <c r="AB54" s="21"/>
      <c r="AC54" s="23"/>
      <c r="AD54" s="21"/>
    </row>
    <row r="55" spans="1:30" ht="18.75" customHeight="1">
      <c r="A55" s="21"/>
      <c r="B55" s="29"/>
      <c r="C55" s="21"/>
      <c r="D55" s="21"/>
      <c r="E55" s="23"/>
      <c r="F55" s="29"/>
      <c r="G55" s="48"/>
      <c r="H55" s="48"/>
      <c r="I55" s="48"/>
      <c r="J55" s="21"/>
      <c r="K55" s="23"/>
      <c r="L55" s="21"/>
      <c r="M55" s="23"/>
      <c r="N55" s="21"/>
      <c r="O55" s="23"/>
      <c r="P55" s="23"/>
      <c r="Q55" s="23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48"/>
      <c r="AD55" s="21"/>
    </row>
    <row r="56" spans="1:30" ht="18.75" customHeight="1">
      <c r="A56" s="21"/>
      <c r="B56" s="29"/>
      <c r="C56" s="21"/>
      <c r="D56" s="21"/>
      <c r="E56" s="23"/>
      <c r="F56" s="29"/>
      <c r="G56" s="48"/>
      <c r="H56" s="48"/>
      <c r="I56" s="48"/>
      <c r="J56" s="21"/>
      <c r="K56" s="23"/>
      <c r="L56" s="21"/>
      <c r="M56" s="23"/>
      <c r="N56" s="21"/>
      <c r="O56" s="23"/>
      <c r="P56" s="23"/>
      <c r="Q56" s="23"/>
      <c r="R56" s="21"/>
      <c r="S56" s="23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1"/>
    </row>
    <row r="57" spans="1:30" ht="18.75" customHeight="1">
      <c r="A57" s="21"/>
      <c r="B57" s="29"/>
      <c r="C57" s="21"/>
      <c r="D57" s="21"/>
      <c r="E57" s="23"/>
      <c r="F57" s="29"/>
      <c r="G57" s="48"/>
      <c r="H57" s="48"/>
      <c r="I57" s="48"/>
      <c r="J57" s="21"/>
      <c r="K57" s="23"/>
      <c r="L57" s="21"/>
      <c r="M57" s="23"/>
      <c r="N57" s="21"/>
      <c r="O57" s="23"/>
      <c r="P57" s="23"/>
      <c r="Q57" s="23"/>
      <c r="R57" s="21"/>
      <c r="S57" s="23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1"/>
    </row>
    <row r="58" spans="1:30" ht="18.75" customHeight="1">
      <c r="A58" s="21"/>
      <c r="B58" s="29"/>
      <c r="C58" s="21"/>
      <c r="D58" s="21"/>
      <c r="E58" s="23"/>
      <c r="F58" s="21"/>
      <c r="G58" s="23"/>
      <c r="H58" s="23"/>
      <c r="I58" s="23"/>
      <c r="J58" s="21"/>
      <c r="K58" s="23"/>
      <c r="L58" s="21"/>
      <c r="M58" s="23"/>
      <c r="N58" s="21"/>
      <c r="O58" s="23"/>
      <c r="P58" s="23"/>
      <c r="Q58" s="23"/>
      <c r="R58" s="21"/>
      <c r="S58" s="23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1"/>
    </row>
    <row r="59" spans="1:30" ht="18.75" customHeight="1">
      <c r="A59" s="21"/>
      <c r="B59" s="29"/>
      <c r="C59" s="21"/>
      <c r="D59" s="21"/>
      <c r="E59" s="23"/>
      <c r="F59" s="21"/>
      <c r="G59" s="23"/>
      <c r="H59" s="23"/>
      <c r="I59" s="23"/>
      <c r="J59" s="21"/>
      <c r="K59" s="23"/>
      <c r="L59" s="21"/>
      <c r="M59" s="23"/>
      <c r="N59" s="21"/>
      <c r="O59" s="23"/>
      <c r="P59" s="23"/>
      <c r="Q59" s="23"/>
      <c r="R59" s="21"/>
      <c r="S59" s="23"/>
      <c r="T59" s="29"/>
      <c r="U59" s="48"/>
      <c r="V59" s="29"/>
      <c r="W59" s="48"/>
      <c r="X59" s="21"/>
      <c r="Y59" s="23"/>
      <c r="Z59" s="29"/>
      <c r="AA59" s="48"/>
      <c r="AB59" s="29"/>
      <c r="AC59" s="48"/>
      <c r="AD59" s="21"/>
    </row>
    <row r="60" spans="1:30" ht="18.75" customHeight="1">
      <c r="A60" s="21"/>
      <c r="B60" s="29"/>
      <c r="C60" s="21"/>
      <c r="D60" s="21"/>
      <c r="E60" s="23"/>
      <c r="F60" s="21"/>
      <c r="G60" s="23"/>
      <c r="H60" s="23"/>
      <c r="I60" s="23"/>
      <c r="J60" s="21"/>
      <c r="K60" s="23"/>
      <c r="L60" s="21"/>
      <c r="M60" s="23"/>
      <c r="N60" s="21"/>
      <c r="O60" s="23"/>
      <c r="P60" s="23"/>
      <c r="Q60" s="23"/>
      <c r="R60" s="21"/>
      <c r="S60" s="23"/>
      <c r="T60" s="29"/>
      <c r="U60" s="48"/>
      <c r="V60" s="29"/>
      <c r="W60" s="48"/>
      <c r="X60" s="21"/>
      <c r="Y60" s="23"/>
      <c r="Z60" s="29"/>
      <c r="AA60" s="48"/>
      <c r="AB60" s="29"/>
      <c r="AC60" s="48"/>
      <c r="AD60" s="21"/>
    </row>
    <row r="61" spans="1:30" ht="18.75" customHeight="1">
      <c r="A61" s="21"/>
      <c r="B61" s="29"/>
      <c r="C61" s="21"/>
      <c r="D61" s="21"/>
      <c r="E61" s="23"/>
      <c r="F61" s="29"/>
      <c r="G61" s="48"/>
      <c r="H61" s="48"/>
      <c r="I61" s="48"/>
      <c r="J61" s="21"/>
      <c r="K61" s="23"/>
      <c r="L61" s="21"/>
      <c r="M61" s="23"/>
      <c r="N61" s="21"/>
      <c r="O61" s="23"/>
      <c r="P61" s="23"/>
      <c r="Q61" s="23"/>
      <c r="R61" s="21"/>
      <c r="S61" s="23"/>
      <c r="T61" s="29"/>
      <c r="U61" s="48"/>
      <c r="V61" s="21"/>
      <c r="W61" s="23"/>
      <c r="X61" s="21"/>
      <c r="Y61" s="23"/>
      <c r="Z61" s="21"/>
      <c r="AA61" s="23"/>
      <c r="AB61" s="21"/>
      <c r="AC61" s="23"/>
      <c r="AD61" s="21"/>
    </row>
    <row r="62" spans="1:30" ht="18.75" customHeight="1">
      <c r="A62" s="21"/>
      <c r="B62" s="29"/>
      <c r="C62" s="21"/>
      <c r="D62" s="21"/>
      <c r="E62" s="23"/>
      <c r="F62" s="29"/>
      <c r="G62" s="48"/>
      <c r="H62" s="48"/>
      <c r="I62" s="48"/>
      <c r="J62" s="21"/>
      <c r="K62" s="23"/>
      <c r="L62" s="21"/>
      <c r="M62" s="23"/>
      <c r="N62" s="21"/>
      <c r="O62" s="23"/>
      <c r="P62" s="23"/>
      <c r="Q62" s="23"/>
      <c r="R62" s="21"/>
      <c r="S62" s="23"/>
      <c r="T62" s="29"/>
      <c r="U62" s="48"/>
      <c r="V62" s="29"/>
      <c r="W62" s="48"/>
      <c r="X62" s="21"/>
      <c r="Y62" s="23"/>
      <c r="Z62" s="21"/>
      <c r="AA62" s="23"/>
      <c r="AB62" s="21"/>
      <c r="AC62" s="23"/>
      <c r="AD62" s="21"/>
    </row>
    <row r="63" spans="1:30" ht="18.75" customHeight="1">
      <c r="A63" s="21"/>
      <c r="B63" s="29"/>
      <c r="C63" s="21"/>
      <c r="D63" s="21"/>
      <c r="E63" s="23"/>
      <c r="F63" s="21"/>
      <c r="G63" s="23"/>
      <c r="H63" s="23"/>
      <c r="I63" s="23"/>
      <c r="J63" s="21"/>
      <c r="K63" s="23"/>
      <c r="L63" s="21"/>
      <c r="M63" s="23"/>
      <c r="N63" s="21"/>
      <c r="O63" s="23"/>
      <c r="P63" s="23"/>
      <c r="Q63" s="23"/>
      <c r="R63" s="21"/>
      <c r="S63" s="23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1"/>
    </row>
    <row r="64" spans="1:30" ht="18.75" customHeight="1">
      <c r="A64" s="21"/>
      <c r="B64" s="29"/>
      <c r="C64" s="21"/>
      <c r="D64" s="21"/>
      <c r="E64" s="23"/>
      <c r="F64" s="29"/>
      <c r="G64" s="29"/>
      <c r="H64" s="29"/>
      <c r="I64" s="29"/>
      <c r="J64" s="21"/>
      <c r="K64" s="23"/>
      <c r="L64" s="21"/>
      <c r="M64" s="23"/>
      <c r="N64" s="21"/>
      <c r="O64" s="23"/>
      <c r="P64" s="23"/>
      <c r="Q64" s="23"/>
      <c r="R64" s="21"/>
      <c r="S64" s="23"/>
      <c r="T64" s="29"/>
      <c r="U64" s="48"/>
      <c r="V64" s="29"/>
      <c r="W64" s="48"/>
      <c r="X64" s="21"/>
      <c r="Y64" s="23"/>
      <c r="Z64" s="29"/>
      <c r="AA64" s="29"/>
      <c r="AB64" s="21"/>
      <c r="AC64" s="23"/>
      <c r="AD64" s="21"/>
    </row>
    <row r="65" spans="1:30" ht="18.75" customHeight="1">
      <c r="A65" s="21"/>
      <c r="B65" s="29"/>
      <c r="C65" s="21"/>
      <c r="D65" s="21"/>
      <c r="E65" s="23"/>
      <c r="F65" s="29"/>
      <c r="G65" s="29"/>
      <c r="H65" s="29"/>
      <c r="I65" s="29"/>
      <c r="J65" s="21"/>
      <c r="K65" s="23"/>
      <c r="L65" s="21"/>
      <c r="M65" s="23"/>
      <c r="N65" s="21"/>
      <c r="O65" s="23"/>
      <c r="P65" s="23"/>
      <c r="Q65" s="23"/>
      <c r="R65" s="21"/>
      <c r="S65" s="23"/>
      <c r="T65" s="29"/>
      <c r="U65" s="48"/>
      <c r="V65" s="21"/>
      <c r="W65" s="23"/>
      <c r="X65" s="21"/>
      <c r="Y65" s="23"/>
      <c r="Z65" s="21"/>
      <c r="AA65" s="23"/>
      <c r="AB65" s="21"/>
      <c r="AC65" s="23"/>
      <c r="AD65" s="21"/>
    </row>
    <row r="66" spans="1:30" ht="18.75" customHeight="1">
      <c r="A66" s="21"/>
      <c r="B66" s="21"/>
      <c r="C66" s="21"/>
      <c r="D66" s="21"/>
      <c r="E66" s="23"/>
      <c r="F66" s="21"/>
      <c r="G66" s="23"/>
      <c r="H66" s="23"/>
      <c r="I66" s="23"/>
      <c r="J66" s="21"/>
      <c r="K66" s="23"/>
      <c r="L66" s="21"/>
      <c r="M66" s="23"/>
      <c r="N66" s="21"/>
      <c r="O66" s="23"/>
      <c r="P66" s="23"/>
      <c r="Q66" s="23"/>
      <c r="R66" s="21"/>
      <c r="S66" s="23"/>
      <c r="T66" s="21"/>
      <c r="U66" s="23"/>
      <c r="V66" s="21"/>
      <c r="W66" s="23"/>
      <c r="X66" s="21"/>
      <c r="Y66" s="23"/>
      <c r="Z66" s="21"/>
      <c r="AA66" s="23"/>
      <c r="AB66" s="21"/>
      <c r="AC66" s="23"/>
      <c r="AD66" s="21"/>
    </row>
    <row r="67" spans="1:30" ht="18.75" customHeight="1">
      <c r="A67" s="21"/>
      <c r="B67" s="21"/>
      <c r="C67" s="21"/>
      <c r="D67" s="21"/>
      <c r="E67" s="23"/>
      <c r="F67" s="21"/>
      <c r="G67" s="23"/>
      <c r="H67" s="23"/>
      <c r="I67" s="23"/>
      <c r="J67" s="21"/>
      <c r="K67" s="23"/>
      <c r="L67" s="21"/>
      <c r="M67" s="23"/>
      <c r="N67" s="21"/>
      <c r="O67" s="23"/>
      <c r="P67" s="23"/>
      <c r="Q67" s="23"/>
      <c r="R67" s="21"/>
      <c r="S67" s="23"/>
      <c r="T67" s="21"/>
      <c r="U67" s="23"/>
      <c r="V67" s="21"/>
      <c r="W67" s="23"/>
      <c r="X67" s="21"/>
      <c r="Y67" s="23"/>
      <c r="Z67" s="21"/>
      <c r="AA67" s="23"/>
      <c r="AB67" s="21"/>
      <c r="AC67" s="23"/>
      <c r="AD67" s="21"/>
    </row>
    <row r="68" spans="1:30" ht="18.75" customHeight="1">
      <c r="A68" s="21"/>
      <c r="B68" s="47"/>
      <c r="C68" s="21"/>
      <c r="D68" s="21"/>
      <c r="E68" s="23"/>
      <c r="F68" s="21"/>
      <c r="G68" s="23"/>
      <c r="H68" s="23"/>
      <c r="I68" s="23"/>
      <c r="J68" s="21"/>
      <c r="K68" s="23"/>
      <c r="L68" s="21"/>
      <c r="M68" s="23"/>
      <c r="N68" s="21"/>
      <c r="O68" s="23"/>
      <c r="P68" s="23"/>
      <c r="Q68" s="23"/>
      <c r="R68" s="21"/>
      <c r="S68" s="23"/>
      <c r="T68" s="29"/>
      <c r="U68" s="48"/>
      <c r="V68" s="29"/>
      <c r="W68" s="48"/>
      <c r="X68" s="29"/>
      <c r="Y68" s="48"/>
      <c r="Z68" s="29"/>
      <c r="AA68" s="48"/>
      <c r="AB68" s="29"/>
      <c r="AC68" s="48"/>
      <c r="AD68" s="21"/>
    </row>
    <row r="69" spans="1:30" ht="18.75" customHeight="1">
      <c r="A69" s="21"/>
      <c r="B69" s="21"/>
      <c r="C69" s="21"/>
      <c r="D69" s="21"/>
      <c r="E69" s="23"/>
      <c r="F69" s="21"/>
      <c r="G69" s="23"/>
      <c r="H69" s="23"/>
      <c r="I69" s="23"/>
      <c r="J69" s="21"/>
      <c r="K69" s="23"/>
      <c r="L69" s="21"/>
      <c r="M69" s="23"/>
      <c r="N69" s="21"/>
      <c r="O69" s="23"/>
      <c r="P69" s="23"/>
      <c r="Q69" s="23"/>
      <c r="R69" s="21"/>
      <c r="S69" s="23"/>
      <c r="T69" s="21"/>
      <c r="U69" s="23"/>
      <c r="V69" s="21"/>
      <c r="W69" s="23"/>
      <c r="X69" s="21"/>
      <c r="Y69" s="23"/>
      <c r="Z69" s="21"/>
      <c r="AA69" s="23"/>
      <c r="AB69" s="21"/>
      <c r="AC69" s="23"/>
      <c r="AD69" s="21"/>
    </row>
    <row r="70" spans="1:30" ht="18.75" customHeight="1">
      <c r="A70" s="21"/>
      <c r="B70" s="29"/>
      <c r="C70" s="21"/>
      <c r="D70" s="21"/>
      <c r="E70" s="23"/>
      <c r="F70" s="29"/>
      <c r="G70" s="48"/>
      <c r="H70" s="48"/>
      <c r="I70" s="48"/>
      <c r="J70" s="21"/>
      <c r="K70" s="23"/>
      <c r="L70" s="21"/>
      <c r="M70" s="23"/>
      <c r="N70" s="21"/>
      <c r="O70" s="23"/>
      <c r="P70" s="23"/>
      <c r="Q70" s="23"/>
      <c r="R70" s="21"/>
      <c r="S70" s="23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1"/>
    </row>
    <row r="71" spans="1:30" ht="18.75" customHeight="1">
      <c r="A71" s="21"/>
      <c r="B71" s="29"/>
      <c r="C71" s="21"/>
      <c r="D71" s="21"/>
      <c r="E71" s="23"/>
      <c r="F71" s="29"/>
      <c r="G71" s="48"/>
      <c r="H71" s="48"/>
      <c r="I71" s="48"/>
      <c r="J71" s="21"/>
      <c r="K71" s="23"/>
      <c r="L71" s="21"/>
      <c r="M71" s="23"/>
      <c r="N71" s="21"/>
      <c r="O71" s="23"/>
      <c r="P71" s="23"/>
      <c r="Q71" s="23"/>
      <c r="R71" s="21"/>
      <c r="S71" s="23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1"/>
    </row>
    <row r="72" spans="1:30" ht="18.75" customHeight="1">
      <c r="A72" s="21"/>
      <c r="B72" s="29"/>
      <c r="C72" s="21"/>
      <c r="D72" s="21"/>
      <c r="E72" s="23"/>
      <c r="F72" s="21"/>
      <c r="G72" s="23"/>
      <c r="H72" s="23"/>
      <c r="I72" s="23"/>
      <c r="J72" s="21"/>
      <c r="K72" s="23"/>
      <c r="L72" s="21"/>
      <c r="M72" s="23"/>
      <c r="N72" s="21"/>
      <c r="O72" s="23"/>
      <c r="P72" s="23"/>
      <c r="Q72" s="23"/>
      <c r="R72" s="21"/>
      <c r="S72" s="23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1"/>
    </row>
    <row r="73" spans="1:30" ht="18.75" customHeight="1">
      <c r="A73" s="21"/>
      <c r="B73" s="29"/>
      <c r="C73" s="21"/>
      <c r="D73" s="21"/>
      <c r="E73" s="23"/>
      <c r="F73" s="21"/>
      <c r="G73" s="23"/>
      <c r="H73" s="23"/>
      <c r="I73" s="23"/>
      <c r="J73" s="21"/>
      <c r="K73" s="23"/>
      <c r="L73" s="21"/>
      <c r="M73" s="23"/>
      <c r="N73" s="21"/>
      <c r="O73" s="23"/>
      <c r="P73" s="23"/>
      <c r="Q73" s="23"/>
      <c r="R73" s="21"/>
      <c r="S73" s="23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1"/>
    </row>
    <row r="74" spans="1:30" ht="18.75" customHeight="1">
      <c r="A74" s="21"/>
      <c r="B74" s="21"/>
      <c r="C74" s="21"/>
      <c r="D74" s="21"/>
      <c r="E74" s="23"/>
      <c r="F74" s="21"/>
      <c r="G74" s="23"/>
      <c r="H74" s="23"/>
      <c r="I74" s="23"/>
      <c r="J74" s="21"/>
      <c r="K74" s="23"/>
      <c r="L74" s="21"/>
      <c r="M74" s="23"/>
      <c r="N74" s="21"/>
      <c r="O74" s="23"/>
      <c r="P74" s="23"/>
      <c r="Q74" s="23"/>
      <c r="R74" s="21"/>
      <c r="S74" s="23"/>
      <c r="T74" s="21"/>
      <c r="U74" s="23"/>
      <c r="V74" s="21"/>
      <c r="W74" s="23"/>
      <c r="X74" s="21"/>
      <c r="Y74" s="23"/>
      <c r="Z74" s="21"/>
      <c r="AA74" s="23"/>
      <c r="AB74" s="21"/>
      <c r="AC74" s="23"/>
      <c r="AD74" s="21"/>
    </row>
    <row r="75" spans="1:30" ht="18.75" customHeight="1">
      <c r="A75" s="21"/>
      <c r="B75" s="47"/>
      <c r="C75" s="21"/>
      <c r="D75" s="21"/>
      <c r="E75" s="23"/>
      <c r="F75" s="21"/>
      <c r="G75" s="23"/>
      <c r="H75" s="23"/>
      <c r="I75" s="23"/>
      <c r="J75" s="21"/>
      <c r="K75" s="23"/>
      <c r="L75" s="21"/>
      <c r="M75" s="23"/>
      <c r="N75" s="21"/>
      <c r="O75" s="23"/>
      <c r="P75" s="23"/>
      <c r="Q75" s="23"/>
      <c r="R75" s="21"/>
      <c r="S75" s="23"/>
      <c r="T75" s="29"/>
      <c r="U75" s="48"/>
      <c r="V75" s="21"/>
      <c r="W75" s="23"/>
      <c r="X75" s="21"/>
      <c r="Y75" s="23"/>
      <c r="Z75" s="21"/>
      <c r="AA75" s="23"/>
      <c r="AB75" s="29"/>
      <c r="AC75" s="48"/>
      <c r="AD75" s="21"/>
    </row>
    <row r="76" spans="1:30" ht="18.75" customHeight="1">
      <c r="A76" s="21"/>
      <c r="B76" s="21"/>
      <c r="C76" s="21"/>
      <c r="D76" s="21"/>
      <c r="E76" s="23"/>
      <c r="F76" s="21"/>
      <c r="G76" s="23"/>
      <c r="H76" s="23"/>
      <c r="I76" s="23"/>
      <c r="J76" s="21"/>
      <c r="K76" s="23"/>
      <c r="L76" s="21"/>
      <c r="M76" s="23"/>
      <c r="N76" s="21"/>
      <c r="O76" s="23"/>
      <c r="P76" s="23"/>
      <c r="Q76" s="23"/>
      <c r="R76" s="21"/>
      <c r="S76" s="23"/>
      <c r="T76" s="21"/>
      <c r="U76" s="23"/>
      <c r="V76" s="21"/>
      <c r="W76" s="23"/>
      <c r="X76" s="21"/>
      <c r="Y76" s="23"/>
      <c r="Z76" s="21"/>
      <c r="AA76" s="23"/>
      <c r="AB76" s="21"/>
      <c r="AC76" s="23"/>
      <c r="AD76" s="21"/>
    </row>
    <row r="77" spans="1:30" ht="18.75" customHeight="1">
      <c r="A77" s="21"/>
      <c r="B77" s="29"/>
      <c r="C77" s="21"/>
      <c r="D77" s="21"/>
      <c r="E77" s="23"/>
      <c r="F77" s="21"/>
      <c r="G77" s="23"/>
      <c r="H77" s="23"/>
      <c r="I77" s="23"/>
      <c r="J77" s="21"/>
      <c r="K77" s="23"/>
      <c r="L77" s="21"/>
      <c r="M77" s="23"/>
      <c r="N77" s="21"/>
      <c r="O77" s="23"/>
      <c r="P77" s="23"/>
      <c r="Q77" s="23"/>
      <c r="R77" s="21"/>
      <c r="S77" s="23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1"/>
    </row>
    <row r="78" spans="1:30" ht="18.75" customHeight="1">
      <c r="A78" s="21"/>
      <c r="B78" s="29"/>
      <c r="C78" s="21"/>
      <c r="D78" s="21"/>
      <c r="E78" s="23"/>
      <c r="F78" s="21"/>
      <c r="G78" s="23"/>
      <c r="H78" s="23"/>
      <c r="I78" s="23"/>
      <c r="J78" s="21"/>
      <c r="K78" s="23"/>
      <c r="L78" s="21"/>
      <c r="M78" s="23"/>
      <c r="N78" s="21"/>
      <c r="O78" s="23"/>
      <c r="P78" s="23"/>
      <c r="Q78" s="23"/>
      <c r="R78" s="21"/>
      <c r="S78" s="23"/>
      <c r="T78" s="29"/>
      <c r="U78" s="48"/>
      <c r="V78" s="21"/>
      <c r="W78" s="23"/>
      <c r="X78" s="21"/>
      <c r="Y78" s="23"/>
      <c r="Z78" s="29"/>
      <c r="AA78" s="48"/>
      <c r="AB78" s="29"/>
      <c r="AC78" s="48"/>
      <c r="AD78" s="21"/>
    </row>
    <row r="79" spans="1:30" ht="18.75" customHeight="1">
      <c r="A79" s="21"/>
      <c r="B79" s="29"/>
      <c r="C79" s="21"/>
      <c r="D79" s="21"/>
      <c r="E79" s="23"/>
      <c r="F79" s="21"/>
      <c r="G79" s="23"/>
      <c r="H79" s="23"/>
      <c r="I79" s="23"/>
      <c r="J79" s="21"/>
      <c r="K79" s="23"/>
      <c r="L79" s="21"/>
      <c r="M79" s="23"/>
      <c r="N79" s="21"/>
      <c r="O79" s="23"/>
      <c r="P79" s="23"/>
      <c r="Q79" s="23"/>
      <c r="R79" s="21"/>
      <c r="S79" s="23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1"/>
    </row>
    <row r="80" spans="1:30" ht="18.75" customHeight="1">
      <c r="A80" s="21"/>
      <c r="B80" s="29"/>
      <c r="C80" s="21"/>
      <c r="D80" s="21"/>
      <c r="E80" s="23"/>
      <c r="F80" s="29"/>
      <c r="G80" s="48"/>
      <c r="H80" s="48"/>
      <c r="I80" s="48"/>
      <c r="J80" s="21"/>
      <c r="K80" s="23"/>
      <c r="L80" s="21"/>
      <c r="M80" s="23"/>
      <c r="N80" s="21"/>
      <c r="O80" s="23"/>
      <c r="P80" s="23"/>
      <c r="Q80" s="23"/>
      <c r="R80" s="21"/>
      <c r="S80" s="23"/>
      <c r="T80" s="29"/>
      <c r="U80" s="48"/>
      <c r="V80" s="29"/>
      <c r="W80" s="48"/>
      <c r="X80" s="29"/>
      <c r="Y80" s="48"/>
      <c r="Z80" s="21"/>
      <c r="AA80" s="23"/>
      <c r="AB80" s="29"/>
      <c r="AC80" s="48"/>
      <c r="AD80" s="21"/>
    </row>
    <row r="81" spans="1:30" ht="18.75" customHeight="1">
      <c r="A81" s="21"/>
      <c r="B81" s="29"/>
      <c r="C81" s="21"/>
      <c r="D81" s="21"/>
      <c r="E81" s="23"/>
      <c r="F81" s="29"/>
      <c r="G81" s="48"/>
      <c r="H81" s="48"/>
      <c r="I81" s="48"/>
      <c r="J81" s="21"/>
      <c r="K81" s="23"/>
      <c r="L81" s="21"/>
      <c r="M81" s="23"/>
      <c r="N81" s="21"/>
      <c r="O81" s="23"/>
      <c r="P81" s="23"/>
      <c r="Q81" s="23"/>
      <c r="R81" s="21"/>
      <c r="S81" s="23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1"/>
    </row>
    <row r="82" spans="1:30" ht="18.75" customHeight="1">
      <c r="A82" s="21"/>
      <c r="B82" s="29"/>
      <c r="C82" s="21"/>
      <c r="D82" s="21"/>
      <c r="E82" s="23"/>
      <c r="F82" s="29"/>
      <c r="G82" s="48"/>
      <c r="H82" s="48"/>
      <c r="I82" s="48"/>
      <c r="J82" s="21"/>
      <c r="K82" s="23"/>
      <c r="L82" s="21"/>
      <c r="M82" s="23"/>
      <c r="N82" s="21"/>
      <c r="O82" s="23"/>
      <c r="P82" s="23"/>
      <c r="Q82" s="23"/>
      <c r="R82" s="21"/>
      <c r="S82" s="23"/>
      <c r="T82" s="29"/>
      <c r="U82" s="48"/>
      <c r="V82" s="29"/>
      <c r="W82" s="48"/>
      <c r="X82" s="29"/>
      <c r="Y82" s="48"/>
      <c r="Z82" s="29"/>
      <c r="AA82" s="48"/>
      <c r="AB82" s="29"/>
      <c r="AC82" s="48"/>
      <c r="AD82" s="21"/>
    </row>
    <row r="83" spans="1:30" ht="18.75" customHeight="1">
      <c r="A83" s="21"/>
      <c r="B83" s="29"/>
      <c r="C83" s="21"/>
      <c r="D83" s="21"/>
      <c r="E83" s="23"/>
      <c r="F83" s="21"/>
      <c r="G83" s="23"/>
      <c r="H83" s="23"/>
      <c r="I83" s="23"/>
      <c r="J83" s="21"/>
      <c r="K83" s="23"/>
      <c r="L83" s="21"/>
      <c r="M83" s="23"/>
      <c r="N83" s="21"/>
      <c r="O83" s="23"/>
      <c r="P83" s="23"/>
      <c r="Q83" s="23"/>
      <c r="R83" s="21"/>
      <c r="S83" s="23"/>
      <c r="T83" s="29"/>
      <c r="U83" s="48"/>
      <c r="V83" s="29"/>
      <c r="W83" s="48"/>
      <c r="X83" s="29"/>
      <c r="Y83" s="48"/>
      <c r="Z83" s="29"/>
      <c r="AA83" s="48"/>
      <c r="AB83" s="29"/>
      <c r="AC83" s="48"/>
      <c r="AD83" s="21"/>
    </row>
    <row r="84" spans="1:30" ht="14.25">
      <c r="A84" s="21"/>
      <c r="B84" s="21"/>
      <c r="C84" s="21"/>
      <c r="D84" s="21"/>
      <c r="E84" s="23"/>
      <c r="F84" s="21"/>
      <c r="G84" s="23"/>
      <c r="H84" s="23"/>
      <c r="I84" s="23"/>
      <c r="J84" s="21"/>
      <c r="K84" s="23"/>
      <c r="L84" s="21"/>
      <c r="M84" s="23"/>
      <c r="N84" s="21"/>
      <c r="O84" s="23"/>
      <c r="P84" s="23"/>
      <c r="Q84" s="23"/>
      <c r="R84" s="21"/>
      <c r="S84" s="23"/>
      <c r="T84" s="21"/>
      <c r="U84" s="23"/>
      <c r="V84" s="21"/>
      <c r="W84" s="23"/>
      <c r="X84" s="21"/>
      <c r="Y84" s="23"/>
      <c r="Z84" s="21"/>
      <c r="AA84" s="23"/>
      <c r="AB84" s="21"/>
      <c r="AC84" s="23"/>
      <c r="AD84" s="21"/>
    </row>
    <row r="85" spans="1:30" ht="14.25">
      <c r="A85" s="21"/>
      <c r="B85" s="21"/>
      <c r="C85" s="21"/>
      <c r="D85" s="21"/>
      <c r="E85" s="23"/>
      <c r="F85" s="21"/>
      <c r="G85" s="23"/>
      <c r="H85" s="23"/>
      <c r="I85" s="23"/>
      <c r="J85" s="21"/>
      <c r="K85" s="23"/>
      <c r="L85" s="21"/>
      <c r="M85" s="23"/>
      <c r="N85" s="21"/>
      <c r="O85" s="21"/>
      <c r="P85" s="21"/>
      <c r="Q85" s="21"/>
      <c r="R85" s="21"/>
      <c r="S85" s="23"/>
      <c r="T85" s="21"/>
      <c r="U85" s="23"/>
      <c r="V85" s="21"/>
      <c r="W85" s="23"/>
      <c r="X85" s="21"/>
      <c r="Y85" s="23"/>
      <c r="Z85" s="21"/>
      <c r="AA85" s="23"/>
      <c r="AB85" s="21"/>
      <c r="AC85" s="23"/>
      <c r="AD85" s="21"/>
    </row>
    <row r="86" spans="1:30" ht="14.25">
      <c r="A86" s="21"/>
      <c r="B86" s="21"/>
      <c r="C86" s="21"/>
      <c r="D86" s="21"/>
      <c r="E86" s="23"/>
      <c r="F86" s="21"/>
      <c r="G86" s="23"/>
      <c r="H86" s="23"/>
      <c r="I86" s="23"/>
      <c r="J86" s="21"/>
      <c r="K86" s="23"/>
      <c r="L86" s="21"/>
      <c r="M86" s="23"/>
      <c r="N86" s="21"/>
      <c r="O86" s="21"/>
      <c r="P86" s="21"/>
      <c r="Q86" s="21"/>
      <c r="R86" s="21"/>
      <c r="S86" s="23"/>
      <c r="T86" s="21"/>
      <c r="U86" s="23"/>
      <c r="V86" s="21"/>
      <c r="W86" s="23"/>
      <c r="X86" s="21"/>
      <c r="Y86" s="23"/>
      <c r="Z86" s="21"/>
      <c r="AA86" s="23"/>
      <c r="AB86" s="21"/>
      <c r="AC86" s="23"/>
      <c r="AD86" s="21"/>
    </row>
  </sheetData>
  <mergeCells count="14">
    <mergeCell ref="B3:B5"/>
    <mergeCell ref="D3:E4"/>
    <mergeCell ref="J4:K4"/>
    <mergeCell ref="F3:I3"/>
    <mergeCell ref="F4:G4"/>
    <mergeCell ref="L4:M4"/>
    <mergeCell ref="R4:S4"/>
    <mergeCell ref="T4:U4"/>
    <mergeCell ref="V4:W4"/>
    <mergeCell ref="P4:Q4"/>
    <mergeCell ref="X4:Y4"/>
    <mergeCell ref="Z4:AA4"/>
    <mergeCell ref="O3:AC3"/>
    <mergeCell ref="AB4:AC4"/>
  </mergeCells>
  <printOptions/>
  <pageMargins left="0.3937007874015748" right="0.3937007874015748" top="0.3937007874015748" bottom="0" header="0.5118110236220472" footer="0.46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2008-02-29T05:01:18Z</cp:lastPrinted>
  <dcterms:created xsi:type="dcterms:W3CDTF">2005-06-21T01:13:38Z</dcterms:created>
  <dcterms:modified xsi:type="dcterms:W3CDTF">2008-02-29T05:01:19Z</dcterms:modified>
  <cp:category/>
  <cp:version/>
  <cp:contentType/>
  <cp:contentStatus/>
</cp:coreProperties>
</file>