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'Sheet1'!$A$1:$S$50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<sst xmlns="http://schemas.openxmlformats.org/spreadsheetml/2006/main" count="68" uniqueCount="57">
  <si>
    <t>単位：両</t>
  </si>
  <si>
    <t>貨        物        車</t>
  </si>
  <si>
    <t>乗        用        車</t>
  </si>
  <si>
    <t>特種用途車</t>
  </si>
  <si>
    <t>大型特殊車</t>
  </si>
  <si>
    <t>小型二輪</t>
  </si>
  <si>
    <t>2)軽自動車</t>
  </si>
  <si>
    <t>乗合車</t>
  </si>
  <si>
    <t>計</t>
  </si>
  <si>
    <t>普通</t>
  </si>
  <si>
    <t>小型</t>
  </si>
  <si>
    <t>被けん引</t>
  </si>
  <si>
    <t>市部</t>
  </si>
  <si>
    <t>郡部</t>
  </si>
  <si>
    <t>長崎市</t>
  </si>
  <si>
    <t>佐世保市</t>
  </si>
  <si>
    <t>島原市</t>
  </si>
  <si>
    <t>諫早市</t>
  </si>
  <si>
    <t>大村市</t>
  </si>
  <si>
    <t>北松浦郡</t>
  </si>
  <si>
    <t>平戸市</t>
  </si>
  <si>
    <t>松浦市</t>
  </si>
  <si>
    <t>小  値  賀  町</t>
  </si>
  <si>
    <t>西彼杵郡</t>
  </si>
  <si>
    <t>江    迎    町</t>
  </si>
  <si>
    <t>鹿    町    町</t>
  </si>
  <si>
    <t>佐    々    町</t>
  </si>
  <si>
    <t>長    与    町</t>
  </si>
  <si>
    <t>時    津    町</t>
  </si>
  <si>
    <t>南松浦郡</t>
  </si>
  <si>
    <t>東彼杵郡</t>
  </si>
  <si>
    <t>東  彼  杵  町</t>
  </si>
  <si>
    <t>川    棚    町</t>
  </si>
  <si>
    <t>波  佐  見  町</t>
  </si>
  <si>
    <t>不明</t>
  </si>
  <si>
    <t>米軍</t>
  </si>
  <si>
    <t xml:space="preserve">    車    両    数</t>
  </si>
  <si>
    <t>（各年3月31日現在）</t>
  </si>
  <si>
    <t>　2） 軽二輪を除く。また、不明の中には、米軍車両の不明分も含む。</t>
  </si>
  <si>
    <t>1)総数</t>
  </si>
  <si>
    <t>1）車両別の総数には米軍用車両および不明を含む。</t>
  </si>
  <si>
    <t>対馬市</t>
  </si>
  <si>
    <t>壱岐市</t>
  </si>
  <si>
    <t>五島市</t>
  </si>
  <si>
    <t>新 上 五 島 町</t>
  </si>
  <si>
    <t>西海市</t>
  </si>
  <si>
    <t>雲仙市</t>
  </si>
  <si>
    <t>南島原市</t>
  </si>
  <si>
    <t>-</t>
  </si>
  <si>
    <t>市町</t>
  </si>
  <si>
    <t>…</t>
  </si>
  <si>
    <t xml:space="preserve">                               １２７      自    動    車    保    有</t>
  </si>
  <si>
    <t>（平成19年3月31日現在）</t>
  </si>
  <si>
    <t xml:space="preserve"> 平   成   17   年</t>
  </si>
  <si>
    <t xml:space="preserve">           18</t>
  </si>
  <si>
    <t xml:space="preserve">           19</t>
  </si>
  <si>
    <t>資料  九州運輸局長崎運輸支局「長崎県市町村別・車種別保有車両数統計」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</si>
</sst>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0" fontId="5" fillId="0" borderId="2" xfId="16" applyNumberFormat="1" applyFont="1" applyFill="1" applyBorder="1" applyAlignment="1" quotePrefix="1">
      <alignment/>
    </xf>
    <xf numFmtId="181" fontId="5" fillId="0" borderId="2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1" xfId="16" applyFont="1" applyFill="1" applyBorder="1" applyAlignment="1">
      <alignment horizontal="right"/>
    </xf>
    <xf numFmtId="181" fontId="5" fillId="0" borderId="4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0" fontId="5" fillId="0" borderId="0" xfId="16" applyNumberFormat="1" applyFont="1" applyFill="1" applyBorder="1" applyAlignment="1" quotePrefix="1">
      <alignment/>
    </xf>
    <xf numFmtId="0" fontId="5" fillId="0" borderId="0" xfId="16" applyNumberFormat="1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0" fontId="6" fillId="0" borderId="8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showGridLines="0" tabSelected="1" zoomScale="75" zoomScaleNormal="75" workbookViewId="0" topLeftCell="A1">
      <selection activeCell="A3" sqref="A3:A5"/>
    </sheetView>
  </sheetViews>
  <sheetFormatPr defaultColWidth="8.625" defaultRowHeight="12.75"/>
  <cols>
    <col min="1" max="1" width="21.875" style="5" customWidth="1"/>
    <col min="2" max="2" width="1.25" style="5" customWidth="1"/>
    <col min="3" max="3" width="14.625" style="5" customWidth="1"/>
    <col min="4" max="11" width="13.75390625" style="5" customWidth="1"/>
    <col min="12" max="12" width="1.875" style="3" customWidth="1"/>
    <col min="13" max="13" width="1.25" style="5" customWidth="1"/>
    <col min="14" max="19" width="15.75390625" style="5" customWidth="1"/>
    <col min="20" max="23" width="10.75390625" style="5" customWidth="1"/>
    <col min="24" max="16384" width="8.625" style="5" customWidth="1"/>
  </cols>
  <sheetData>
    <row r="1" spans="1:18" ht="24">
      <c r="A1" s="4" t="s">
        <v>51</v>
      </c>
      <c r="B1" s="4"/>
      <c r="M1" s="4"/>
      <c r="N1" s="4" t="s">
        <v>36</v>
      </c>
      <c r="O1" s="4"/>
      <c r="P1" s="4"/>
      <c r="Q1" s="5" t="s">
        <v>52</v>
      </c>
      <c r="R1" s="3"/>
    </row>
    <row r="2" spans="1:19" ht="30" customHeight="1" thickBot="1">
      <c r="A2" s="6" t="s">
        <v>37</v>
      </c>
      <c r="B2" s="6"/>
      <c r="C2" s="6"/>
      <c r="D2" s="6"/>
      <c r="E2" s="6"/>
      <c r="F2" s="6"/>
      <c r="G2" s="6"/>
      <c r="H2" s="6"/>
      <c r="I2" s="6"/>
      <c r="J2" s="6"/>
      <c r="K2" s="6"/>
      <c r="M2" s="3"/>
      <c r="N2" s="6"/>
      <c r="O2" s="6"/>
      <c r="P2" s="6"/>
      <c r="Q2" s="6"/>
      <c r="R2" s="6"/>
      <c r="S2" s="13" t="s">
        <v>0</v>
      </c>
    </row>
    <row r="3" spans="1:19" ht="21" customHeight="1">
      <c r="A3" s="30" t="s">
        <v>49</v>
      </c>
      <c r="B3" s="15"/>
      <c r="C3" s="33" t="s">
        <v>39</v>
      </c>
      <c r="D3" s="36" t="s">
        <v>1</v>
      </c>
      <c r="E3" s="37"/>
      <c r="F3" s="37"/>
      <c r="G3" s="38"/>
      <c r="H3" s="28" t="s">
        <v>7</v>
      </c>
      <c r="I3" s="36" t="s">
        <v>2</v>
      </c>
      <c r="J3" s="37"/>
      <c r="K3" s="37"/>
      <c r="L3" s="22"/>
      <c r="M3" s="3"/>
      <c r="N3" s="39" t="s">
        <v>3</v>
      </c>
      <c r="O3" s="39"/>
      <c r="P3" s="40"/>
      <c r="Q3" s="41" t="s">
        <v>4</v>
      </c>
      <c r="R3" s="41" t="s">
        <v>5</v>
      </c>
      <c r="S3" s="44" t="s">
        <v>6</v>
      </c>
    </row>
    <row r="4" spans="1:19" ht="20.25" customHeight="1">
      <c r="A4" s="31"/>
      <c r="B4" s="16"/>
      <c r="C4" s="34"/>
      <c r="D4" s="25" t="s">
        <v>8</v>
      </c>
      <c r="E4" s="25" t="s">
        <v>9</v>
      </c>
      <c r="F4" s="25" t="s">
        <v>10</v>
      </c>
      <c r="G4" s="25" t="s">
        <v>11</v>
      </c>
      <c r="H4" s="29"/>
      <c r="I4" s="25" t="s">
        <v>8</v>
      </c>
      <c r="J4" s="25" t="s">
        <v>9</v>
      </c>
      <c r="K4" s="49" t="s">
        <v>10</v>
      </c>
      <c r="L4" s="1"/>
      <c r="M4" s="2"/>
      <c r="N4" s="47" t="s">
        <v>8</v>
      </c>
      <c r="O4" s="25" t="s">
        <v>9</v>
      </c>
      <c r="P4" s="25" t="s">
        <v>10</v>
      </c>
      <c r="Q4" s="42"/>
      <c r="R4" s="42"/>
      <c r="S4" s="45"/>
    </row>
    <row r="5" spans="1:19" ht="21" customHeight="1">
      <c r="A5" s="32"/>
      <c r="B5" s="17"/>
      <c r="C5" s="35"/>
      <c r="D5" s="26"/>
      <c r="E5" s="27"/>
      <c r="F5" s="27"/>
      <c r="G5" s="27"/>
      <c r="H5" s="27"/>
      <c r="I5" s="26"/>
      <c r="J5" s="27"/>
      <c r="K5" s="50"/>
      <c r="L5" s="24"/>
      <c r="M5" s="2"/>
      <c r="N5" s="48"/>
      <c r="O5" s="27"/>
      <c r="P5" s="27"/>
      <c r="Q5" s="43"/>
      <c r="R5" s="43"/>
      <c r="S5" s="46"/>
    </row>
    <row r="6" spans="1:19" ht="36.75" customHeight="1">
      <c r="A6" s="21" t="s">
        <v>53</v>
      </c>
      <c r="B6" s="8"/>
      <c r="C6" s="3">
        <v>886802</v>
      </c>
      <c r="D6" s="3">
        <v>63267</v>
      </c>
      <c r="E6" s="3">
        <v>20941</v>
      </c>
      <c r="F6" s="3">
        <v>41793</v>
      </c>
      <c r="G6" s="3">
        <v>533</v>
      </c>
      <c r="H6" s="3">
        <v>4229</v>
      </c>
      <c r="I6" s="3">
        <v>385516</v>
      </c>
      <c r="J6" s="3">
        <v>123024</v>
      </c>
      <c r="K6" s="3">
        <v>262492</v>
      </c>
      <c r="M6" s="11"/>
      <c r="N6" s="3">
        <v>15191</v>
      </c>
      <c r="O6" s="3">
        <v>13040</v>
      </c>
      <c r="P6" s="3">
        <v>2151</v>
      </c>
      <c r="Q6" s="5">
        <v>2901</v>
      </c>
      <c r="R6" s="5">
        <v>13018</v>
      </c>
      <c r="S6" s="10">
        <v>402680</v>
      </c>
    </row>
    <row r="7" spans="1:19" ht="18" customHeight="1">
      <c r="A7" s="20" t="s">
        <v>54</v>
      </c>
      <c r="B7" s="8"/>
      <c r="C7" s="3">
        <v>893729</v>
      </c>
      <c r="D7" s="3">
        <v>61697</v>
      </c>
      <c r="E7" s="3">
        <v>20734</v>
      </c>
      <c r="F7" s="3">
        <v>40412</v>
      </c>
      <c r="G7" s="3">
        <v>551</v>
      </c>
      <c r="H7" s="3">
        <v>4239</v>
      </c>
      <c r="I7" s="3">
        <v>381727</v>
      </c>
      <c r="J7" s="3">
        <v>124453</v>
      </c>
      <c r="K7" s="3">
        <v>257274</v>
      </c>
      <c r="M7" s="11"/>
      <c r="N7" s="3">
        <v>15106</v>
      </c>
      <c r="O7" s="3">
        <v>13033</v>
      </c>
      <c r="P7" s="3">
        <v>2073</v>
      </c>
      <c r="Q7" s="5">
        <v>2844</v>
      </c>
      <c r="R7" s="5">
        <v>13039</v>
      </c>
      <c r="S7" s="10">
        <v>415077</v>
      </c>
    </row>
    <row r="8" spans="1:19" ht="42.75" customHeight="1">
      <c r="A8" s="20" t="s">
        <v>55</v>
      </c>
      <c r="B8" s="8"/>
      <c r="C8" s="3">
        <f>SUM(C9:C10,C38:C39)</f>
        <v>896295</v>
      </c>
      <c r="D8" s="3">
        <f aca="true" t="shared" si="0" ref="D8:S8">SUM(D9:D10,D38:D39)</f>
        <v>60065</v>
      </c>
      <c r="E8" s="3">
        <f t="shared" si="0"/>
        <v>20371</v>
      </c>
      <c r="F8" s="3">
        <f t="shared" si="0"/>
        <v>39120</v>
      </c>
      <c r="G8" s="3">
        <f t="shared" si="0"/>
        <v>574</v>
      </c>
      <c r="H8" s="3">
        <f t="shared" si="0"/>
        <v>4244</v>
      </c>
      <c r="I8" s="3">
        <f t="shared" si="0"/>
        <v>373874</v>
      </c>
      <c r="J8" s="3">
        <f t="shared" si="0"/>
        <v>124086</v>
      </c>
      <c r="K8" s="3">
        <f t="shared" si="0"/>
        <v>249788</v>
      </c>
      <c r="M8" s="3"/>
      <c r="N8" s="3">
        <f t="shared" si="0"/>
        <v>14872</v>
      </c>
      <c r="O8" s="3">
        <f>SUM(O9:O10,O38:O39)</f>
        <v>12925</v>
      </c>
      <c r="P8" s="3">
        <f>SUM(P9:P10,P38:P39)</f>
        <v>1947</v>
      </c>
      <c r="Q8" s="3">
        <f t="shared" si="0"/>
        <v>2758</v>
      </c>
      <c r="R8" s="3">
        <f t="shared" si="0"/>
        <v>13193</v>
      </c>
      <c r="S8" s="3">
        <f t="shared" si="0"/>
        <v>427289</v>
      </c>
    </row>
    <row r="9" spans="1:19" ht="36" customHeight="1">
      <c r="A9" s="18" t="s">
        <v>12</v>
      </c>
      <c r="B9" s="7"/>
      <c r="C9" s="3">
        <f>SUM(C11:C23)</f>
        <v>788400</v>
      </c>
      <c r="D9" s="3">
        <f aca="true" t="shared" si="1" ref="D9:S9">SUM(D11:D23)</f>
        <v>52923</v>
      </c>
      <c r="E9" s="3">
        <f t="shared" si="1"/>
        <v>17763</v>
      </c>
      <c r="F9" s="3">
        <f t="shared" si="1"/>
        <v>34636</v>
      </c>
      <c r="G9" s="3">
        <f t="shared" si="1"/>
        <v>524</v>
      </c>
      <c r="H9" s="3">
        <f t="shared" si="1"/>
        <v>3811</v>
      </c>
      <c r="I9" s="3">
        <f t="shared" si="1"/>
        <v>329570</v>
      </c>
      <c r="J9" s="3">
        <f t="shared" si="1"/>
        <v>109205</v>
      </c>
      <c r="K9" s="3">
        <f t="shared" si="1"/>
        <v>220365</v>
      </c>
      <c r="M9" s="3"/>
      <c r="N9" s="3">
        <f t="shared" si="1"/>
        <v>13153</v>
      </c>
      <c r="O9" s="3">
        <f>SUM(O11:O23)</f>
        <v>11399</v>
      </c>
      <c r="P9" s="3">
        <f>SUM(P11:P23)</f>
        <v>1754</v>
      </c>
      <c r="Q9" s="3">
        <f t="shared" si="1"/>
        <v>2345</v>
      </c>
      <c r="R9" s="3">
        <f t="shared" si="1"/>
        <v>11908</v>
      </c>
      <c r="S9" s="3">
        <f t="shared" si="1"/>
        <v>374690</v>
      </c>
    </row>
    <row r="10" spans="1:19" ht="36" customHeight="1">
      <c r="A10" s="18" t="s">
        <v>13</v>
      </c>
      <c r="B10" s="7"/>
      <c r="C10" s="3">
        <f>SUM(C24,C27,C31,C36)</f>
        <v>105343</v>
      </c>
      <c r="D10" s="3">
        <f aca="true" t="shared" si="2" ref="D10:S10">SUM(D24,D27,D31,D36)</f>
        <v>7112</v>
      </c>
      <c r="E10" s="3">
        <f t="shared" si="2"/>
        <v>2589</v>
      </c>
      <c r="F10" s="3">
        <f t="shared" si="2"/>
        <v>4473</v>
      </c>
      <c r="G10" s="3">
        <f t="shared" si="2"/>
        <v>50</v>
      </c>
      <c r="H10" s="3">
        <f t="shared" si="2"/>
        <v>432</v>
      </c>
      <c r="I10" s="3">
        <f t="shared" si="2"/>
        <v>42051</v>
      </c>
      <c r="J10" s="3">
        <f t="shared" si="2"/>
        <v>14143</v>
      </c>
      <c r="K10" s="3">
        <f t="shared" si="2"/>
        <v>27908</v>
      </c>
      <c r="M10" s="3"/>
      <c r="N10" s="3">
        <f t="shared" si="2"/>
        <v>1714</v>
      </c>
      <c r="O10" s="3">
        <f>SUM(O24,O27,O31,O36)</f>
        <v>1522</v>
      </c>
      <c r="P10" s="3">
        <f>SUM(P24,P27,P31,P36)</f>
        <v>192</v>
      </c>
      <c r="Q10" s="3">
        <f t="shared" si="2"/>
        <v>362</v>
      </c>
      <c r="R10" s="3">
        <f t="shared" si="2"/>
        <v>1194</v>
      </c>
      <c r="S10" s="3">
        <f t="shared" si="2"/>
        <v>52478</v>
      </c>
    </row>
    <row r="11" spans="1:19" ht="42" customHeight="1">
      <c r="A11" s="18" t="s">
        <v>14</v>
      </c>
      <c r="B11" s="7"/>
      <c r="C11" s="3">
        <f>SUM(D11,H11:I11,N11,Q11:S11)</f>
        <v>209717</v>
      </c>
      <c r="D11" s="5">
        <f>SUM(E11:G11)</f>
        <v>11023</v>
      </c>
      <c r="E11" s="5">
        <v>3438</v>
      </c>
      <c r="F11" s="5">
        <v>7501</v>
      </c>
      <c r="G11" s="5">
        <v>84</v>
      </c>
      <c r="H11" s="5">
        <v>1314</v>
      </c>
      <c r="I11" s="5">
        <f>SUM(J11:K11)</f>
        <v>104947</v>
      </c>
      <c r="J11" s="5">
        <v>35137</v>
      </c>
      <c r="K11" s="5">
        <v>69810</v>
      </c>
      <c r="M11" s="11"/>
      <c r="N11" s="3">
        <f>SUM(O11:P11)</f>
        <v>2808</v>
      </c>
      <c r="O11" s="3">
        <v>2428</v>
      </c>
      <c r="P11" s="3">
        <v>380</v>
      </c>
      <c r="Q11" s="5">
        <v>293</v>
      </c>
      <c r="R11" s="5">
        <v>4239</v>
      </c>
      <c r="S11" s="10">
        <v>85093</v>
      </c>
    </row>
    <row r="12" spans="1:19" ht="18" customHeight="1">
      <c r="A12" s="18" t="s">
        <v>15</v>
      </c>
      <c r="B12" s="7"/>
      <c r="C12" s="3">
        <f aca="true" t="shared" si="3" ref="C12:C39">SUM(D12,H12:I12,N12,Q12:S12)</f>
        <v>153908</v>
      </c>
      <c r="D12" s="5">
        <f aca="true" t="shared" si="4" ref="D12:D39">SUM(E12:G12)</f>
        <v>9521</v>
      </c>
      <c r="E12" s="5">
        <v>3173</v>
      </c>
      <c r="F12" s="5">
        <v>6258</v>
      </c>
      <c r="G12" s="5">
        <v>90</v>
      </c>
      <c r="H12" s="5">
        <v>771</v>
      </c>
      <c r="I12" s="5">
        <f aca="true" t="shared" si="5" ref="I12:I39">SUM(J12:K12)</f>
        <v>70076</v>
      </c>
      <c r="J12" s="5">
        <v>23737</v>
      </c>
      <c r="K12" s="5">
        <v>46339</v>
      </c>
      <c r="M12" s="11"/>
      <c r="N12" s="3">
        <f aca="true" t="shared" si="6" ref="N12:N39">SUM(O12:P12)</f>
        <v>2530</v>
      </c>
      <c r="O12" s="3">
        <v>2196</v>
      </c>
      <c r="P12" s="3">
        <v>334</v>
      </c>
      <c r="Q12" s="5">
        <v>329</v>
      </c>
      <c r="R12" s="5">
        <v>2620</v>
      </c>
      <c r="S12" s="10">
        <v>68061</v>
      </c>
    </row>
    <row r="13" spans="1:19" ht="18" customHeight="1">
      <c r="A13" s="18" t="s">
        <v>16</v>
      </c>
      <c r="B13" s="7"/>
      <c r="C13" s="3">
        <f t="shared" si="3"/>
        <v>36555</v>
      </c>
      <c r="D13" s="5">
        <f t="shared" si="4"/>
        <v>3129</v>
      </c>
      <c r="E13" s="5">
        <v>882</v>
      </c>
      <c r="F13" s="5">
        <v>2209</v>
      </c>
      <c r="G13" s="5">
        <v>38</v>
      </c>
      <c r="H13" s="5">
        <v>230</v>
      </c>
      <c r="I13" s="5">
        <f t="shared" si="5"/>
        <v>13935</v>
      </c>
      <c r="J13" s="5">
        <v>4626</v>
      </c>
      <c r="K13" s="5">
        <v>9309</v>
      </c>
      <c r="M13" s="11"/>
      <c r="N13" s="3">
        <f t="shared" si="6"/>
        <v>639</v>
      </c>
      <c r="O13" s="3">
        <v>522</v>
      </c>
      <c r="P13" s="3">
        <v>117</v>
      </c>
      <c r="Q13" s="5">
        <v>108</v>
      </c>
      <c r="R13" s="5">
        <v>553</v>
      </c>
      <c r="S13" s="10">
        <v>17961</v>
      </c>
    </row>
    <row r="14" spans="1:19" ht="18" customHeight="1">
      <c r="A14" s="18" t="s">
        <v>17</v>
      </c>
      <c r="B14" s="7"/>
      <c r="C14" s="3">
        <f t="shared" si="3"/>
        <v>106128</v>
      </c>
      <c r="D14" s="5">
        <f t="shared" si="4"/>
        <v>8461</v>
      </c>
      <c r="E14" s="5">
        <v>3265</v>
      </c>
      <c r="F14" s="5">
        <v>5060</v>
      </c>
      <c r="G14" s="5">
        <v>136</v>
      </c>
      <c r="H14" s="5">
        <v>420</v>
      </c>
      <c r="I14" s="5">
        <f t="shared" si="5"/>
        <v>43397</v>
      </c>
      <c r="J14" s="5">
        <v>14769</v>
      </c>
      <c r="K14" s="5">
        <v>28628</v>
      </c>
      <c r="M14" s="11"/>
      <c r="N14" s="3">
        <f t="shared" si="6"/>
        <v>1815</v>
      </c>
      <c r="O14" s="3">
        <v>1610</v>
      </c>
      <c r="P14" s="3">
        <v>205</v>
      </c>
      <c r="Q14" s="5">
        <v>341</v>
      </c>
      <c r="R14" s="5">
        <v>1363</v>
      </c>
      <c r="S14" s="10">
        <v>50331</v>
      </c>
    </row>
    <row r="15" spans="1:19" ht="18" customHeight="1">
      <c r="A15" s="18" t="s">
        <v>18</v>
      </c>
      <c r="B15" s="7"/>
      <c r="C15" s="3">
        <f t="shared" si="3"/>
        <v>59753</v>
      </c>
      <c r="D15" s="5">
        <f t="shared" si="4"/>
        <v>3780</v>
      </c>
      <c r="E15" s="5">
        <v>1560</v>
      </c>
      <c r="F15" s="5">
        <v>2154</v>
      </c>
      <c r="G15" s="5">
        <v>66</v>
      </c>
      <c r="H15" s="5">
        <v>170</v>
      </c>
      <c r="I15" s="5">
        <f t="shared" si="5"/>
        <v>26287</v>
      </c>
      <c r="J15" s="5">
        <v>8852</v>
      </c>
      <c r="K15" s="5">
        <v>17435</v>
      </c>
      <c r="M15" s="11"/>
      <c r="N15" s="3">
        <f t="shared" si="6"/>
        <v>1076</v>
      </c>
      <c r="O15" s="3">
        <v>944</v>
      </c>
      <c r="P15" s="3">
        <v>132</v>
      </c>
      <c r="Q15" s="5">
        <v>90</v>
      </c>
      <c r="R15" s="5">
        <v>846</v>
      </c>
      <c r="S15" s="5">
        <v>27504</v>
      </c>
    </row>
    <row r="16" spans="1:19" ht="30" customHeight="1">
      <c r="A16" s="18" t="s">
        <v>20</v>
      </c>
      <c r="B16" s="7"/>
      <c r="C16" s="3">
        <f t="shared" si="3"/>
        <v>25090</v>
      </c>
      <c r="D16" s="5">
        <f t="shared" si="4"/>
        <v>1480</v>
      </c>
      <c r="E16" s="5">
        <v>557</v>
      </c>
      <c r="F16" s="5">
        <v>920</v>
      </c>
      <c r="G16" s="5">
        <v>3</v>
      </c>
      <c r="H16" s="5">
        <v>122</v>
      </c>
      <c r="I16" s="5">
        <f t="shared" si="5"/>
        <v>8585</v>
      </c>
      <c r="J16" s="5">
        <v>2816</v>
      </c>
      <c r="K16" s="5">
        <v>5769</v>
      </c>
      <c r="M16" s="11"/>
      <c r="N16" s="3">
        <f t="shared" si="6"/>
        <v>451</v>
      </c>
      <c r="O16" s="3">
        <v>395</v>
      </c>
      <c r="P16" s="3">
        <v>56</v>
      </c>
      <c r="Q16" s="5">
        <v>135</v>
      </c>
      <c r="R16" s="5">
        <v>157</v>
      </c>
      <c r="S16" s="10">
        <v>14160</v>
      </c>
    </row>
    <row r="17" spans="1:19" ht="18" customHeight="1">
      <c r="A17" s="18" t="s">
        <v>21</v>
      </c>
      <c r="B17" s="7"/>
      <c r="C17" s="3">
        <f t="shared" si="3"/>
        <v>19233</v>
      </c>
      <c r="D17" s="5">
        <f t="shared" si="4"/>
        <v>1211</v>
      </c>
      <c r="E17" s="5">
        <v>494</v>
      </c>
      <c r="F17" s="5">
        <v>709</v>
      </c>
      <c r="G17" s="5">
        <v>8</v>
      </c>
      <c r="H17" s="5">
        <v>64</v>
      </c>
      <c r="I17" s="5">
        <f t="shared" si="5"/>
        <v>7095</v>
      </c>
      <c r="J17" s="5">
        <v>2460</v>
      </c>
      <c r="K17" s="5">
        <v>4635</v>
      </c>
      <c r="M17" s="11"/>
      <c r="N17" s="3">
        <f t="shared" si="6"/>
        <v>444</v>
      </c>
      <c r="O17" s="3">
        <v>391</v>
      </c>
      <c r="P17" s="3">
        <v>53</v>
      </c>
      <c r="Q17" s="5">
        <v>18</v>
      </c>
      <c r="R17" s="5">
        <v>176</v>
      </c>
      <c r="S17" s="5">
        <v>10225</v>
      </c>
    </row>
    <row r="18" spans="1:19" ht="18" customHeight="1">
      <c r="A18" s="18" t="s">
        <v>41</v>
      </c>
      <c r="B18" s="7"/>
      <c r="C18" s="3">
        <f t="shared" si="3"/>
        <v>25658</v>
      </c>
      <c r="D18" s="5">
        <f t="shared" si="4"/>
        <v>2496</v>
      </c>
      <c r="E18" s="5">
        <v>856</v>
      </c>
      <c r="F18" s="5">
        <v>1632</v>
      </c>
      <c r="G18" s="5">
        <v>8</v>
      </c>
      <c r="H18" s="5">
        <v>138</v>
      </c>
      <c r="I18" s="5">
        <f t="shared" si="5"/>
        <v>7858</v>
      </c>
      <c r="J18" s="5">
        <v>2199</v>
      </c>
      <c r="K18" s="5">
        <v>5659</v>
      </c>
      <c r="M18" s="11"/>
      <c r="N18" s="3">
        <f t="shared" si="6"/>
        <v>765</v>
      </c>
      <c r="O18" s="3">
        <v>672</v>
      </c>
      <c r="P18" s="3">
        <v>93</v>
      </c>
      <c r="Q18" s="5">
        <v>235</v>
      </c>
      <c r="R18" s="5">
        <v>202</v>
      </c>
      <c r="S18" s="5">
        <v>13964</v>
      </c>
    </row>
    <row r="19" spans="1:19" ht="18" customHeight="1">
      <c r="A19" s="18" t="s">
        <v>42</v>
      </c>
      <c r="B19" s="7"/>
      <c r="C19" s="3">
        <f t="shared" si="3"/>
        <v>23534</v>
      </c>
      <c r="D19" s="5">
        <f t="shared" si="4"/>
        <v>1815</v>
      </c>
      <c r="E19" s="5">
        <v>683</v>
      </c>
      <c r="F19" s="5">
        <v>1121</v>
      </c>
      <c r="G19" s="5">
        <v>11</v>
      </c>
      <c r="H19" s="5">
        <v>92</v>
      </c>
      <c r="I19" s="5">
        <f t="shared" si="5"/>
        <v>5510</v>
      </c>
      <c r="J19" s="5">
        <v>1517</v>
      </c>
      <c r="K19" s="5">
        <v>3993</v>
      </c>
      <c r="M19" s="11"/>
      <c r="N19" s="3">
        <f t="shared" si="6"/>
        <v>508</v>
      </c>
      <c r="O19" s="3">
        <v>443</v>
      </c>
      <c r="P19" s="3">
        <v>65</v>
      </c>
      <c r="Q19" s="5">
        <v>184</v>
      </c>
      <c r="R19" s="5">
        <v>214</v>
      </c>
      <c r="S19" s="10">
        <v>15211</v>
      </c>
    </row>
    <row r="20" spans="1:19" ht="18" customHeight="1">
      <c r="A20" s="18" t="s">
        <v>43</v>
      </c>
      <c r="B20" s="7"/>
      <c r="C20" s="3">
        <f t="shared" si="3"/>
        <v>27170</v>
      </c>
      <c r="D20" s="5">
        <f t="shared" si="4"/>
        <v>2000</v>
      </c>
      <c r="E20" s="5">
        <v>697</v>
      </c>
      <c r="F20" s="5">
        <v>1299</v>
      </c>
      <c r="G20" s="5">
        <v>4</v>
      </c>
      <c r="H20" s="5">
        <v>73</v>
      </c>
      <c r="I20" s="5">
        <f t="shared" si="5"/>
        <v>6454</v>
      </c>
      <c r="J20" s="5">
        <v>1452</v>
      </c>
      <c r="K20" s="5">
        <v>5002</v>
      </c>
      <c r="M20" s="11"/>
      <c r="N20" s="3">
        <f t="shared" si="6"/>
        <v>567</v>
      </c>
      <c r="O20" s="3">
        <v>478</v>
      </c>
      <c r="P20" s="3">
        <v>89</v>
      </c>
      <c r="Q20" s="5">
        <v>294</v>
      </c>
      <c r="R20" s="5">
        <v>286</v>
      </c>
      <c r="S20" s="10">
        <v>17496</v>
      </c>
    </row>
    <row r="21" spans="1:19" ht="30" customHeight="1">
      <c r="A21" s="18" t="s">
        <v>45</v>
      </c>
      <c r="B21" s="7"/>
      <c r="C21" s="3">
        <f t="shared" si="3"/>
        <v>23700</v>
      </c>
      <c r="D21" s="5">
        <f t="shared" si="4"/>
        <v>1720</v>
      </c>
      <c r="E21" s="5">
        <v>616</v>
      </c>
      <c r="F21" s="5">
        <v>1087</v>
      </c>
      <c r="G21" s="5">
        <v>17</v>
      </c>
      <c r="H21" s="5">
        <v>124</v>
      </c>
      <c r="I21" s="5">
        <f t="shared" si="5"/>
        <v>7951</v>
      </c>
      <c r="J21" s="5">
        <v>2636</v>
      </c>
      <c r="K21" s="5">
        <v>5315</v>
      </c>
      <c r="M21" s="11"/>
      <c r="N21" s="3">
        <f t="shared" si="6"/>
        <v>421</v>
      </c>
      <c r="O21" s="3">
        <v>364</v>
      </c>
      <c r="P21" s="3">
        <v>57</v>
      </c>
      <c r="Q21" s="5">
        <v>84</v>
      </c>
      <c r="R21" s="5">
        <v>257</v>
      </c>
      <c r="S21" s="10">
        <v>13143</v>
      </c>
    </row>
    <row r="22" spans="1:19" ht="18" customHeight="1">
      <c r="A22" s="18" t="s">
        <v>46</v>
      </c>
      <c r="B22" s="7"/>
      <c r="C22" s="3">
        <f t="shared" si="3"/>
        <v>37489</v>
      </c>
      <c r="D22" s="5">
        <f t="shared" si="4"/>
        <v>3159</v>
      </c>
      <c r="E22" s="5">
        <v>803</v>
      </c>
      <c r="F22" s="5">
        <v>2311</v>
      </c>
      <c r="G22" s="5">
        <v>45</v>
      </c>
      <c r="H22" s="5">
        <v>185</v>
      </c>
      <c r="I22" s="5">
        <f t="shared" si="5"/>
        <v>13007</v>
      </c>
      <c r="J22" s="5">
        <v>4341</v>
      </c>
      <c r="K22" s="5">
        <v>8666</v>
      </c>
      <c r="M22" s="11"/>
      <c r="N22" s="3">
        <f t="shared" si="6"/>
        <v>606</v>
      </c>
      <c r="O22" s="3">
        <v>530</v>
      </c>
      <c r="P22" s="3">
        <v>76</v>
      </c>
      <c r="Q22" s="5">
        <v>123</v>
      </c>
      <c r="R22" s="5">
        <v>475</v>
      </c>
      <c r="S22" s="10">
        <v>19934</v>
      </c>
    </row>
    <row r="23" spans="1:19" ht="18" customHeight="1">
      <c r="A23" s="18" t="s">
        <v>47</v>
      </c>
      <c r="B23" s="7"/>
      <c r="C23" s="3">
        <f t="shared" si="3"/>
        <v>40465</v>
      </c>
      <c r="D23" s="5">
        <f t="shared" si="4"/>
        <v>3128</v>
      </c>
      <c r="E23" s="5">
        <v>739</v>
      </c>
      <c r="F23" s="5">
        <v>2375</v>
      </c>
      <c r="G23" s="5">
        <v>14</v>
      </c>
      <c r="H23" s="5">
        <v>108</v>
      </c>
      <c r="I23" s="5">
        <f t="shared" si="5"/>
        <v>14468</v>
      </c>
      <c r="J23" s="5">
        <v>4663</v>
      </c>
      <c r="K23" s="5">
        <v>9805</v>
      </c>
      <c r="M23" s="11"/>
      <c r="N23" s="3">
        <f t="shared" si="6"/>
        <v>523</v>
      </c>
      <c r="O23" s="3">
        <v>426</v>
      </c>
      <c r="P23" s="3">
        <v>97</v>
      </c>
      <c r="Q23" s="5">
        <v>111</v>
      </c>
      <c r="R23" s="5">
        <v>520</v>
      </c>
      <c r="S23" s="10">
        <v>21607</v>
      </c>
    </row>
    <row r="24" spans="1:19" ht="42" customHeight="1">
      <c r="A24" s="18" t="s">
        <v>23</v>
      </c>
      <c r="B24" s="7"/>
      <c r="C24" s="3">
        <f t="shared" si="3"/>
        <v>44897</v>
      </c>
      <c r="D24" s="5">
        <f t="shared" si="4"/>
        <v>3094</v>
      </c>
      <c r="E24" s="5">
        <f>SUM(E25:E26)</f>
        <v>1116</v>
      </c>
      <c r="F24" s="5">
        <f>SUM(F25:F26)</f>
        <v>1962</v>
      </c>
      <c r="G24" s="5">
        <f>SUM(G25:G26)</f>
        <v>16</v>
      </c>
      <c r="H24" s="5">
        <f>SUM(H25:H26)</f>
        <v>217</v>
      </c>
      <c r="I24" s="5">
        <f t="shared" si="5"/>
        <v>20535</v>
      </c>
      <c r="J24" s="5">
        <f>SUM(J25:J26)</f>
        <v>7231</v>
      </c>
      <c r="K24" s="5">
        <f>SUM(K25:K26)</f>
        <v>13304</v>
      </c>
      <c r="M24" s="11"/>
      <c r="N24" s="3">
        <f t="shared" si="6"/>
        <v>619</v>
      </c>
      <c r="O24" s="5">
        <f>SUM(O25:O26)</f>
        <v>561</v>
      </c>
      <c r="P24" s="5">
        <f>SUM(P25:P26)</f>
        <v>58</v>
      </c>
      <c r="Q24" s="5">
        <f>SUM(Q25:Q26)</f>
        <v>107</v>
      </c>
      <c r="R24" s="5">
        <f>SUM(R25:R26)</f>
        <v>597</v>
      </c>
      <c r="S24" s="5">
        <f>SUM(S25:S26)</f>
        <v>19728</v>
      </c>
    </row>
    <row r="25" spans="1:19" ht="30" customHeight="1">
      <c r="A25" s="11" t="s">
        <v>27</v>
      </c>
      <c r="B25" s="7"/>
      <c r="C25" s="3">
        <f t="shared" si="3"/>
        <v>24502</v>
      </c>
      <c r="D25" s="5">
        <f t="shared" si="4"/>
        <v>1379</v>
      </c>
      <c r="E25" s="5">
        <v>425</v>
      </c>
      <c r="F25" s="5">
        <v>950</v>
      </c>
      <c r="G25" s="5">
        <v>4</v>
      </c>
      <c r="H25" s="5">
        <v>138</v>
      </c>
      <c r="I25" s="5">
        <f t="shared" si="5"/>
        <v>12037</v>
      </c>
      <c r="J25" s="5">
        <v>4257</v>
      </c>
      <c r="K25" s="5">
        <v>7780</v>
      </c>
      <c r="M25" s="11"/>
      <c r="N25" s="3">
        <f t="shared" si="6"/>
        <v>289</v>
      </c>
      <c r="O25" s="3">
        <v>248</v>
      </c>
      <c r="P25" s="3">
        <v>41</v>
      </c>
      <c r="Q25" s="5">
        <v>14</v>
      </c>
      <c r="R25" s="5">
        <v>349</v>
      </c>
      <c r="S25" s="5">
        <v>10296</v>
      </c>
    </row>
    <row r="26" spans="1:19" ht="18" customHeight="1">
      <c r="A26" s="11" t="s">
        <v>28</v>
      </c>
      <c r="B26" s="7"/>
      <c r="C26" s="3">
        <f t="shared" si="3"/>
        <v>20395</v>
      </c>
      <c r="D26" s="5">
        <f t="shared" si="4"/>
        <v>1715</v>
      </c>
      <c r="E26" s="5">
        <v>691</v>
      </c>
      <c r="F26" s="5">
        <v>1012</v>
      </c>
      <c r="G26" s="5">
        <v>12</v>
      </c>
      <c r="H26" s="5">
        <v>79</v>
      </c>
      <c r="I26" s="5">
        <f t="shared" si="5"/>
        <v>8498</v>
      </c>
      <c r="J26" s="5">
        <v>2974</v>
      </c>
      <c r="K26" s="5">
        <v>5524</v>
      </c>
      <c r="M26" s="11"/>
      <c r="N26" s="3">
        <f t="shared" si="6"/>
        <v>330</v>
      </c>
      <c r="O26" s="3">
        <v>313</v>
      </c>
      <c r="P26" s="3">
        <v>17</v>
      </c>
      <c r="Q26" s="5">
        <v>93</v>
      </c>
      <c r="R26" s="5">
        <v>248</v>
      </c>
      <c r="S26" s="10">
        <v>9432</v>
      </c>
    </row>
    <row r="27" spans="1:19" ht="36" customHeight="1">
      <c r="A27" s="18" t="s">
        <v>30</v>
      </c>
      <c r="B27" s="7"/>
      <c r="C27" s="3">
        <f t="shared" si="3"/>
        <v>28674</v>
      </c>
      <c r="D27" s="5">
        <f t="shared" si="4"/>
        <v>1966</v>
      </c>
      <c r="E27" s="5">
        <f>SUM(E28:E30)</f>
        <v>707</v>
      </c>
      <c r="F27" s="5">
        <f>SUM(F28:F30)</f>
        <v>1243</v>
      </c>
      <c r="G27" s="5">
        <f>SUM(G28:G30)</f>
        <v>16</v>
      </c>
      <c r="H27" s="5">
        <f>SUM(H28:H30)</f>
        <v>108</v>
      </c>
      <c r="I27" s="5">
        <f t="shared" si="5"/>
        <v>10928</v>
      </c>
      <c r="J27" s="5">
        <f>SUM(J28:J30)</f>
        <v>3663</v>
      </c>
      <c r="K27" s="5">
        <f>SUM(K28:K30)</f>
        <v>7265</v>
      </c>
      <c r="M27" s="11"/>
      <c r="N27" s="3">
        <f t="shared" si="6"/>
        <v>441</v>
      </c>
      <c r="O27" s="5">
        <f>SUM(O28:O30)</f>
        <v>398</v>
      </c>
      <c r="P27" s="5">
        <f>SUM(P28:P30)</f>
        <v>43</v>
      </c>
      <c r="Q27" s="5">
        <f>SUM(Q28:Q30)</f>
        <v>45</v>
      </c>
      <c r="R27" s="5">
        <f>SUM(R28:R30)</f>
        <v>300</v>
      </c>
      <c r="S27" s="5">
        <f>SUM(S28:S30)</f>
        <v>14886</v>
      </c>
    </row>
    <row r="28" spans="1:19" ht="30" customHeight="1">
      <c r="A28" s="11" t="s">
        <v>31</v>
      </c>
      <c r="B28" s="7"/>
      <c r="C28" s="3">
        <f t="shared" si="3"/>
        <v>7229</v>
      </c>
      <c r="D28" s="5">
        <f t="shared" si="4"/>
        <v>661</v>
      </c>
      <c r="E28" s="5">
        <v>201</v>
      </c>
      <c r="F28" s="5">
        <v>449</v>
      </c>
      <c r="G28" s="5">
        <v>11</v>
      </c>
      <c r="H28" s="5">
        <v>24</v>
      </c>
      <c r="I28" s="5">
        <f t="shared" si="5"/>
        <v>2453</v>
      </c>
      <c r="J28" s="3">
        <v>801</v>
      </c>
      <c r="K28" s="3">
        <v>1652</v>
      </c>
      <c r="M28" s="11"/>
      <c r="N28" s="3">
        <f t="shared" si="6"/>
        <v>161</v>
      </c>
      <c r="O28" s="3">
        <v>150</v>
      </c>
      <c r="P28" s="3">
        <v>11</v>
      </c>
      <c r="Q28" s="5">
        <v>28</v>
      </c>
      <c r="R28" s="5">
        <v>62</v>
      </c>
      <c r="S28" s="10">
        <v>3840</v>
      </c>
    </row>
    <row r="29" spans="1:19" ht="18" customHeight="1">
      <c r="A29" s="11" t="s">
        <v>32</v>
      </c>
      <c r="B29" s="9"/>
      <c r="C29" s="3">
        <f t="shared" si="3"/>
        <v>10421</v>
      </c>
      <c r="D29" s="5">
        <f t="shared" si="4"/>
        <v>567</v>
      </c>
      <c r="E29" s="5">
        <v>246</v>
      </c>
      <c r="F29" s="5">
        <v>319</v>
      </c>
      <c r="G29" s="5">
        <v>2</v>
      </c>
      <c r="H29" s="5">
        <v>53</v>
      </c>
      <c r="I29" s="5">
        <f t="shared" si="5"/>
        <v>4174</v>
      </c>
      <c r="J29" s="5">
        <v>1414</v>
      </c>
      <c r="K29" s="5">
        <v>2760</v>
      </c>
      <c r="M29" s="3"/>
      <c r="N29" s="3">
        <f t="shared" si="6"/>
        <v>201</v>
      </c>
      <c r="O29" s="3">
        <v>180</v>
      </c>
      <c r="P29" s="3">
        <v>21</v>
      </c>
      <c r="Q29" s="5">
        <v>13</v>
      </c>
      <c r="R29" s="5">
        <v>127</v>
      </c>
      <c r="S29" s="5">
        <v>5286</v>
      </c>
    </row>
    <row r="30" spans="1:19" ht="18" customHeight="1">
      <c r="A30" s="11" t="s">
        <v>33</v>
      </c>
      <c r="B30" s="9"/>
      <c r="C30" s="3">
        <f t="shared" si="3"/>
        <v>11024</v>
      </c>
      <c r="D30" s="5">
        <f t="shared" si="4"/>
        <v>738</v>
      </c>
      <c r="E30" s="5">
        <v>260</v>
      </c>
      <c r="F30" s="5">
        <v>475</v>
      </c>
      <c r="G30" s="5">
        <v>3</v>
      </c>
      <c r="H30" s="5">
        <v>31</v>
      </c>
      <c r="I30" s="5">
        <f t="shared" si="5"/>
        <v>4301</v>
      </c>
      <c r="J30" s="5">
        <v>1448</v>
      </c>
      <c r="K30" s="5">
        <v>2853</v>
      </c>
      <c r="M30" s="3"/>
      <c r="N30" s="3">
        <f t="shared" si="6"/>
        <v>79</v>
      </c>
      <c r="O30" s="3">
        <v>68</v>
      </c>
      <c r="P30" s="3">
        <v>11</v>
      </c>
      <c r="Q30" s="5">
        <v>4</v>
      </c>
      <c r="R30" s="5">
        <v>111</v>
      </c>
      <c r="S30" s="5">
        <v>5760</v>
      </c>
    </row>
    <row r="31" spans="1:19" ht="36" customHeight="1">
      <c r="A31" s="18" t="s">
        <v>19</v>
      </c>
      <c r="B31" s="9"/>
      <c r="C31" s="3">
        <f t="shared" si="3"/>
        <v>18968</v>
      </c>
      <c r="D31" s="5">
        <f t="shared" si="4"/>
        <v>1190</v>
      </c>
      <c r="E31" s="5">
        <f>SUM(E32:E35)</f>
        <v>445</v>
      </c>
      <c r="F31" s="5">
        <f>SUM(F32:F35)</f>
        <v>730</v>
      </c>
      <c r="G31" s="5">
        <f>SUM(G32:G35)</f>
        <v>15</v>
      </c>
      <c r="H31" s="5">
        <f>SUM(H32:H35)</f>
        <v>42</v>
      </c>
      <c r="I31" s="5">
        <f t="shared" si="5"/>
        <v>7008</v>
      </c>
      <c r="J31" s="5">
        <f>SUM(J32:J35)</f>
        <v>2411</v>
      </c>
      <c r="K31" s="5">
        <f>SUM(K32:K35)</f>
        <v>4597</v>
      </c>
      <c r="M31" s="18"/>
      <c r="N31" s="3">
        <f t="shared" si="6"/>
        <v>303</v>
      </c>
      <c r="O31" s="5">
        <f>SUM(O32:O35)</f>
        <v>258</v>
      </c>
      <c r="P31" s="5">
        <f>SUM(P32:P35)</f>
        <v>45</v>
      </c>
      <c r="Q31" s="5">
        <f>SUM(Q32:Q35)</f>
        <v>88</v>
      </c>
      <c r="R31" s="5">
        <f>SUM(R32:R35)</f>
        <v>190</v>
      </c>
      <c r="S31" s="5">
        <f>SUM(S32:S35)</f>
        <v>10147</v>
      </c>
    </row>
    <row r="32" spans="1:19" ht="30" customHeight="1">
      <c r="A32" s="11" t="s">
        <v>22</v>
      </c>
      <c r="B32" s="9"/>
      <c r="C32" s="3">
        <f t="shared" si="3"/>
        <v>1533</v>
      </c>
      <c r="D32" s="5">
        <f t="shared" si="4"/>
        <v>76</v>
      </c>
      <c r="E32" s="5">
        <v>33</v>
      </c>
      <c r="F32" s="5">
        <v>42</v>
      </c>
      <c r="G32" s="5">
        <v>1</v>
      </c>
      <c r="H32" s="5">
        <v>2</v>
      </c>
      <c r="I32" s="5">
        <f t="shared" si="5"/>
        <v>193</v>
      </c>
      <c r="J32" s="5">
        <v>44</v>
      </c>
      <c r="K32" s="5">
        <v>149</v>
      </c>
      <c r="M32" s="3"/>
      <c r="N32" s="3">
        <f t="shared" si="6"/>
        <v>36</v>
      </c>
      <c r="O32" s="3">
        <v>34</v>
      </c>
      <c r="P32" s="3">
        <v>2</v>
      </c>
      <c r="Q32" s="5">
        <v>34</v>
      </c>
      <c r="R32" s="5">
        <v>11</v>
      </c>
      <c r="S32" s="5">
        <v>1181</v>
      </c>
    </row>
    <row r="33" spans="1:19" ht="18" customHeight="1">
      <c r="A33" s="11" t="s">
        <v>24</v>
      </c>
      <c r="B33" s="9"/>
      <c r="C33" s="3">
        <f t="shared" si="3"/>
        <v>4372</v>
      </c>
      <c r="D33" s="5">
        <f t="shared" si="4"/>
        <v>309</v>
      </c>
      <c r="E33" s="5">
        <v>110</v>
      </c>
      <c r="F33" s="5">
        <v>193</v>
      </c>
      <c r="G33" s="5">
        <v>6</v>
      </c>
      <c r="H33" s="5">
        <v>8</v>
      </c>
      <c r="I33" s="5">
        <f t="shared" si="5"/>
        <v>1672</v>
      </c>
      <c r="J33" s="5">
        <v>599</v>
      </c>
      <c r="K33" s="5">
        <v>1073</v>
      </c>
      <c r="M33" s="3"/>
      <c r="N33" s="3">
        <f t="shared" si="6"/>
        <v>66</v>
      </c>
      <c r="O33" s="3">
        <v>58</v>
      </c>
      <c r="P33" s="3">
        <v>8</v>
      </c>
      <c r="Q33" s="5">
        <v>28</v>
      </c>
      <c r="R33" s="5">
        <v>43</v>
      </c>
      <c r="S33" s="10">
        <v>2246</v>
      </c>
    </row>
    <row r="34" spans="1:19" ht="18" customHeight="1">
      <c r="A34" s="11" t="s">
        <v>25</v>
      </c>
      <c r="B34" s="23"/>
      <c r="C34" s="3">
        <f t="shared" si="3"/>
        <v>3798</v>
      </c>
      <c r="D34" s="5">
        <f t="shared" si="4"/>
        <v>218</v>
      </c>
      <c r="E34" s="5">
        <v>90</v>
      </c>
      <c r="F34" s="5">
        <v>127</v>
      </c>
      <c r="G34" s="5">
        <v>1</v>
      </c>
      <c r="H34" s="5">
        <v>8</v>
      </c>
      <c r="I34" s="5">
        <f t="shared" si="5"/>
        <v>1454</v>
      </c>
      <c r="J34" s="5">
        <v>486</v>
      </c>
      <c r="K34" s="5">
        <v>968</v>
      </c>
      <c r="M34" s="3"/>
      <c r="N34" s="3">
        <f t="shared" si="6"/>
        <v>87</v>
      </c>
      <c r="O34" s="3">
        <v>65</v>
      </c>
      <c r="P34" s="3">
        <v>22</v>
      </c>
      <c r="Q34" s="5">
        <v>13</v>
      </c>
      <c r="R34" s="5">
        <v>28</v>
      </c>
      <c r="S34" s="5">
        <v>1990</v>
      </c>
    </row>
    <row r="35" spans="1:19" ht="18" customHeight="1">
      <c r="A35" s="11" t="s">
        <v>26</v>
      </c>
      <c r="B35" s="9"/>
      <c r="C35" s="3">
        <f t="shared" si="3"/>
        <v>9265</v>
      </c>
      <c r="D35" s="5">
        <f t="shared" si="4"/>
        <v>587</v>
      </c>
      <c r="E35" s="5">
        <v>212</v>
      </c>
      <c r="F35" s="5">
        <v>368</v>
      </c>
      <c r="G35" s="5">
        <v>7</v>
      </c>
      <c r="H35" s="5">
        <v>24</v>
      </c>
      <c r="I35" s="5">
        <f t="shared" si="5"/>
        <v>3689</v>
      </c>
      <c r="J35" s="5">
        <v>1282</v>
      </c>
      <c r="K35" s="5">
        <v>2407</v>
      </c>
      <c r="M35" s="3"/>
      <c r="N35" s="3">
        <f t="shared" si="6"/>
        <v>114</v>
      </c>
      <c r="O35" s="3">
        <v>101</v>
      </c>
      <c r="P35" s="3">
        <v>13</v>
      </c>
      <c r="Q35" s="5">
        <v>13</v>
      </c>
      <c r="R35" s="5">
        <v>108</v>
      </c>
      <c r="S35" s="5">
        <v>4730</v>
      </c>
    </row>
    <row r="36" spans="1:19" ht="36" customHeight="1">
      <c r="A36" s="18" t="s">
        <v>29</v>
      </c>
      <c r="B36" s="9"/>
      <c r="C36" s="3">
        <f t="shared" si="3"/>
        <v>12804</v>
      </c>
      <c r="D36" s="5">
        <f t="shared" si="4"/>
        <v>862</v>
      </c>
      <c r="E36" s="5">
        <f>SUM(E37)</f>
        <v>321</v>
      </c>
      <c r="F36" s="5">
        <f>SUM(F37)</f>
        <v>538</v>
      </c>
      <c r="G36" s="5">
        <f>SUM(G37)</f>
        <v>3</v>
      </c>
      <c r="H36" s="5">
        <f>SUM(H37)</f>
        <v>65</v>
      </c>
      <c r="I36" s="5">
        <f t="shared" si="5"/>
        <v>3580</v>
      </c>
      <c r="J36" s="5">
        <f>SUM(J37)</f>
        <v>838</v>
      </c>
      <c r="K36" s="5">
        <f>SUM(K37)</f>
        <v>2742</v>
      </c>
      <c r="M36" s="3"/>
      <c r="N36" s="3">
        <f t="shared" si="6"/>
        <v>351</v>
      </c>
      <c r="O36" s="5">
        <f>SUM(O37)</f>
        <v>305</v>
      </c>
      <c r="P36" s="5">
        <f>SUM(P37)</f>
        <v>46</v>
      </c>
      <c r="Q36" s="5">
        <f>SUM(Q37)</f>
        <v>122</v>
      </c>
      <c r="R36" s="5">
        <f>SUM(R37)</f>
        <v>107</v>
      </c>
      <c r="S36" s="5">
        <f>SUM(S37)</f>
        <v>7717</v>
      </c>
    </row>
    <row r="37" spans="1:19" ht="30" customHeight="1">
      <c r="A37" s="11" t="s">
        <v>44</v>
      </c>
      <c r="B37" s="9"/>
      <c r="C37" s="3">
        <f t="shared" si="3"/>
        <v>12804</v>
      </c>
      <c r="D37" s="5">
        <f t="shared" si="4"/>
        <v>862</v>
      </c>
      <c r="E37" s="5">
        <v>321</v>
      </c>
      <c r="F37" s="5">
        <v>538</v>
      </c>
      <c r="G37" s="5">
        <v>3</v>
      </c>
      <c r="H37" s="5">
        <v>65</v>
      </c>
      <c r="I37" s="5">
        <f t="shared" si="5"/>
        <v>3580</v>
      </c>
      <c r="J37" s="5">
        <v>838</v>
      </c>
      <c r="K37" s="5">
        <v>2742</v>
      </c>
      <c r="M37" s="18"/>
      <c r="N37" s="3">
        <f t="shared" si="6"/>
        <v>351</v>
      </c>
      <c r="O37" s="3">
        <v>305</v>
      </c>
      <c r="P37" s="3">
        <v>46</v>
      </c>
      <c r="Q37" s="5">
        <v>122</v>
      </c>
      <c r="R37" s="5">
        <v>107</v>
      </c>
      <c r="S37" s="10">
        <v>7717</v>
      </c>
    </row>
    <row r="38" spans="1:19" ht="48" customHeight="1">
      <c r="A38" s="18" t="s">
        <v>34</v>
      </c>
      <c r="B38" s="23"/>
      <c r="C38" s="3">
        <f t="shared" si="3"/>
        <v>214</v>
      </c>
      <c r="D38" s="5">
        <f t="shared" si="4"/>
        <v>17</v>
      </c>
      <c r="E38" s="5">
        <v>16</v>
      </c>
      <c r="F38" s="5">
        <v>1</v>
      </c>
      <c r="G38" s="10" t="s">
        <v>48</v>
      </c>
      <c r="H38" s="5">
        <v>1</v>
      </c>
      <c r="I38" s="5">
        <f t="shared" si="5"/>
        <v>21</v>
      </c>
      <c r="J38" s="5">
        <v>4</v>
      </c>
      <c r="K38" s="5">
        <v>17</v>
      </c>
      <c r="M38" s="18"/>
      <c r="N38" s="3">
        <f t="shared" si="6"/>
        <v>3</v>
      </c>
      <c r="O38" s="3">
        <v>3</v>
      </c>
      <c r="P38" s="11" t="s">
        <v>48</v>
      </c>
      <c r="Q38" s="5">
        <v>51</v>
      </c>
      <c r="R38" s="10" t="s">
        <v>48</v>
      </c>
      <c r="S38" s="10">
        <v>121</v>
      </c>
    </row>
    <row r="39" spans="1:19" ht="18" customHeight="1">
      <c r="A39" s="18" t="s">
        <v>35</v>
      </c>
      <c r="B39" s="23"/>
      <c r="C39" s="3">
        <f t="shared" si="3"/>
        <v>2338</v>
      </c>
      <c r="D39" s="5">
        <f t="shared" si="4"/>
        <v>13</v>
      </c>
      <c r="E39" s="5">
        <v>3</v>
      </c>
      <c r="F39" s="5">
        <v>10</v>
      </c>
      <c r="G39" s="10" t="s">
        <v>48</v>
      </c>
      <c r="H39" s="10" t="s">
        <v>48</v>
      </c>
      <c r="I39" s="5">
        <f t="shared" si="5"/>
        <v>2232</v>
      </c>
      <c r="J39" s="5">
        <v>734</v>
      </c>
      <c r="K39" s="5">
        <v>1498</v>
      </c>
      <c r="M39" s="3"/>
      <c r="N39" s="3">
        <f t="shared" si="6"/>
        <v>2</v>
      </c>
      <c r="O39" s="3">
        <v>1</v>
      </c>
      <c r="P39" s="3">
        <v>1</v>
      </c>
      <c r="Q39" s="10" t="s">
        <v>48</v>
      </c>
      <c r="R39" s="5">
        <v>91</v>
      </c>
      <c r="S39" s="10" t="s">
        <v>50</v>
      </c>
    </row>
    <row r="40" spans="3:19" ht="15.75" customHeight="1" thickBot="1">
      <c r="C40" s="19"/>
      <c r="L40" s="6"/>
      <c r="M40" s="18"/>
      <c r="N40" s="6"/>
      <c r="O40" s="6"/>
      <c r="P40" s="6"/>
      <c r="Q40" s="6"/>
      <c r="R40" s="14"/>
      <c r="S40" s="14"/>
    </row>
    <row r="41" spans="1:14" ht="15.75" customHeight="1">
      <c r="A41" s="12" t="s">
        <v>40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M41" s="3"/>
      <c r="N41" s="5" t="s">
        <v>38</v>
      </c>
    </row>
    <row r="42" spans="1:16" ht="15.75" customHeight="1">
      <c r="A42" s="5" t="s">
        <v>56</v>
      </c>
      <c r="B42" s="3"/>
      <c r="C42" s="3"/>
      <c r="D42" s="3"/>
      <c r="E42" s="3"/>
      <c r="F42" s="3"/>
      <c r="G42" s="3"/>
      <c r="H42" s="3"/>
      <c r="I42" s="3"/>
      <c r="J42" s="3"/>
      <c r="K42" s="3"/>
      <c r="N42" s="3"/>
      <c r="O42" s="3"/>
      <c r="P42" s="3"/>
    </row>
    <row r="43" spans="14:16" ht="15.75" customHeight="1">
      <c r="N43" s="3"/>
      <c r="O43" s="3"/>
      <c r="P43" s="3"/>
    </row>
    <row r="44" spans="14:16" ht="15.75" customHeight="1">
      <c r="N44" s="3"/>
      <c r="O44" s="3"/>
      <c r="P44" s="3"/>
    </row>
    <row r="45" spans="14:16" ht="15.75" customHeight="1">
      <c r="N45" s="3"/>
      <c r="O45" s="3"/>
      <c r="P45" s="3"/>
    </row>
    <row r="46" spans="14:16" ht="15.75" customHeight="1">
      <c r="N46" s="3"/>
      <c r="O46" s="3"/>
      <c r="P46" s="3"/>
    </row>
    <row r="47" ht="15.75" customHeight="1"/>
  </sheetData>
  <mergeCells count="19">
    <mergeCell ref="N3:P3"/>
    <mergeCell ref="Q3:Q5"/>
    <mergeCell ref="F4:F5"/>
    <mergeCell ref="S3:S5"/>
    <mergeCell ref="R3:R5"/>
    <mergeCell ref="N4:N5"/>
    <mergeCell ref="O4:O5"/>
    <mergeCell ref="P4:P5"/>
    <mergeCell ref="I3:K3"/>
    <mergeCell ref="K4:K5"/>
    <mergeCell ref="A3:A5"/>
    <mergeCell ref="C3:C5"/>
    <mergeCell ref="D4:D5"/>
    <mergeCell ref="E4:E5"/>
    <mergeCell ref="D3:G3"/>
    <mergeCell ref="I4:I5"/>
    <mergeCell ref="G4:G5"/>
    <mergeCell ref="H3:H5"/>
    <mergeCell ref="J4:J5"/>
  </mergeCells>
  <printOptions/>
  <pageMargins left="0.3937007874015748" right="0.3937007874015748" top="0.1968503937007874" bottom="0" header="0.5118110236220472" footer="0.5118110236220472"/>
  <pageSetup horizontalDpi="400" verticalDpi="400" orientation="portrait" pageOrder="overThenDown" paperSize="9" scale="70" r:id="rId1"/>
  <colBreaks count="1" manualBreakCount="1">
    <brk id="1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2007-07-06T02:45:36Z</cp:lastPrinted>
  <dcterms:modified xsi:type="dcterms:W3CDTF">2007-11-09T08:16:06Z</dcterms:modified>
  <cp:category/>
  <cp:version/>
  <cp:contentType/>
  <cp:contentStatus/>
</cp:coreProperties>
</file>