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(1)" sheetId="1" r:id="rId1"/>
    <sheet name="(2)" sheetId="2" r:id="rId2"/>
    <sheet name="(3)" sheetId="3" r:id="rId3"/>
    <sheet name="(4)" sheetId="4" r:id="rId4"/>
  </sheets>
  <definedNames>
    <definedName name="_xlnm.Print_Area" localSheetId="0">'(1)'!$A$1:$T$26</definedName>
    <definedName name="_xlnm.Print_Area" localSheetId="1">'(2)'!$A$1:$N$26</definedName>
    <definedName name="_xlnm.Print_Area" localSheetId="2">'(3)'!$A$2:$Y$25</definedName>
    <definedName name="_xlnm.Print_Area" localSheetId="3">'(4)'!$A$1:$V$25</definedName>
  </definedNames>
  <calcPr fullCalcOnLoad="1"/>
</workbook>
</file>

<file path=xl/sharedStrings.xml><?xml version="1.0" encoding="utf-8"?>
<sst xmlns="http://schemas.openxmlformats.org/spreadsheetml/2006/main" count="197" uniqueCount="80">
  <si>
    <t>件           数</t>
  </si>
  <si>
    <t>金           額</t>
  </si>
  <si>
    <t>現       物       給       付</t>
  </si>
  <si>
    <t>現     金     給     付</t>
  </si>
  <si>
    <t>計</t>
  </si>
  <si>
    <t>被保険者</t>
  </si>
  <si>
    <t>被扶養者</t>
  </si>
  <si>
    <t>件数</t>
  </si>
  <si>
    <t>日数</t>
  </si>
  <si>
    <t>診療報酬</t>
  </si>
  <si>
    <t>金額</t>
  </si>
  <si>
    <t>療養費</t>
  </si>
  <si>
    <t>歯科診療</t>
  </si>
  <si>
    <t>移送費</t>
  </si>
  <si>
    <t>施設療養費</t>
  </si>
  <si>
    <t>入院時食事療養費</t>
  </si>
  <si>
    <t>訪問看護療養費</t>
  </si>
  <si>
    <t>現   金    給   付</t>
  </si>
  <si>
    <t>傷病手当金</t>
  </si>
  <si>
    <t>埋葬料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</si>
  <si>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</si>
  <si>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</si>
  <si>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</si>
  <si>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</si>
  <si>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</si>
  <si>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</si>
  <si>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</si>
  <si>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</si>
  <si>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</si>
  <si>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</si>
  <si>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任意包括適用</t>
  </si>
  <si>
    <t>任意継続適用</t>
  </si>
  <si>
    <t>男</t>
  </si>
  <si>
    <t>女</t>
  </si>
  <si>
    <t>平   均   標   準   報   酬   月   額</t>
  </si>
  <si>
    <t>被          保          険          者</t>
  </si>
  <si>
    <t>被          扶          養          者</t>
  </si>
  <si>
    <t>被 保 険 者
１人当たり
被扶養者数</t>
  </si>
  <si>
    <t>年度</t>
  </si>
  <si>
    <t xml:space="preserve">(2) 被保険者および被扶養者数  </t>
  </si>
  <si>
    <t>　　単位：人</t>
  </si>
  <si>
    <t xml:space="preserve">(4) 老人保健医療関係 </t>
  </si>
  <si>
    <t>-</t>
  </si>
  <si>
    <t xml:space="preserve"> (1) 保険の適用 </t>
  </si>
  <si>
    <t>平均</t>
  </si>
  <si>
    <t>75歳以上の者等</t>
  </si>
  <si>
    <t>75歳未満の者</t>
  </si>
  <si>
    <t>調剤</t>
  </si>
  <si>
    <t>医科診療</t>
  </si>
  <si>
    <t>現   物    給   付</t>
  </si>
  <si>
    <t>入院時食事療養費</t>
  </si>
  <si>
    <t>世帯合算高額療養費</t>
  </si>
  <si>
    <t>入院時食事療養費</t>
  </si>
  <si>
    <t>　　　　単位：所、人、円</t>
  </si>
  <si>
    <t>　　　2 現物給付の入院時食事療養費の件数は、再掲のため合計に入れていない。</t>
  </si>
  <si>
    <t>医科診療</t>
  </si>
  <si>
    <t>(</t>
  </si>
  <si>
    <t>)</t>
  </si>
  <si>
    <t>…</t>
  </si>
  <si>
    <t xml:space="preserve">(3) 保険の給付 </t>
  </si>
  <si>
    <t>…</t>
  </si>
  <si>
    <t>-</t>
  </si>
  <si>
    <t>-</t>
  </si>
  <si>
    <t>費　　　目</t>
  </si>
  <si>
    <t>注）（  ）は、障害認定を受けた者の再掲である。</t>
  </si>
  <si>
    <t>18</t>
  </si>
  <si>
    <t>　単位：件、日(回）、1000円</t>
  </si>
  <si>
    <t>　　単位：件、日(回)、1000円</t>
  </si>
  <si>
    <t>《</t>
  </si>
  <si>
    <t>》</t>
  </si>
  <si>
    <t xml:space="preserve">  注）1 (3),(4)の( )内は、処方箋受付回数である。 また、《 》 内は診療報酬改正により１日あたりから回数に変更になった。</t>
  </si>
  <si>
    <t xml:space="preserve"> 》</t>
  </si>
  <si>
    <t>日　            　数</t>
  </si>
  <si>
    <t>平成17年度</t>
  </si>
  <si>
    <t>19</t>
  </si>
  <si>
    <t>（平成17～19年度）</t>
  </si>
  <si>
    <t>（平成17～19年度）（続）</t>
  </si>
  <si>
    <t>資料  長崎社会保険事務局・全国健康保険協会長崎支部調</t>
  </si>
  <si>
    <t xml:space="preserve">            １９０      健    康    保    険</t>
  </si>
  <si>
    <t xml:space="preserve">  １９０       健    康    保    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</si>
</sst>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  <numFmt numFmtId="190" formatCode="#,##0_);[Red]\(#,##0\)"/>
    <numFmt numFmtId="191" formatCode="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1" xfId="0" applyFont="1" applyFill="1" applyBorder="1" applyAlignment="1" quotePrefix="1">
      <alignment horizontal="center"/>
    </xf>
    <xf numFmtId="0" fontId="4" fillId="0" borderId="7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 quotePrefix="1">
      <alignment horizontal="right"/>
    </xf>
    <xf numFmtId="2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3" fontId="4" fillId="0" borderId="8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16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3" fontId="4" fillId="0" borderId="6" xfId="0" applyNumberFormat="1" applyFont="1" applyFill="1" applyBorder="1" applyAlignment="1">
      <alignment shrinkToFit="1"/>
    </xf>
    <xf numFmtId="3" fontId="4" fillId="0" borderId="6" xfId="0" applyNumberFormat="1" applyFont="1" applyFill="1" applyBorder="1" applyAlignment="1">
      <alignment horizontal="right" shrinkToFit="1"/>
    </xf>
    <xf numFmtId="3" fontId="4" fillId="0" borderId="0" xfId="0" applyNumberFormat="1" applyFont="1" applyFill="1" applyAlignment="1">
      <alignment shrinkToFit="1"/>
    </xf>
    <xf numFmtId="0" fontId="4" fillId="0" borderId="0" xfId="0" applyFont="1" applyFill="1" applyBorder="1" applyAlignment="1">
      <alignment horizontal="right" shrinkToFit="1"/>
    </xf>
    <xf numFmtId="3" fontId="4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Alignment="1">
      <alignment horizontal="right" shrinkToFit="1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181" fontId="4" fillId="0" borderId="6" xfId="16" applyFont="1" applyFill="1" applyBorder="1" applyAlignment="1">
      <alignment shrinkToFit="1"/>
    </xf>
    <xf numFmtId="181" fontId="4" fillId="0" borderId="0" xfId="16" applyFont="1" applyFill="1" applyBorder="1" applyAlignment="1">
      <alignment shrinkToFit="1"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8" xfId="16" applyFont="1" applyFill="1" applyBorder="1" applyAlignment="1">
      <alignment shrinkToFit="1"/>
    </xf>
    <xf numFmtId="181" fontId="4" fillId="0" borderId="1" xfId="16" applyFont="1" applyFill="1" applyBorder="1" applyAlignment="1">
      <alignment shrinkToFit="1"/>
    </xf>
    <xf numFmtId="3" fontId="4" fillId="0" borderId="1" xfId="0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/>
    </xf>
    <xf numFmtId="0" fontId="4" fillId="0" borderId="8" xfId="0" applyFont="1" applyFill="1" applyBorder="1" applyAlignment="1">
      <alignment/>
    </xf>
    <xf numFmtId="190" fontId="4" fillId="0" borderId="0" xfId="0" applyNumberFormat="1" applyFont="1" applyFill="1" applyBorder="1" applyAlignment="1">
      <alignment horizontal="right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right" shrinkToFit="1"/>
    </xf>
    <xf numFmtId="0" fontId="4" fillId="0" borderId="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distributed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showGridLines="0" tabSelected="1" zoomScale="75" zoomScaleNormal="75" workbookViewId="0" topLeftCell="A1">
      <selection activeCell="A4" sqref="A4:A6"/>
    </sheetView>
  </sheetViews>
  <sheetFormatPr defaultColWidth="8.625" defaultRowHeight="12.75"/>
  <cols>
    <col min="1" max="1" width="15.875" style="2" customWidth="1"/>
    <col min="2" max="2" width="0.37109375" style="2" customWidth="1"/>
    <col min="3" max="3" width="17.75390625" style="2" customWidth="1"/>
    <col min="4" max="6" width="16.125" style="2" customWidth="1"/>
    <col min="7" max="7" width="17.75390625" style="2" customWidth="1"/>
    <col min="8" max="10" width="16.125" style="2" customWidth="1"/>
    <col min="11" max="11" width="3.375" style="2" customWidth="1"/>
    <col min="12" max="12" width="15.875" style="2" customWidth="1"/>
    <col min="13" max="13" width="0.37109375" style="2" customWidth="1"/>
    <col min="14" max="17" width="17.00390625" style="2" customWidth="1"/>
    <col min="18" max="18" width="22.875" style="2" customWidth="1"/>
    <col min="19" max="20" width="20.875" style="2" customWidth="1"/>
    <col min="21" max="16384" width="8.625" style="2" customWidth="1"/>
  </cols>
  <sheetData>
    <row r="1" spans="1:8" ht="28.5" customHeight="1">
      <c r="A1" s="1" t="s">
        <v>78</v>
      </c>
      <c r="H1" s="2" t="s">
        <v>75</v>
      </c>
    </row>
    <row r="2" ht="16.5" customHeight="1"/>
    <row r="3" spans="1:20" ht="16.5" customHeight="1" thickBot="1">
      <c r="A3" s="3" t="s">
        <v>43</v>
      </c>
      <c r="B3" s="3"/>
      <c r="C3" s="3"/>
      <c r="D3" s="3"/>
      <c r="E3" s="3"/>
      <c r="F3" s="3"/>
      <c r="G3" s="3"/>
      <c r="H3" s="3"/>
      <c r="I3" s="4" t="s">
        <v>53</v>
      </c>
      <c r="J3" s="4"/>
      <c r="K3" s="5"/>
      <c r="L3" s="3"/>
      <c r="M3" s="3"/>
      <c r="N3" s="3"/>
      <c r="O3" s="3"/>
      <c r="P3" s="3"/>
      <c r="Q3" s="3"/>
      <c r="R3" s="3"/>
      <c r="S3" s="3"/>
      <c r="T3" s="3"/>
    </row>
    <row r="4" spans="1:20" ht="16.5" customHeight="1">
      <c r="A4" s="79" t="s">
        <v>38</v>
      </c>
      <c r="B4" s="6"/>
      <c r="C4" s="82" t="s">
        <v>24</v>
      </c>
      <c r="D4" s="83"/>
      <c r="E4" s="83"/>
      <c r="F4" s="84"/>
      <c r="G4" s="97" t="s">
        <v>25</v>
      </c>
      <c r="H4" s="98"/>
      <c r="I4" s="98"/>
      <c r="J4" s="98"/>
      <c r="K4" s="7"/>
      <c r="L4" s="88" t="s">
        <v>38</v>
      </c>
      <c r="M4" s="6"/>
      <c r="N4" s="91" t="s">
        <v>26</v>
      </c>
      <c r="O4" s="92"/>
      <c r="P4" s="92"/>
      <c r="Q4" s="93"/>
      <c r="R4" s="89" t="s">
        <v>34</v>
      </c>
      <c r="S4" s="90"/>
      <c r="T4" s="90"/>
    </row>
    <row r="5" spans="1:20" ht="16.5" customHeight="1">
      <c r="A5" s="80"/>
      <c r="B5" s="6"/>
      <c r="C5" s="85"/>
      <c r="D5" s="86"/>
      <c r="E5" s="86"/>
      <c r="F5" s="87"/>
      <c r="G5" s="94" t="s">
        <v>27</v>
      </c>
      <c r="H5" s="95"/>
      <c r="I5" s="95"/>
      <c r="J5" s="95"/>
      <c r="K5" s="7"/>
      <c r="L5" s="80"/>
      <c r="M5" s="6"/>
      <c r="N5" s="94" t="s">
        <v>28</v>
      </c>
      <c r="O5" s="95"/>
      <c r="P5" s="95"/>
      <c r="Q5" s="96"/>
      <c r="R5" s="85"/>
      <c r="S5" s="86"/>
      <c r="T5" s="86"/>
    </row>
    <row r="6" spans="1:20" ht="33" customHeight="1">
      <c r="A6" s="81"/>
      <c r="B6" s="8"/>
      <c r="C6" s="9" t="s">
        <v>4</v>
      </c>
      <c r="D6" s="10" t="s">
        <v>29</v>
      </c>
      <c r="E6" s="9" t="s">
        <v>30</v>
      </c>
      <c r="F6" s="11" t="s">
        <v>31</v>
      </c>
      <c r="G6" s="9" t="s">
        <v>4</v>
      </c>
      <c r="H6" s="10" t="s">
        <v>29</v>
      </c>
      <c r="I6" s="9" t="s">
        <v>30</v>
      </c>
      <c r="J6" s="12" t="s">
        <v>31</v>
      </c>
      <c r="K6" s="13"/>
      <c r="L6" s="81"/>
      <c r="M6" s="8"/>
      <c r="N6" s="9" t="s">
        <v>4</v>
      </c>
      <c r="O6" s="14" t="s">
        <v>29</v>
      </c>
      <c r="P6" s="9" t="s">
        <v>30</v>
      </c>
      <c r="Q6" s="9" t="s">
        <v>31</v>
      </c>
      <c r="R6" s="14" t="s">
        <v>44</v>
      </c>
      <c r="S6" s="9" t="s">
        <v>32</v>
      </c>
      <c r="T6" s="12" t="s">
        <v>33</v>
      </c>
    </row>
    <row r="7" spans="1:20" ht="33" customHeight="1">
      <c r="A7" s="15" t="s">
        <v>73</v>
      </c>
      <c r="B7" s="6"/>
      <c r="C7" s="21">
        <v>19269</v>
      </c>
      <c r="D7" s="16">
        <v>16276</v>
      </c>
      <c r="E7" s="16">
        <v>2993</v>
      </c>
      <c r="F7" s="17" t="s">
        <v>42</v>
      </c>
      <c r="G7" s="16">
        <v>249283</v>
      </c>
      <c r="H7" s="16">
        <v>225351</v>
      </c>
      <c r="I7" s="16">
        <v>18525</v>
      </c>
      <c r="J7" s="16">
        <v>5407</v>
      </c>
      <c r="K7" s="18"/>
      <c r="L7" s="15" t="s">
        <v>73</v>
      </c>
      <c r="M7" s="6"/>
      <c r="N7" s="21">
        <v>144261</v>
      </c>
      <c r="O7" s="16">
        <v>130199</v>
      </c>
      <c r="P7" s="16">
        <v>9778</v>
      </c>
      <c r="Q7" s="16">
        <v>4284</v>
      </c>
      <c r="R7" s="16">
        <v>246702</v>
      </c>
      <c r="S7" s="16">
        <v>286957</v>
      </c>
      <c r="T7" s="16">
        <v>191408</v>
      </c>
    </row>
    <row r="8" spans="1:20" ht="17.25" customHeight="1">
      <c r="A8" s="19" t="s">
        <v>65</v>
      </c>
      <c r="B8" s="20"/>
      <c r="C8" s="21">
        <v>19415</v>
      </c>
      <c r="D8" s="16">
        <v>17517</v>
      </c>
      <c r="E8" s="16">
        <v>1898</v>
      </c>
      <c r="F8" s="17" t="s">
        <v>42</v>
      </c>
      <c r="G8" s="16">
        <v>249038</v>
      </c>
      <c r="H8" s="16">
        <v>239371</v>
      </c>
      <c r="I8" s="16">
        <v>4418</v>
      </c>
      <c r="J8" s="16">
        <v>5249</v>
      </c>
      <c r="K8" s="16"/>
      <c r="L8" s="19" t="s">
        <v>65</v>
      </c>
      <c r="M8" s="20"/>
      <c r="N8" s="21">
        <v>143797</v>
      </c>
      <c r="O8" s="16">
        <v>137638</v>
      </c>
      <c r="P8" s="16">
        <v>2014</v>
      </c>
      <c r="Q8" s="16">
        <v>4145</v>
      </c>
      <c r="R8" s="16">
        <v>245193</v>
      </c>
      <c r="S8" s="16">
        <v>284583</v>
      </c>
      <c r="T8" s="16">
        <v>191372</v>
      </c>
    </row>
    <row r="9" spans="1:20" ht="33" customHeight="1" thickBot="1">
      <c r="A9" s="19" t="s">
        <v>74</v>
      </c>
      <c r="B9" s="6"/>
      <c r="C9" s="16">
        <v>19530</v>
      </c>
      <c r="D9" s="16">
        <v>17539</v>
      </c>
      <c r="E9" s="16">
        <v>1991</v>
      </c>
      <c r="F9" s="17" t="s">
        <v>42</v>
      </c>
      <c r="G9" s="16">
        <v>249768</v>
      </c>
      <c r="H9" s="16">
        <v>240362</v>
      </c>
      <c r="I9" s="16">
        <v>4594</v>
      </c>
      <c r="J9" s="16">
        <v>4812</v>
      </c>
      <c r="K9" s="16"/>
      <c r="L9" s="22" t="s">
        <v>74</v>
      </c>
      <c r="M9" s="23"/>
      <c r="N9" s="25">
        <v>143762</v>
      </c>
      <c r="O9" s="24">
        <v>137774</v>
      </c>
      <c r="P9" s="24">
        <v>2167</v>
      </c>
      <c r="Q9" s="24">
        <v>3821</v>
      </c>
      <c r="R9" s="24">
        <v>246235</v>
      </c>
      <c r="S9" s="24">
        <v>286432</v>
      </c>
      <c r="T9" s="24">
        <v>191723</v>
      </c>
    </row>
    <row r="10" spans="1:10" ht="6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8">
    <mergeCell ref="A4:A6"/>
    <mergeCell ref="C4:F5"/>
    <mergeCell ref="L4:L6"/>
    <mergeCell ref="R4:T5"/>
    <mergeCell ref="N4:Q4"/>
    <mergeCell ref="N5:Q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2" customWidth="1"/>
    <col min="2" max="2" width="16.00390625" style="2" customWidth="1"/>
    <col min="3" max="3" width="0.6171875" style="2" customWidth="1"/>
    <col min="4" max="4" width="12.00390625" style="2" customWidth="1"/>
    <col min="5" max="5" width="7.125" style="2" customWidth="1"/>
    <col min="6" max="6" width="11.375" style="2" customWidth="1"/>
    <col min="7" max="7" width="7.25390625" style="2" customWidth="1"/>
    <col min="8" max="8" width="16.625" style="2" customWidth="1"/>
    <col min="9" max="9" width="11.125" style="2" customWidth="1"/>
    <col min="10" max="10" width="7.125" style="2" customWidth="1"/>
    <col min="11" max="11" width="11.375" style="2" customWidth="1"/>
    <col min="12" max="12" width="7.25390625" style="2" customWidth="1"/>
    <col min="13" max="13" width="16.125" style="2" customWidth="1"/>
    <col min="14" max="14" width="14.75390625" style="2" customWidth="1"/>
    <col min="15" max="16384" width="8.625" style="2" customWidth="1"/>
  </cols>
  <sheetData>
    <row r="1" spans="2:14" s="20" customFormat="1" ht="45" customHeight="1">
      <c r="B1" s="2"/>
      <c r="C1" s="99" t="s">
        <v>79</v>
      </c>
      <c r="D1" s="99"/>
      <c r="E1" s="99"/>
      <c r="F1" s="99"/>
      <c r="G1" s="99"/>
      <c r="H1" s="99"/>
      <c r="I1" s="99"/>
      <c r="J1" s="99"/>
      <c r="K1" s="100" t="s">
        <v>76</v>
      </c>
      <c r="L1" s="100"/>
      <c r="M1" s="100"/>
      <c r="N1" s="2"/>
    </row>
    <row r="2" spans="1:14" ht="45" customHeight="1" thickBot="1">
      <c r="A2" s="20"/>
      <c r="B2" s="3" t="s">
        <v>39</v>
      </c>
      <c r="C2" s="3"/>
      <c r="D2" s="3"/>
      <c r="E2" s="3"/>
      <c r="F2" s="20"/>
      <c r="G2" s="20"/>
      <c r="H2" s="20"/>
      <c r="I2" s="20"/>
      <c r="J2" s="20"/>
      <c r="K2" s="20"/>
      <c r="L2" s="20"/>
      <c r="M2" s="20"/>
      <c r="N2" s="3" t="s">
        <v>40</v>
      </c>
    </row>
    <row r="3" spans="1:14" ht="16.5" customHeight="1">
      <c r="A3" s="26"/>
      <c r="B3" s="79" t="s">
        <v>38</v>
      </c>
      <c r="C3" s="27"/>
      <c r="D3" s="97" t="s">
        <v>35</v>
      </c>
      <c r="E3" s="107"/>
      <c r="F3" s="107"/>
      <c r="G3" s="107"/>
      <c r="H3" s="108"/>
      <c r="I3" s="97" t="s">
        <v>36</v>
      </c>
      <c r="J3" s="107"/>
      <c r="K3" s="107"/>
      <c r="L3" s="107"/>
      <c r="M3" s="108"/>
      <c r="N3" s="102" t="s">
        <v>37</v>
      </c>
    </row>
    <row r="4" spans="1:14" ht="33" customHeight="1">
      <c r="A4" s="28"/>
      <c r="B4" s="101"/>
      <c r="C4" s="8"/>
      <c r="D4" s="94" t="s">
        <v>4</v>
      </c>
      <c r="E4" s="104"/>
      <c r="F4" s="105" t="s">
        <v>45</v>
      </c>
      <c r="G4" s="106"/>
      <c r="H4" s="14" t="s">
        <v>46</v>
      </c>
      <c r="I4" s="94" t="s">
        <v>4</v>
      </c>
      <c r="J4" s="104"/>
      <c r="K4" s="105" t="s">
        <v>45</v>
      </c>
      <c r="L4" s="106"/>
      <c r="M4" s="14" t="s">
        <v>46</v>
      </c>
      <c r="N4" s="103"/>
    </row>
    <row r="5" spans="2:14" ht="33" customHeight="1">
      <c r="B5" s="15" t="s">
        <v>73</v>
      </c>
      <c r="C5" s="6"/>
      <c r="D5" s="16">
        <v>249283</v>
      </c>
      <c r="E5" s="30">
        <v>-65</v>
      </c>
      <c r="F5" s="18">
        <v>3326</v>
      </c>
      <c r="G5" s="30">
        <v>-65</v>
      </c>
      <c r="H5" s="18">
        <v>245957</v>
      </c>
      <c r="I5" s="16">
        <v>232816</v>
      </c>
      <c r="J5" s="31">
        <v>-399</v>
      </c>
      <c r="K5" s="18">
        <v>19207</v>
      </c>
      <c r="L5" s="31">
        <v>-399</v>
      </c>
      <c r="M5" s="18">
        <v>213609</v>
      </c>
      <c r="N5" s="32">
        <v>0.93</v>
      </c>
    </row>
    <row r="6" spans="2:14" ht="15.75" customHeight="1">
      <c r="B6" s="19" t="s">
        <v>65</v>
      </c>
      <c r="C6" s="6"/>
      <c r="D6" s="16">
        <v>249038</v>
      </c>
      <c r="E6" s="30">
        <v>-69</v>
      </c>
      <c r="F6" s="18">
        <v>2977</v>
      </c>
      <c r="G6" s="30">
        <v>-69</v>
      </c>
      <c r="H6" s="18">
        <v>246061</v>
      </c>
      <c r="I6" s="16">
        <v>228715</v>
      </c>
      <c r="J6" s="31">
        <v>-379</v>
      </c>
      <c r="K6" s="18">
        <v>17916</v>
      </c>
      <c r="L6" s="31">
        <v>-379</v>
      </c>
      <c r="M6" s="18">
        <v>210799</v>
      </c>
      <c r="N6" s="32">
        <v>0.92</v>
      </c>
    </row>
    <row r="7" spans="2:14" ht="33" customHeight="1">
      <c r="B7" s="19" t="s">
        <v>74</v>
      </c>
      <c r="C7" s="6"/>
      <c r="D7" s="16">
        <v>249768</v>
      </c>
      <c r="E7" s="30">
        <v>-68</v>
      </c>
      <c r="F7" s="18">
        <v>2805</v>
      </c>
      <c r="G7" s="30">
        <v>-68</v>
      </c>
      <c r="H7" s="18">
        <v>246963</v>
      </c>
      <c r="I7" s="16">
        <v>226343</v>
      </c>
      <c r="J7" s="31">
        <v>-439</v>
      </c>
      <c r="K7" s="18">
        <v>17395</v>
      </c>
      <c r="L7" s="31">
        <v>-439</v>
      </c>
      <c r="M7" s="18">
        <v>208948</v>
      </c>
      <c r="N7" s="32">
        <v>0.91</v>
      </c>
    </row>
    <row r="8" spans="1:14" ht="6.75" customHeight="1" thickBot="1">
      <c r="A8" s="3"/>
      <c r="B8" s="3"/>
      <c r="C8" s="23"/>
      <c r="D8" s="3"/>
      <c r="E8" s="3"/>
      <c r="F8" s="3"/>
      <c r="G8" s="33"/>
      <c r="H8" s="3"/>
      <c r="I8" s="3"/>
      <c r="J8" s="3"/>
      <c r="K8" s="3"/>
      <c r="L8" s="3"/>
      <c r="M8" s="3"/>
      <c r="N8" s="3"/>
    </row>
    <row r="9" spans="1:14" ht="16.5" customHeight="1">
      <c r="A9" s="20"/>
      <c r="B9" s="20" t="s">
        <v>64</v>
      </c>
      <c r="C9" s="20"/>
      <c r="D9" s="20"/>
      <c r="E9" s="20"/>
      <c r="F9" s="20"/>
      <c r="G9" s="17"/>
      <c r="H9" s="20"/>
      <c r="I9" s="20"/>
      <c r="J9" s="20"/>
      <c r="K9" s="20"/>
      <c r="L9" s="20"/>
      <c r="M9" s="20"/>
      <c r="N9" s="20"/>
    </row>
    <row r="10" ht="16.5" customHeight="1"/>
    <row r="11" ht="16.5" customHeight="1"/>
    <row r="12" ht="16.5" customHeight="1">
      <c r="B12" s="34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10">
    <mergeCell ref="C1:J1"/>
    <mergeCell ref="K1:M1"/>
    <mergeCell ref="B3:B4"/>
    <mergeCell ref="N3:N4"/>
    <mergeCell ref="D4:E4"/>
    <mergeCell ref="F4:G4"/>
    <mergeCell ref="D3:H3"/>
    <mergeCell ref="I4:J4"/>
    <mergeCell ref="K4:L4"/>
    <mergeCell ref="I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4"/>
  <sheetViews>
    <sheetView showGridLines="0" zoomScale="75" zoomScaleNormal="75" workbookViewId="0" topLeftCell="A1">
      <selection activeCell="A3" sqref="A3:C4"/>
    </sheetView>
  </sheetViews>
  <sheetFormatPr defaultColWidth="8.625" defaultRowHeight="12.75"/>
  <cols>
    <col min="1" max="1" width="1.25" style="2" customWidth="1"/>
    <col min="2" max="2" width="19.75390625" style="2" customWidth="1"/>
    <col min="3" max="3" width="0.875" style="2" customWidth="1"/>
    <col min="4" max="4" width="13.75390625" style="2" customWidth="1"/>
    <col min="5" max="5" width="13.375" style="2" customWidth="1"/>
    <col min="6" max="6" width="13.75390625" style="2" customWidth="1"/>
    <col min="7" max="7" width="1.625" style="2" customWidth="1"/>
    <col min="8" max="8" width="1.75390625" style="2" customWidth="1"/>
    <col min="9" max="9" width="13.75390625" style="2" customWidth="1"/>
    <col min="10" max="10" width="1.625" style="2" customWidth="1"/>
    <col min="11" max="11" width="2.75390625" style="2" customWidth="1"/>
    <col min="12" max="13" width="1.75390625" style="2" customWidth="1"/>
    <col min="14" max="14" width="16.00390625" style="2" customWidth="1"/>
    <col min="15" max="15" width="2.875" style="2" customWidth="1"/>
    <col min="16" max="19" width="1.75390625" style="2" customWidth="1"/>
    <col min="20" max="20" width="13.75390625" style="2" customWidth="1"/>
    <col min="21" max="21" width="2.25390625" style="2" customWidth="1"/>
    <col min="22" max="22" width="1.75390625" style="2" customWidth="1"/>
    <col min="23" max="25" width="13.75390625" style="2" customWidth="1"/>
    <col min="26" max="16384" width="8.625" style="2" customWidth="1"/>
  </cols>
  <sheetData>
    <row r="2" spans="1:25" ht="15" customHeight="1" thickBot="1">
      <c r="A2" s="3"/>
      <c r="B2" s="3" t="s">
        <v>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66</v>
      </c>
      <c r="Y2" s="3"/>
    </row>
    <row r="3" spans="1:25" ht="16.5" customHeight="1">
      <c r="A3" s="113" t="s">
        <v>63</v>
      </c>
      <c r="B3" s="113"/>
      <c r="C3" s="114"/>
      <c r="D3" s="111" t="s">
        <v>0</v>
      </c>
      <c r="E3" s="115"/>
      <c r="F3" s="116"/>
      <c r="G3" s="76"/>
      <c r="H3" s="109" t="s">
        <v>72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11" t="s">
        <v>1</v>
      </c>
      <c r="X3" s="112"/>
      <c r="Y3" s="112"/>
    </row>
    <row r="4" spans="1:25" ht="33" customHeight="1">
      <c r="A4" s="92"/>
      <c r="B4" s="92"/>
      <c r="C4" s="93"/>
      <c r="D4" s="11" t="s">
        <v>4</v>
      </c>
      <c r="E4" s="14" t="s">
        <v>5</v>
      </c>
      <c r="F4" s="14" t="s">
        <v>6</v>
      </c>
      <c r="G4" s="29"/>
      <c r="H4" s="117" t="s">
        <v>4</v>
      </c>
      <c r="I4" s="117"/>
      <c r="J4" s="117"/>
      <c r="K4" s="118"/>
      <c r="L4" s="77"/>
      <c r="M4" s="117" t="s">
        <v>5</v>
      </c>
      <c r="N4" s="117"/>
      <c r="O4" s="117"/>
      <c r="P4" s="117"/>
      <c r="Q4" s="77"/>
      <c r="R4" s="77"/>
      <c r="S4" s="119" t="s">
        <v>6</v>
      </c>
      <c r="T4" s="117"/>
      <c r="U4" s="117"/>
      <c r="V4" s="118"/>
      <c r="W4" s="14" t="s">
        <v>4</v>
      </c>
      <c r="X4" s="14" t="s">
        <v>5</v>
      </c>
      <c r="Y4" s="29" t="s">
        <v>6</v>
      </c>
    </row>
    <row r="5" spans="2:25" ht="33" customHeight="1">
      <c r="B5" s="15" t="s">
        <v>73</v>
      </c>
      <c r="C5" s="6"/>
      <c r="D5" s="36">
        <v>5034981</v>
      </c>
      <c r="E5" s="37">
        <v>2570168</v>
      </c>
      <c r="F5" s="37">
        <v>2462483</v>
      </c>
      <c r="G5" s="35"/>
      <c r="H5" s="35"/>
      <c r="I5" s="35" t="s">
        <v>60</v>
      </c>
      <c r="J5" s="35"/>
      <c r="K5" s="35"/>
      <c r="L5" s="35"/>
      <c r="M5" s="35"/>
      <c r="N5" s="35" t="s">
        <v>60</v>
      </c>
      <c r="O5" s="35"/>
      <c r="P5" s="35"/>
      <c r="Q5" s="35"/>
      <c r="R5" s="35"/>
      <c r="S5" s="35"/>
      <c r="T5" s="35" t="s">
        <v>60</v>
      </c>
      <c r="U5" s="35"/>
      <c r="V5" s="35"/>
      <c r="W5" s="37">
        <v>55663482</v>
      </c>
      <c r="X5" s="37">
        <v>29137788</v>
      </c>
      <c r="Y5" s="37">
        <v>26211899</v>
      </c>
    </row>
    <row r="6" spans="2:25" ht="22.5" customHeight="1">
      <c r="B6" s="19" t="s">
        <v>65</v>
      </c>
      <c r="C6" s="6"/>
      <c r="D6" s="36">
        <v>5071646</v>
      </c>
      <c r="E6" s="37">
        <v>2574489</v>
      </c>
      <c r="F6" s="37">
        <v>2494594</v>
      </c>
      <c r="G6" s="37"/>
      <c r="H6" s="37"/>
      <c r="I6" s="37" t="s">
        <v>60</v>
      </c>
      <c r="J6" s="37"/>
      <c r="K6" s="37"/>
      <c r="L6" s="37"/>
      <c r="M6" s="37"/>
      <c r="N6" s="37" t="s">
        <v>60</v>
      </c>
      <c r="O6" s="37"/>
      <c r="P6" s="37"/>
      <c r="Q6" s="37"/>
      <c r="R6" s="37"/>
      <c r="S6" s="37"/>
      <c r="T6" s="37" t="s">
        <v>60</v>
      </c>
      <c r="U6" s="37"/>
      <c r="V6" s="37"/>
      <c r="W6" s="37">
        <v>55049479</v>
      </c>
      <c r="X6" s="37">
        <v>28535468</v>
      </c>
      <c r="Y6" s="37">
        <v>26179029</v>
      </c>
    </row>
    <row r="7" spans="2:25" ht="33" customHeight="1">
      <c r="B7" s="19" t="s">
        <v>74</v>
      </c>
      <c r="C7" s="6"/>
      <c r="D7" s="36">
        <f>SUM(D8,D14)</f>
        <v>5104264</v>
      </c>
      <c r="E7" s="37">
        <f>SUM(E8,E14)</f>
        <v>2602741</v>
      </c>
      <c r="F7" s="37">
        <f>SUM(F8,F14)</f>
        <v>2499377</v>
      </c>
      <c r="G7" s="37"/>
      <c r="H7" s="37"/>
      <c r="I7" s="37" t="s">
        <v>58</v>
      </c>
      <c r="J7" s="37"/>
      <c r="K7" s="37"/>
      <c r="L7" s="37"/>
      <c r="M7" s="37"/>
      <c r="N7" s="37" t="s">
        <v>58</v>
      </c>
      <c r="O7" s="37"/>
      <c r="P7" s="37"/>
      <c r="Q7" s="37"/>
      <c r="R7" s="37"/>
      <c r="S7" s="37"/>
      <c r="T7" s="37" t="s">
        <v>58</v>
      </c>
      <c r="U7" s="37"/>
      <c r="V7" s="37"/>
      <c r="W7" s="37">
        <f>SUM(W8,W14)</f>
        <v>57469622.84</v>
      </c>
      <c r="X7" s="37">
        <f>SUM(X8,X14)</f>
        <v>29659892.006</v>
      </c>
      <c r="Y7" s="37">
        <f>SUM(Y8,Y14)</f>
        <v>27562613.834000003</v>
      </c>
    </row>
    <row r="8" spans="1:25" ht="33" customHeight="1">
      <c r="A8" s="38" t="s">
        <v>49</v>
      </c>
      <c r="B8" s="39"/>
      <c r="C8" s="6"/>
      <c r="D8" s="36">
        <f>SUM(D9:D11,D13)</f>
        <v>4922842</v>
      </c>
      <c r="E8" s="37">
        <f>SUM(E9:E11,E13)</f>
        <v>2488834</v>
      </c>
      <c r="F8" s="37">
        <f>SUM(F9:F11,F13)</f>
        <v>2434008</v>
      </c>
      <c r="G8" s="37"/>
      <c r="H8" s="37"/>
      <c r="I8" s="37" t="s">
        <v>58</v>
      </c>
      <c r="J8" s="37"/>
      <c r="K8" s="37"/>
      <c r="L8" s="37"/>
      <c r="M8" s="37"/>
      <c r="N8" s="37" t="s">
        <v>58</v>
      </c>
      <c r="O8" s="37"/>
      <c r="P8" s="37"/>
      <c r="Q8" s="37"/>
      <c r="R8" s="37"/>
      <c r="S8" s="37"/>
      <c r="T8" s="37" t="s">
        <v>58</v>
      </c>
      <c r="U8" s="37"/>
      <c r="V8" s="37"/>
      <c r="W8" s="37">
        <f aca="true" t="shared" si="0" ref="W8:W13">SUM(X8:Y8)</f>
        <v>50858363.84</v>
      </c>
      <c r="X8" s="37">
        <f>SUM(X9:X13)</f>
        <v>25319484.006</v>
      </c>
      <c r="Y8" s="37">
        <f>SUM(Y9:Y13)</f>
        <v>25538879.834000003</v>
      </c>
    </row>
    <row r="9" spans="2:25" ht="16.5" customHeight="1">
      <c r="B9" s="15" t="s">
        <v>48</v>
      </c>
      <c r="C9" s="6"/>
      <c r="D9" s="36">
        <f>SUM(E9:F9)</f>
        <v>2830013</v>
      </c>
      <c r="E9" s="37">
        <v>1416480</v>
      </c>
      <c r="F9" s="37">
        <v>1413533</v>
      </c>
      <c r="G9" s="37"/>
      <c r="H9" s="37"/>
      <c r="I9" s="37">
        <f aca="true" t="shared" si="1" ref="I9:I14">SUM(N9:T9)</f>
        <v>5358299</v>
      </c>
      <c r="J9" s="37"/>
      <c r="K9" s="37"/>
      <c r="L9" s="37"/>
      <c r="M9" s="37"/>
      <c r="N9" s="37">
        <v>2541657</v>
      </c>
      <c r="O9" s="37"/>
      <c r="P9" s="37"/>
      <c r="Q9" s="37"/>
      <c r="R9" s="37"/>
      <c r="S9" s="37"/>
      <c r="T9" s="37">
        <v>2816642</v>
      </c>
      <c r="U9" s="37"/>
      <c r="V9" s="37"/>
      <c r="W9" s="37">
        <f t="shared" si="0"/>
        <v>36914396.037</v>
      </c>
      <c r="X9" s="37">
        <v>17860225.79</v>
      </c>
      <c r="Y9" s="37">
        <v>19054170.247</v>
      </c>
    </row>
    <row r="10" spans="2:25" ht="16.5" customHeight="1">
      <c r="B10" s="15" t="s">
        <v>12</v>
      </c>
      <c r="C10" s="6"/>
      <c r="D10" s="36">
        <f>SUM(E10:F10)</f>
        <v>613183</v>
      </c>
      <c r="E10" s="37">
        <v>331330</v>
      </c>
      <c r="F10" s="37">
        <v>281853</v>
      </c>
      <c r="G10" s="37"/>
      <c r="H10" s="37"/>
      <c r="I10" s="37">
        <f t="shared" si="1"/>
        <v>1346506</v>
      </c>
      <c r="J10" s="37"/>
      <c r="K10" s="37"/>
      <c r="L10" s="37"/>
      <c r="M10" s="37"/>
      <c r="N10" s="37">
        <v>763000</v>
      </c>
      <c r="O10" s="37"/>
      <c r="P10" s="37"/>
      <c r="Q10" s="37"/>
      <c r="R10" s="37"/>
      <c r="S10" s="37"/>
      <c r="T10" s="37">
        <v>583506</v>
      </c>
      <c r="U10" s="37"/>
      <c r="V10" s="37"/>
      <c r="W10" s="37">
        <f t="shared" si="0"/>
        <v>5488458.14</v>
      </c>
      <c r="X10" s="37">
        <v>3232143.732</v>
      </c>
      <c r="Y10" s="37">
        <v>2256314.408</v>
      </c>
    </row>
    <row r="11" spans="2:25" ht="16.5" customHeight="1">
      <c r="B11" s="15" t="s">
        <v>47</v>
      </c>
      <c r="C11" s="6"/>
      <c r="D11" s="36">
        <f>SUM(E11:F11)</f>
        <v>1478461</v>
      </c>
      <c r="E11" s="37">
        <v>740863</v>
      </c>
      <c r="F11" s="37">
        <v>737598</v>
      </c>
      <c r="G11" s="37"/>
      <c r="H11" s="37" t="s">
        <v>56</v>
      </c>
      <c r="I11" s="37">
        <f t="shared" si="1"/>
        <v>2016493</v>
      </c>
      <c r="J11" s="37"/>
      <c r="K11" s="40" t="s">
        <v>57</v>
      </c>
      <c r="L11" s="40"/>
      <c r="M11" s="40" t="s">
        <v>56</v>
      </c>
      <c r="N11" s="37">
        <v>973719</v>
      </c>
      <c r="O11" s="37" t="s">
        <v>57</v>
      </c>
      <c r="P11" s="40"/>
      <c r="Q11" s="40"/>
      <c r="R11" s="40"/>
      <c r="S11" s="40" t="s">
        <v>56</v>
      </c>
      <c r="T11" s="37">
        <v>1042774</v>
      </c>
      <c r="U11" s="41"/>
      <c r="V11" s="41" t="s">
        <v>57</v>
      </c>
      <c r="W11" s="37">
        <f t="shared" si="0"/>
        <v>7754572.225</v>
      </c>
      <c r="X11" s="37">
        <v>3953210.153</v>
      </c>
      <c r="Y11" s="37">
        <v>3801362.072</v>
      </c>
    </row>
    <row r="12" spans="2:25" ht="16.5" customHeight="1">
      <c r="B12" s="42" t="s">
        <v>15</v>
      </c>
      <c r="C12" s="6"/>
      <c r="D12" s="36">
        <f>SUM(E12:F12)</f>
        <v>51076</v>
      </c>
      <c r="E12" s="37">
        <v>23584</v>
      </c>
      <c r="F12" s="37">
        <v>27492</v>
      </c>
      <c r="G12" s="37"/>
      <c r="H12" s="37" t="s">
        <v>68</v>
      </c>
      <c r="I12" s="37">
        <f t="shared" si="1"/>
        <v>1672277</v>
      </c>
      <c r="J12" s="37" t="s">
        <v>69</v>
      </c>
      <c r="K12" s="37" t="s">
        <v>69</v>
      </c>
      <c r="L12" s="37"/>
      <c r="M12" s="37" t="s">
        <v>68</v>
      </c>
      <c r="N12" s="37">
        <v>673428</v>
      </c>
      <c r="O12" s="37" t="s">
        <v>71</v>
      </c>
      <c r="P12" s="37"/>
      <c r="Q12" s="37"/>
      <c r="R12" s="37"/>
      <c r="S12" s="37" t="s">
        <v>68</v>
      </c>
      <c r="T12" s="37">
        <v>998849</v>
      </c>
      <c r="U12" s="37"/>
      <c r="V12" s="37" t="s">
        <v>69</v>
      </c>
      <c r="W12" s="37">
        <f t="shared" si="0"/>
        <v>658935.8130000001</v>
      </c>
      <c r="X12" s="37">
        <v>265811.771</v>
      </c>
      <c r="Y12" s="37">
        <v>393124.042</v>
      </c>
    </row>
    <row r="13" spans="2:25" ht="16.5" customHeight="1">
      <c r="B13" s="15" t="s">
        <v>16</v>
      </c>
      <c r="C13" s="6"/>
      <c r="D13" s="36">
        <f>SUM(E13:F13)</f>
        <v>1185</v>
      </c>
      <c r="E13" s="37">
        <v>161</v>
      </c>
      <c r="F13" s="37">
        <v>1024</v>
      </c>
      <c r="G13" s="37"/>
      <c r="H13" s="37"/>
      <c r="I13" s="37">
        <f t="shared" si="1"/>
        <v>6967</v>
      </c>
      <c r="J13" s="37"/>
      <c r="K13" s="37"/>
      <c r="L13" s="37"/>
      <c r="M13" s="37"/>
      <c r="N13" s="37">
        <v>1194</v>
      </c>
      <c r="O13" s="37"/>
      <c r="P13" s="37"/>
      <c r="Q13" s="37"/>
      <c r="R13" s="37"/>
      <c r="S13" s="37"/>
      <c r="T13" s="37">
        <v>5773</v>
      </c>
      <c r="U13" s="37"/>
      <c r="V13" s="37"/>
      <c r="W13" s="37">
        <f t="shared" si="0"/>
        <v>42001.625</v>
      </c>
      <c r="X13" s="43">
        <v>8092.56</v>
      </c>
      <c r="Y13" s="43">
        <v>33909.065</v>
      </c>
    </row>
    <row r="14" spans="1:25" ht="49.5" customHeight="1">
      <c r="A14" s="38" t="s">
        <v>17</v>
      </c>
      <c r="B14" s="39"/>
      <c r="C14" s="6"/>
      <c r="D14" s="36">
        <f>SUM(D15:D24)</f>
        <v>181422</v>
      </c>
      <c r="E14" s="37">
        <f>SUM(E15:E24)</f>
        <v>113907</v>
      </c>
      <c r="F14" s="37">
        <f>SUM(F15:F24)</f>
        <v>65369</v>
      </c>
      <c r="G14" s="37"/>
      <c r="H14" s="37"/>
      <c r="I14" s="37">
        <f t="shared" si="1"/>
        <v>552022</v>
      </c>
      <c r="J14" s="37"/>
      <c r="K14" s="37"/>
      <c r="L14" s="37"/>
      <c r="M14" s="37"/>
      <c r="N14" s="37">
        <v>547277</v>
      </c>
      <c r="O14" s="37"/>
      <c r="P14" s="37"/>
      <c r="Q14" s="37"/>
      <c r="R14" s="37"/>
      <c r="S14" s="37"/>
      <c r="T14" s="37">
        <v>4745</v>
      </c>
      <c r="U14" s="37"/>
      <c r="V14" s="37"/>
      <c r="W14" s="37">
        <f>SUM(W15:W24)</f>
        <v>6611259</v>
      </c>
      <c r="X14" s="37">
        <f>SUM(X15:X24)</f>
        <v>4340408</v>
      </c>
      <c r="Y14" s="37">
        <f>SUM(Y15:Y24)</f>
        <v>2023734</v>
      </c>
    </row>
    <row r="15" spans="2:25" ht="16.5" customHeight="1">
      <c r="B15" s="44" t="s">
        <v>11</v>
      </c>
      <c r="C15" s="6"/>
      <c r="D15" s="36">
        <f aca="true" t="shared" si="2" ref="D15:D23">SUM(E15:F15)</f>
        <v>145549</v>
      </c>
      <c r="E15" s="37">
        <v>90610</v>
      </c>
      <c r="F15" s="37">
        <v>54939</v>
      </c>
      <c r="G15" s="37"/>
      <c r="H15" s="37"/>
      <c r="I15" s="37" t="s">
        <v>58</v>
      </c>
      <c r="J15" s="37"/>
      <c r="K15" s="37"/>
      <c r="L15" s="37"/>
      <c r="M15" s="37"/>
      <c r="N15" s="37" t="s">
        <v>58</v>
      </c>
      <c r="O15" s="37"/>
      <c r="P15" s="37"/>
      <c r="Q15" s="37"/>
      <c r="R15" s="37"/>
      <c r="S15" s="37"/>
      <c r="T15" s="37" t="s">
        <v>58</v>
      </c>
      <c r="U15" s="37"/>
      <c r="V15" s="37"/>
      <c r="W15" s="43">
        <f>SUM(X15:Y15)</f>
        <v>695899</v>
      </c>
      <c r="X15" s="37">
        <v>404014</v>
      </c>
      <c r="Y15" s="37">
        <v>291885</v>
      </c>
    </row>
    <row r="16" spans="2:25" ht="16.5" customHeight="1">
      <c r="B16" s="44" t="s">
        <v>13</v>
      </c>
      <c r="C16" s="6"/>
      <c r="D16" s="36">
        <f t="shared" si="2"/>
        <v>5</v>
      </c>
      <c r="E16" s="37">
        <v>2</v>
      </c>
      <c r="F16" s="37">
        <v>3</v>
      </c>
      <c r="G16" s="37"/>
      <c r="H16" s="37"/>
      <c r="I16" s="37" t="s">
        <v>58</v>
      </c>
      <c r="J16" s="37"/>
      <c r="K16" s="37"/>
      <c r="L16" s="37"/>
      <c r="M16" s="37"/>
      <c r="N16" s="37" t="s">
        <v>58</v>
      </c>
      <c r="O16" s="37"/>
      <c r="P16" s="37"/>
      <c r="Q16" s="37"/>
      <c r="R16" s="37"/>
      <c r="S16" s="37"/>
      <c r="T16" s="37" t="s">
        <v>58</v>
      </c>
      <c r="U16" s="37"/>
      <c r="V16" s="37"/>
      <c r="W16" s="43">
        <f aca="true" t="shared" si="3" ref="W16:W23">SUM(X16:Y16)</f>
        <v>216</v>
      </c>
      <c r="X16" s="37">
        <v>118</v>
      </c>
      <c r="Y16" s="37">
        <v>98</v>
      </c>
    </row>
    <row r="17" spans="2:25" ht="16.5" customHeight="1">
      <c r="B17" s="44" t="s">
        <v>18</v>
      </c>
      <c r="C17" s="6"/>
      <c r="D17" s="36">
        <f t="shared" si="2"/>
        <v>12277</v>
      </c>
      <c r="E17" s="37">
        <v>12277</v>
      </c>
      <c r="F17" s="37" t="s">
        <v>58</v>
      </c>
      <c r="G17" s="37"/>
      <c r="H17" s="37"/>
      <c r="I17" s="37">
        <f>SUM(N17:T17)</f>
        <v>392815</v>
      </c>
      <c r="J17" s="37"/>
      <c r="K17" s="37"/>
      <c r="L17" s="37"/>
      <c r="M17" s="37"/>
      <c r="N17" s="43">
        <v>392815</v>
      </c>
      <c r="O17" s="43"/>
      <c r="P17" s="43"/>
      <c r="Q17" s="43"/>
      <c r="R17" s="43"/>
      <c r="S17" s="43"/>
      <c r="T17" s="37" t="s">
        <v>58</v>
      </c>
      <c r="U17" s="37"/>
      <c r="V17" s="37"/>
      <c r="W17" s="43">
        <f t="shared" si="3"/>
        <v>1905500</v>
      </c>
      <c r="X17" s="37">
        <v>1905500</v>
      </c>
      <c r="Y17" s="37" t="s">
        <v>58</v>
      </c>
    </row>
    <row r="18" spans="2:25" ht="16.5" customHeight="1">
      <c r="B18" s="44" t="s">
        <v>19</v>
      </c>
      <c r="C18" s="6"/>
      <c r="D18" s="36">
        <f t="shared" si="2"/>
        <v>1634</v>
      </c>
      <c r="E18" s="37">
        <v>448</v>
      </c>
      <c r="F18" s="37">
        <v>1186</v>
      </c>
      <c r="G18" s="37"/>
      <c r="H18" s="37"/>
      <c r="I18" s="37" t="s">
        <v>58</v>
      </c>
      <c r="J18" s="37"/>
      <c r="K18" s="37"/>
      <c r="L18" s="37"/>
      <c r="M18" s="37"/>
      <c r="N18" s="37" t="s">
        <v>58</v>
      </c>
      <c r="O18" s="37"/>
      <c r="P18" s="37"/>
      <c r="Q18" s="37"/>
      <c r="R18" s="37"/>
      <c r="S18" s="37"/>
      <c r="T18" s="37" t="s">
        <v>58</v>
      </c>
      <c r="U18" s="37"/>
      <c r="V18" s="37"/>
      <c r="W18" s="43">
        <f t="shared" si="3"/>
        <v>82966</v>
      </c>
      <c r="X18" s="37">
        <v>23116</v>
      </c>
      <c r="Y18" s="37">
        <v>59850</v>
      </c>
    </row>
    <row r="19" spans="2:25" ht="16.5" customHeight="1">
      <c r="B19" s="44" t="s">
        <v>20</v>
      </c>
      <c r="C19" s="6"/>
      <c r="D19" s="36">
        <f t="shared" si="2"/>
        <v>1752</v>
      </c>
      <c r="E19" s="37">
        <v>1752</v>
      </c>
      <c r="F19" s="37" t="s">
        <v>58</v>
      </c>
      <c r="G19" s="37"/>
      <c r="H19" s="37"/>
      <c r="I19" s="37">
        <f>SUM(N19:T19)</f>
        <v>150193</v>
      </c>
      <c r="J19" s="37"/>
      <c r="K19" s="37"/>
      <c r="L19" s="37"/>
      <c r="M19" s="37"/>
      <c r="N19" s="37">
        <v>150193</v>
      </c>
      <c r="O19" s="37"/>
      <c r="P19" s="37"/>
      <c r="Q19" s="37"/>
      <c r="R19" s="37"/>
      <c r="S19" s="37"/>
      <c r="T19" s="37" t="s">
        <v>58</v>
      </c>
      <c r="U19" s="37"/>
      <c r="V19" s="37"/>
      <c r="W19" s="43">
        <f t="shared" si="3"/>
        <v>609350</v>
      </c>
      <c r="X19" s="37">
        <v>609350</v>
      </c>
      <c r="Y19" s="37" t="s">
        <v>58</v>
      </c>
    </row>
    <row r="20" spans="2:25" ht="16.5" customHeight="1">
      <c r="B20" s="44" t="s">
        <v>21</v>
      </c>
      <c r="C20" s="6"/>
      <c r="D20" s="36" t="s">
        <v>62</v>
      </c>
      <c r="E20" s="37" t="s">
        <v>42</v>
      </c>
      <c r="F20" s="37" t="s">
        <v>42</v>
      </c>
      <c r="G20" s="37"/>
      <c r="H20" s="37"/>
      <c r="I20" s="37" t="s">
        <v>58</v>
      </c>
      <c r="J20" s="37"/>
      <c r="K20" s="37"/>
      <c r="L20" s="37"/>
      <c r="M20" s="37"/>
      <c r="N20" s="37" t="s">
        <v>58</v>
      </c>
      <c r="O20" s="37"/>
      <c r="P20" s="37"/>
      <c r="Q20" s="37"/>
      <c r="R20" s="37"/>
      <c r="S20" s="37"/>
      <c r="T20" s="37" t="s">
        <v>58</v>
      </c>
      <c r="U20" s="37"/>
      <c r="V20" s="37"/>
      <c r="W20" s="37" t="s">
        <v>61</v>
      </c>
      <c r="X20" s="37" t="s">
        <v>61</v>
      </c>
      <c r="Y20" s="37" t="s">
        <v>42</v>
      </c>
    </row>
    <row r="21" spans="2:25" ht="16.5" customHeight="1">
      <c r="B21" s="44" t="s">
        <v>22</v>
      </c>
      <c r="C21" s="6"/>
      <c r="D21" s="36">
        <f t="shared" si="2"/>
        <v>11259</v>
      </c>
      <c r="E21" s="37">
        <v>6229</v>
      </c>
      <c r="F21" s="37">
        <v>5030</v>
      </c>
      <c r="G21" s="37"/>
      <c r="H21" s="37"/>
      <c r="I21" s="37" t="s">
        <v>58</v>
      </c>
      <c r="J21" s="37"/>
      <c r="K21" s="37"/>
      <c r="L21" s="37"/>
      <c r="M21" s="37"/>
      <c r="N21" s="37" t="s">
        <v>58</v>
      </c>
      <c r="O21" s="37"/>
      <c r="P21" s="37"/>
      <c r="Q21" s="37"/>
      <c r="R21" s="37"/>
      <c r="S21" s="37"/>
      <c r="T21" s="37" t="s">
        <v>58</v>
      </c>
      <c r="U21" s="37"/>
      <c r="V21" s="37"/>
      <c r="W21" s="43">
        <f t="shared" si="3"/>
        <v>1001449</v>
      </c>
      <c r="X21" s="37">
        <v>606004</v>
      </c>
      <c r="Y21" s="37">
        <v>395445</v>
      </c>
    </row>
    <row r="22" spans="1:25" ht="16.5" customHeight="1">
      <c r="A22" s="20"/>
      <c r="B22" s="44" t="s">
        <v>23</v>
      </c>
      <c r="C22" s="6"/>
      <c r="D22" s="36">
        <f t="shared" si="2"/>
        <v>6646</v>
      </c>
      <c r="E22" s="37">
        <v>2515</v>
      </c>
      <c r="F22" s="37">
        <v>4131</v>
      </c>
      <c r="G22" s="37"/>
      <c r="H22" s="37"/>
      <c r="I22" s="37" t="s">
        <v>58</v>
      </c>
      <c r="J22" s="37"/>
      <c r="K22" s="37"/>
      <c r="L22" s="37"/>
      <c r="M22" s="37"/>
      <c r="N22" s="37" t="s">
        <v>58</v>
      </c>
      <c r="O22" s="37"/>
      <c r="P22" s="37"/>
      <c r="Q22" s="37"/>
      <c r="R22" s="37"/>
      <c r="S22" s="37"/>
      <c r="T22" s="37" t="s">
        <v>58</v>
      </c>
      <c r="U22" s="37"/>
      <c r="V22" s="37"/>
      <c r="W22" s="43">
        <f t="shared" si="3"/>
        <v>2068150</v>
      </c>
      <c r="X22" s="37">
        <v>792050</v>
      </c>
      <c r="Y22" s="37">
        <v>1276100</v>
      </c>
    </row>
    <row r="23" spans="2:25" s="20" customFormat="1" ht="16.5" customHeight="1">
      <c r="B23" s="44" t="s">
        <v>50</v>
      </c>
      <c r="C23" s="6"/>
      <c r="D23" s="36">
        <f t="shared" si="2"/>
        <v>154</v>
      </c>
      <c r="E23" s="16">
        <v>74</v>
      </c>
      <c r="F23" s="16">
        <v>80</v>
      </c>
      <c r="G23" s="16"/>
      <c r="H23" s="16"/>
      <c r="I23" s="37">
        <f>SUM(N23:T23)</f>
        <v>9014</v>
      </c>
      <c r="J23" s="37"/>
      <c r="K23" s="37"/>
      <c r="L23" s="37"/>
      <c r="M23" s="37"/>
      <c r="N23" s="16">
        <v>4269</v>
      </c>
      <c r="O23" s="16"/>
      <c r="P23" s="16"/>
      <c r="Q23" s="16"/>
      <c r="R23" s="16"/>
      <c r="S23" s="16"/>
      <c r="T23" s="16">
        <v>4745</v>
      </c>
      <c r="U23" s="16"/>
      <c r="V23" s="16"/>
      <c r="W23" s="43">
        <f t="shared" si="3"/>
        <v>612</v>
      </c>
      <c r="X23" s="16">
        <v>256</v>
      </c>
      <c r="Y23" s="16">
        <v>356</v>
      </c>
    </row>
    <row r="24" spans="1:25" s="20" customFormat="1" ht="21.75" customHeight="1" thickBot="1">
      <c r="A24" s="3"/>
      <c r="B24" s="45" t="s">
        <v>51</v>
      </c>
      <c r="C24" s="23"/>
      <c r="D24" s="46">
        <v>2146</v>
      </c>
      <c r="E24" s="47" t="s">
        <v>58</v>
      </c>
      <c r="F24" s="47" t="s">
        <v>58</v>
      </c>
      <c r="G24" s="47"/>
      <c r="H24" s="47"/>
      <c r="I24" s="47" t="s">
        <v>58</v>
      </c>
      <c r="J24" s="47"/>
      <c r="K24" s="47"/>
      <c r="L24" s="47"/>
      <c r="M24" s="47"/>
      <c r="N24" s="47" t="s">
        <v>58</v>
      </c>
      <c r="O24" s="47"/>
      <c r="P24" s="47"/>
      <c r="Q24" s="47"/>
      <c r="R24" s="47"/>
      <c r="S24" s="47"/>
      <c r="T24" s="47" t="s">
        <v>58</v>
      </c>
      <c r="U24" s="47"/>
      <c r="V24" s="47"/>
      <c r="W24" s="48">
        <v>247117</v>
      </c>
      <c r="X24" s="47" t="s">
        <v>58</v>
      </c>
      <c r="Y24" s="47" t="s">
        <v>58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</sheetData>
  <mergeCells count="7">
    <mergeCell ref="H3:V3"/>
    <mergeCell ref="W3:Y3"/>
    <mergeCell ref="A3:C4"/>
    <mergeCell ref="D3:F3"/>
    <mergeCell ref="H4:K4"/>
    <mergeCell ref="M4:P4"/>
    <mergeCell ref="S4:V4"/>
  </mergeCells>
  <printOptions/>
  <pageMargins left="0.3937007874015748" right="0.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showGridLines="0" zoomScale="75" zoomScaleNormal="75" workbookViewId="0" topLeftCell="A1">
      <selection activeCell="A2" sqref="A2:C3"/>
    </sheetView>
  </sheetViews>
  <sheetFormatPr defaultColWidth="8.625" defaultRowHeight="12.75"/>
  <cols>
    <col min="1" max="1" width="0.875" style="2" customWidth="1"/>
    <col min="2" max="2" width="18.75390625" style="2" customWidth="1"/>
    <col min="3" max="3" width="0.875" style="2" customWidth="1"/>
    <col min="4" max="4" width="15.375" style="2" customWidth="1"/>
    <col min="5" max="5" width="1.25" style="2" customWidth="1"/>
    <col min="6" max="6" width="1.625" style="2" customWidth="1"/>
    <col min="7" max="7" width="3.25390625" style="2" customWidth="1"/>
    <col min="8" max="8" width="11.25390625" style="2" customWidth="1"/>
    <col min="9" max="9" width="2.25390625" style="2" customWidth="1"/>
    <col min="10" max="10" width="3.375" style="2" customWidth="1"/>
    <col min="11" max="11" width="16.75390625" style="2" customWidth="1"/>
    <col min="12" max="13" width="0.875" style="2" customWidth="1"/>
    <col min="14" max="14" width="18.75390625" style="2" customWidth="1"/>
    <col min="15" max="15" width="0.875" style="2" customWidth="1"/>
    <col min="16" max="16" width="15.375" style="2" customWidth="1"/>
    <col min="17" max="17" width="1.12109375" style="2" customWidth="1"/>
    <col min="18" max="18" width="15.375" style="2" customWidth="1"/>
    <col min="19" max="19" width="1.00390625" style="2" customWidth="1"/>
    <col min="20" max="20" width="16.75390625" style="2" customWidth="1"/>
    <col min="21" max="21" width="1.00390625" style="2" customWidth="1"/>
    <col min="22" max="22" width="7.25390625" style="2" customWidth="1"/>
    <col min="23" max="16384" width="8.625" style="2" customWidth="1"/>
  </cols>
  <sheetData>
    <row r="1" spans="1:21" ht="16.5" customHeight="1" thickBot="1">
      <c r="A1" s="3"/>
      <c r="B1" s="3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67</v>
      </c>
      <c r="S1" s="4"/>
      <c r="T1" s="4"/>
      <c r="U1" s="4"/>
    </row>
    <row r="2" spans="1:21" ht="16.5" customHeight="1">
      <c r="A2" s="113" t="s">
        <v>63</v>
      </c>
      <c r="B2" s="113"/>
      <c r="C2" s="114"/>
      <c r="D2" s="120" t="s">
        <v>2</v>
      </c>
      <c r="E2" s="121"/>
      <c r="F2" s="121"/>
      <c r="G2" s="121"/>
      <c r="H2" s="124"/>
      <c r="I2" s="124"/>
      <c r="J2" s="124"/>
      <c r="K2" s="125"/>
      <c r="L2" s="49"/>
      <c r="M2" s="82" t="s">
        <v>63</v>
      </c>
      <c r="N2" s="113"/>
      <c r="O2" s="114"/>
      <c r="P2" s="120" t="s">
        <v>3</v>
      </c>
      <c r="Q2" s="121"/>
      <c r="R2" s="121"/>
      <c r="S2" s="121"/>
      <c r="T2" s="122"/>
      <c r="U2" s="50"/>
    </row>
    <row r="3" spans="1:21" ht="33" customHeight="1">
      <c r="A3" s="92"/>
      <c r="B3" s="92"/>
      <c r="C3" s="93"/>
      <c r="D3" s="29" t="s">
        <v>7</v>
      </c>
      <c r="E3" s="52"/>
      <c r="F3" s="51"/>
      <c r="G3" s="52"/>
      <c r="H3" s="53" t="s">
        <v>8</v>
      </c>
      <c r="I3" s="53"/>
      <c r="J3" s="51"/>
      <c r="K3" s="105" t="s">
        <v>9</v>
      </c>
      <c r="L3" s="123"/>
      <c r="M3" s="91"/>
      <c r="N3" s="92"/>
      <c r="O3" s="93"/>
      <c r="P3" s="29" t="s">
        <v>7</v>
      </c>
      <c r="Q3" s="52"/>
      <c r="R3" s="29" t="s">
        <v>8</v>
      </c>
      <c r="S3" s="51"/>
      <c r="T3" s="52" t="s">
        <v>10</v>
      </c>
      <c r="U3" s="52"/>
    </row>
    <row r="4" spans="2:21" ht="33" customHeight="1">
      <c r="B4" s="15" t="s">
        <v>73</v>
      </c>
      <c r="C4" s="6"/>
      <c r="D4" s="54">
        <v>708945</v>
      </c>
      <c r="E4" s="54"/>
      <c r="F4" s="54"/>
      <c r="G4" s="54"/>
      <c r="H4" s="55" t="s">
        <v>60</v>
      </c>
      <c r="I4" s="55"/>
      <c r="J4" s="55"/>
      <c r="K4" s="55">
        <v>20577257</v>
      </c>
      <c r="L4" s="16"/>
      <c r="M4" s="56"/>
      <c r="N4" s="15" t="s">
        <v>73</v>
      </c>
      <c r="O4" s="6"/>
      <c r="P4" s="54">
        <v>24676</v>
      </c>
      <c r="Q4" s="54"/>
      <c r="R4" s="55" t="s">
        <v>60</v>
      </c>
      <c r="S4" s="55"/>
      <c r="T4" s="54">
        <v>242676</v>
      </c>
      <c r="U4" s="57"/>
    </row>
    <row r="5" spans="2:21" ht="18.75" customHeight="1">
      <c r="B5" s="19" t="s">
        <v>65</v>
      </c>
      <c r="C5" s="6"/>
      <c r="D5" s="54">
        <v>662694</v>
      </c>
      <c r="E5" s="54"/>
      <c r="F5" s="54"/>
      <c r="G5" s="54"/>
      <c r="H5" s="55" t="s">
        <v>60</v>
      </c>
      <c r="I5" s="55"/>
      <c r="J5" s="55"/>
      <c r="K5" s="54">
        <v>18910535.457</v>
      </c>
      <c r="L5" s="16"/>
      <c r="M5" s="56"/>
      <c r="N5" s="19" t="s">
        <v>65</v>
      </c>
      <c r="O5" s="6"/>
      <c r="P5" s="54">
        <v>22320</v>
      </c>
      <c r="Q5" s="54"/>
      <c r="R5" s="55" t="s">
        <v>60</v>
      </c>
      <c r="S5" s="55"/>
      <c r="T5" s="54">
        <v>255950</v>
      </c>
      <c r="U5" s="16"/>
    </row>
    <row r="6" spans="2:21" ht="33" customHeight="1">
      <c r="B6" s="19" t="s">
        <v>74</v>
      </c>
      <c r="C6" s="6"/>
      <c r="D6" s="58">
        <f>D7+D8+D9+D12</f>
        <v>626788</v>
      </c>
      <c r="E6" s="54"/>
      <c r="F6" s="54"/>
      <c r="G6" s="54"/>
      <c r="H6" s="55" t="s">
        <v>58</v>
      </c>
      <c r="I6" s="55"/>
      <c r="J6" s="55"/>
      <c r="K6" s="78">
        <f>SUM(K7:K12)</f>
        <v>18572829.029</v>
      </c>
      <c r="L6" s="16"/>
      <c r="M6" s="56"/>
      <c r="N6" s="19" t="s">
        <v>74</v>
      </c>
      <c r="O6" s="6"/>
      <c r="P6" s="58">
        <f>SUM(P7:P9)</f>
        <v>23428</v>
      </c>
      <c r="Q6" s="54"/>
      <c r="R6" s="55" t="s">
        <v>58</v>
      </c>
      <c r="S6" s="55"/>
      <c r="T6" s="54">
        <f>SUM(T7:T9)</f>
        <v>220193</v>
      </c>
      <c r="U6" s="16"/>
    </row>
    <row r="7" spans="2:21" ht="33" customHeight="1">
      <c r="B7" s="44" t="s">
        <v>55</v>
      </c>
      <c r="C7" s="6"/>
      <c r="D7" s="59">
        <v>383838</v>
      </c>
      <c r="E7" s="55"/>
      <c r="F7" s="55"/>
      <c r="G7" s="55"/>
      <c r="H7" s="54">
        <v>1402543</v>
      </c>
      <c r="I7" s="54"/>
      <c r="J7" s="54"/>
      <c r="K7" s="78">
        <v>14960691.241</v>
      </c>
      <c r="L7" s="18">
        <v>38971</v>
      </c>
      <c r="M7" s="56"/>
      <c r="N7" s="44" t="s">
        <v>11</v>
      </c>
      <c r="O7" s="6"/>
      <c r="P7" s="54">
        <v>23428</v>
      </c>
      <c r="Q7" s="54"/>
      <c r="R7" s="55" t="s">
        <v>58</v>
      </c>
      <c r="S7" s="55"/>
      <c r="T7" s="60">
        <v>220193</v>
      </c>
      <c r="U7" s="18"/>
    </row>
    <row r="8" spans="2:21" ht="16.5" customHeight="1">
      <c r="B8" s="44" t="s">
        <v>12</v>
      </c>
      <c r="C8" s="6"/>
      <c r="D8" s="58">
        <v>27137</v>
      </c>
      <c r="E8" s="54"/>
      <c r="F8" s="54"/>
      <c r="G8" s="54"/>
      <c r="H8" s="55">
        <v>65676</v>
      </c>
      <c r="I8" s="55"/>
      <c r="J8" s="55"/>
      <c r="K8" s="67">
        <v>383220.865</v>
      </c>
      <c r="L8" s="18"/>
      <c r="M8" s="56"/>
      <c r="N8" s="44"/>
      <c r="O8" s="6"/>
      <c r="P8" s="61"/>
      <c r="Q8" s="61"/>
      <c r="R8" s="55"/>
      <c r="S8" s="55"/>
      <c r="T8" s="61"/>
      <c r="U8" s="17"/>
    </row>
    <row r="9" spans="2:21" ht="16.5" customHeight="1">
      <c r="B9" s="44" t="s">
        <v>47</v>
      </c>
      <c r="C9" s="6"/>
      <c r="D9" s="59">
        <v>215541</v>
      </c>
      <c r="E9" s="55"/>
      <c r="F9" s="55"/>
      <c r="G9" s="55" t="s">
        <v>56</v>
      </c>
      <c r="H9" s="55">
        <v>356089</v>
      </c>
      <c r="I9" s="55"/>
      <c r="J9" s="62" t="s">
        <v>57</v>
      </c>
      <c r="K9" s="67">
        <v>2659598.575</v>
      </c>
      <c r="L9" s="18"/>
      <c r="M9" s="56"/>
      <c r="N9" s="44" t="s">
        <v>13</v>
      </c>
      <c r="O9" s="6"/>
      <c r="P9" s="61" t="s">
        <v>42</v>
      </c>
      <c r="Q9" s="61"/>
      <c r="R9" s="55" t="s">
        <v>58</v>
      </c>
      <c r="S9" s="55"/>
      <c r="T9" s="63" t="s">
        <v>42</v>
      </c>
      <c r="U9" s="64"/>
    </row>
    <row r="10" spans="1:21" ht="16.5" customHeight="1">
      <c r="A10" s="20"/>
      <c r="B10" s="44" t="s">
        <v>14</v>
      </c>
      <c r="C10" s="6"/>
      <c r="D10" s="59" t="s">
        <v>42</v>
      </c>
      <c r="E10" s="55"/>
      <c r="F10" s="55"/>
      <c r="G10" s="55"/>
      <c r="H10" s="55" t="s">
        <v>42</v>
      </c>
      <c r="I10" s="55"/>
      <c r="J10" s="55"/>
      <c r="K10" s="75" t="s">
        <v>42</v>
      </c>
      <c r="L10" s="16"/>
      <c r="M10" s="56"/>
      <c r="N10" s="20"/>
      <c r="O10" s="6"/>
      <c r="P10" s="20"/>
      <c r="Q10" s="20"/>
      <c r="R10" s="20"/>
      <c r="S10" s="20"/>
      <c r="T10" s="20"/>
      <c r="U10" s="20"/>
    </row>
    <row r="11" spans="2:15" ht="16.5" customHeight="1">
      <c r="B11" s="65" t="s">
        <v>52</v>
      </c>
      <c r="C11" s="6"/>
      <c r="D11" s="66">
        <v>25301</v>
      </c>
      <c r="E11" s="67"/>
      <c r="F11" s="67"/>
      <c r="G11" s="67" t="s">
        <v>68</v>
      </c>
      <c r="H11" s="55">
        <v>1386153</v>
      </c>
      <c r="I11" s="55"/>
      <c r="J11" s="55" t="s">
        <v>69</v>
      </c>
      <c r="K11" s="67">
        <v>548901.878</v>
      </c>
      <c r="L11" s="68"/>
      <c r="M11" s="56"/>
      <c r="O11" s="6"/>
    </row>
    <row r="12" spans="1:21" ht="16.5" customHeight="1" thickBot="1">
      <c r="A12" s="3"/>
      <c r="B12" s="69" t="s">
        <v>16</v>
      </c>
      <c r="C12" s="23"/>
      <c r="D12" s="70">
        <v>272</v>
      </c>
      <c r="E12" s="71"/>
      <c r="F12" s="71"/>
      <c r="G12" s="71"/>
      <c r="H12" s="72">
        <v>2068</v>
      </c>
      <c r="I12" s="72"/>
      <c r="J12" s="72"/>
      <c r="K12" s="71">
        <v>20416.47</v>
      </c>
      <c r="L12" s="73"/>
      <c r="M12" s="74"/>
      <c r="N12" s="3"/>
      <c r="O12" s="23"/>
      <c r="P12" s="3"/>
      <c r="Q12" s="3"/>
      <c r="R12" s="3"/>
      <c r="S12" s="3"/>
      <c r="T12" s="3"/>
      <c r="U12" s="3"/>
    </row>
    <row r="13" ht="14.25" customHeight="1">
      <c r="B13" s="2" t="s">
        <v>70</v>
      </c>
    </row>
    <row r="14" ht="14.25" customHeight="1">
      <c r="B14" s="2" t="s">
        <v>54</v>
      </c>
    </row>
    <row r="15" ht="14.25" customHeight="1">
      <c r="B15" s="2" t="s">
        <v>77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5">
    <mergeCell ref="A2:C3"/>
    <mergeCell ref="M2:O3"/>
    <mergeCell ref="P2:T2"/>
    <mergeCell ref="K3:L3"/>
    <mergeCell ref="D2:K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2008-11-10T10:48:30Z</cp:lastPrinted>
  <dcterms:modified xsi:type="dcterms:W3CDTF">2010-11-25T05:11:47Z</dcterms:modified>
  <cp:category/>
  <cp:version/>
  <cp:contentType/>
  <cp:contentStatus/>
</cp:coreProperties>
</file>