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558" activeTab="0"/>
  </bookViews>
  <sheets>
    <sheet name="(1)" sheetId="1" r:id="rId1"/>
    <sheet name="(2)" sheetId="2" r:id="rId2"/>
  </sheets>
  <definedNames>
    <definedName name="_xlnm.Print_Area" localSheetId="0">'(1)'!$A$1:$G$47</definedName>
    <definedName name="_xlnm.Print_Area" localSheetId="1">'(2)'!$A$1:$H$58</definedName>
  </definedNames>
  <calcPr fullCalcOnLoad="1"/>
</workbook>
</file>

<file path=xl/sharedStrings.xml><?xml version="1.0" encoding="utf-8"?>
<sst xmlns="http://schemas.openxmlformats.org/spreadsheetml/2006/main" count="105" uniqueCount="81">
  <si>
    <t>制度</t>
  </si>
  <si>
    <t>種別</t>
  </si>
  <si>
    <t>受給権者数</t>
  </si>
  <si>
    <t>老齢年金</t>
  </si>
  <si>
    <t>通算老齢年金</t>
  </si>
  <si>
    <t>障害年金</t>
  </si>
  <si>
    <t>遺族年金</t>
  </si>
  <si>
    <t>通算遺族年金</t>
  </si>
  <si>
    <t>障害年金（職務上）</t>
  </si>
  <si>
    <t>遺族年金（職務上）</t>
  </si>
  <si>
    <t>５年年金</t>
  </si>
  <si>
    <t>母子・準母子年金</t>
  </si>
  <si>
    <t>寡婦年金（旧法）</t>
  </si>
  <si>
    <t>遺児年金</t>
  </si>
  <si>
    <t>障害基礎年金</t>
  </si>
  <si>
    <t>遺族基礎年金</t>
  </si>
  <si>
    <t>寡婦年金（新法）</t>
  </si>
  <si>
    <t>旧法国民年金（短期を含む）</t>
  </si>
  <si>
    <t>総年金額（基金除く）</t>
  </si>
  <si>
    <t>単位：人、円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</si>
  <si>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</si>
  <si>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</si>
  <si>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</si>
  <si>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</si>
  <si>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</si>
  <si>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</si>
  <si>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</si>
  <si>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</si>
  <si>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</si>
  <si>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</si>
  <si>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</si>
  <si>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</si>
  <si>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</si>
  <si>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</si>
  <si>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</si>
  <si>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</si>
  <si>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被保険者</t>
  </si>
  <si>
    <t>総数</t>
  </si>
  <si>
    <t>任意加入</t>
  </si>
  <si>
    <t>第３号</t>
  </si>
  <si>
    <t>北松浦郡</t>
  </si>
  <si>
    <t>江    迎    町</t>
  </si>
  <si>
    <t>鹿    町    町</t>
  </si>
  <si>
    <t>佐    々    町</t>
  </si>
  <si>
    <t>南松浦郡</t>
  </si>
  <si>
    <t>第１号被保険者</t>
  </si>
  <si>
    <t>(２)　年金受給権者数</t>
  </si>
  <si>
    <t xml:space="preserve">  ＃退職</t>
  </si>
  <si>
    <t xml:space="preserve">  ＃在職</t>
  </si>
  <si>
    <t>　＃退職</t>
  </si>
  <si>
    <t xml:space="preserve">  　小計</t>
  </si>
  <si>
    <t>　  小計</t>
  </si>
  <si>
    <t>　＃本来</t>
  </si>
  <si>
    <t>　＃繰上げ</t>
  </si>
  <si>
    <t>　＃繰下げ</t>
  </si>
  <si>
    <t>　＃拠出</t>
  </si>
  <si>
    <t>　＃福祉</t>
  </si>
  <si>
    <t>　　　計</t>
  </si>
  <si>
    <t>(１)　被保険者数</t>
  </si>
  <si>
    <t xml:space="preserve">    小計</t>
  </si>
  <si>
    <t>単位：人</t>
  </si>
  <si>
    <t>壱岐市</t>
  </si>
  <si>
    <t>対馬市</t>
  </si>
  <si>
    <t>小  値  賀  町</t>
  </si>
  <si>
    <t>老齢福祉年金</t>
  </si>
  <si>
    <t>五島市</t>
  </si>
  <si>
    <t>新 上 五 島 町</t>
  </si>
  <si>
    <t>-</t>
  </si>
  <si>
    <t>資料  長崎社会保険事務局調</t>
  </si>
  <si>
    <t>西海市</t>
  </si>
  <si>
    <t>雲仙市</t>
  </si>
  <si>
    <t>南島原市</t>
  </si>
  <si>
    <t>総　　計</t>
  </si>
  <si>
    <t>市町</t>
  </si>
  <si>
    <t>旧 法 厚 生 年 金</t>
  </si>
  <si>
    <t>船 員 保 険</t>
  </si>
  <si>
    <t>全 部 新 法</t>
  </si>
  <si>
    <t>平均年金額(基金除く）</t>
  </si>
  <si>
    <t>平成19年度</t>
  </si>
  <si>
    <r>
      <t xml:space="preserve">      事　　  　業　 　 　概　　  　要      </t>
    </r>
    <r>
      <rPr>
        <sz val="12"/>
        <rFont val="ＭＳ 明朝"/>
        <family val="1"/>
      </rPr>
      <t>（平成19年度）</t>
    </r>
  </si>
  <si>
    <t xml:space="preserve">　　　　１９６　　　　国　　　　民　　　　年　　　　金    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</si>
</sst>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Fill="1" applyAlignment="1">
      <alignment/>
    </xf>
    <xf numFmtId="181" fontId="7" fillId="0" borderId="0" xfId="15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2" xfId="15" applyFont="1" applyFill="1" applyBorder="1" applyAlignment="1">
      <alignment horizontal="distributed" vertical="center"/>
    </xf>
    <xf numFmtId="181" fontId="0" fillId="0" borderId="3" xfId="15" applyFill="1" applyBorder="1" applyAlignment="1">
      <alignment/>
    </xf>
    <xf numFmtId="0" fontId="6" fillId="0" borderId="4" xfId="0" applyFont="1" applyFill="1" applyBorder="1" applyAlignment="1">
      <alignment/>
    </xf>
    <xf numFmtId="181" fontId="0" fillId="0" borderId="5" xfId="15" applyFill="1" applyBorder="1" applyAlignment="1">
      <alignment/>
    </xf>
    <xf numFmtId="0" fontId="6" fillId="0" borderId="6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3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181" fontId="6" fillId="0" borderId="3" xfId="15" applyFont="1" applyFill="1" applyBorder="1" applyAlignment="1">
      <alignment horizontal="distributed"/>
    </xf>
    <xf numFmtId="181" fontId="6" fillId="0" borderId="3" xfId="15" applyFont="1" applyFill="1" applyBorder="1" applyAlignment="1">
      <alignment horizontal="right"/>
    </xf>
    <xf numFmtId="181" fontId="6" fillId="0" borderId="9" xfId="15" applyFont="1" applyFill="1" applyBorder="1" applyAlignment="1">
      <alignment/>
    </xf>
    <xf numFmtId="181" fontId="6" fillId="0" borderId="1" xfId="15" applyFont="1" applyFill="1" applyBorder="1" applyAlignment="1">
      <alignment horizontal="right" vertical="center"/>
    </xf>
    <xf numFmtId="181" fontId="6" fillId="0" borderId="10" xfId="15" applyFont="1" applyFill="1" applyBorder="1" applyAlignment="1">
      <alignment horizontal="right" vertical="center"/>
    </xf>
    <xf numFmtId="181" fontId="6" fillId="0" borderId="1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0" fontId="10" fillId="0" borderId="0" xfId="0" applyFont="1" applyFill="1" applyAlignment="1">
      <alignment/>
    </xf>
    <xf numFmtId="181" fontId="10" fillId="0" borderId="0" xfId="15" applyFont="1" applyFill="1" applyAlignment="1">
      <alignment/>
    </xf>
    <xf numFmtId="181" fontId="10" fillId="0" borderId="0" xfId="15" applyFont="1" applyFill="1" applyAlignment="1">
      <alignment horizontal="right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vertical="center"/>
    </xf>
    <xf numFmtId="181" fontId="10" fillId="0" borderId="13" xfId="15" applyFont="1" applyFill="1" applyBorder="1" applyAlignment="1">
      <alignment horizontal="distributed" vertical="center"/>
    </xf>
    <xf numFmtId="181" fontId="10" fillId="0" borderId="14" xfId="15" applyFont="1" applyFill="1" applyBorder="1" applyAlignment="1">
      <alignment horizontal="distributed" vertical="center" wrapText="1"/>
    </xf>
    <xf numFmtId="181" fontId="10" fillId="0" borderId="14" xfId="15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81" fontId="10" fillId="0" borderId="8" xfId="15" applyFont="1" applyFill="1" applyBorder="1" applyAlignment="1">
      <alignment vertical="center"/>
    </xf>
    <xf numFmtId="181" fontId="10" fillId="0" borderId="6" xfId="15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81" fontId="10" fillId="0" borderId="9" xfId="15" applyFont="1" applyFill="1" applyBorder="1" applyAlignment="1">
      <alignment vertical="center"/>
    </xf>
    <xf numFmtId="181" fontId="10" fillId="0" borderId="0" xfId="15" applyFont="1" applyFill="1" applyBorder="1" applyAlignment="1">
      <alignment vertic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181" fontId="10" fillId="0" borderId="15" xfId="15" applyFont="1" applyFill="1" applyBorder="1" applyAlignment="1">
      <alignment vertical="center"/>
    </xf>
    <xf numFmtId="181" fontId="10" fillId="0" borderId="4" xfId="15" applyFont="1" applyFill="1" applyBorder="1" applyAlignment="1">
      <alignment vertical="center"/>
    </xf>
    <xf numFmtId="181" fontId="10" fillId="0" borderId="8" xfId="15" applyFont="1" applyFill="1" applyBorder="1" applyAlignment="1">
      <alignment horizontal="right" vertical="center"/>
    </xf>
    <xf numFmtId="181" fontId="10" fillId="0" borderId="6" xfId="15" applyFont="1" applyFill="1" applyBorder="1" applyAlignment="1">
      <alignment horizontal="right" vertical="center"/>
    </xf>
    <xf numFmtId="181" fontId="10" fillId="0" borderId="9" xfId="15" applyFont="1" applyFill="1" applyBorder="1" applyAlignment="1">
      <alignment horizontal="right" vertical="center"/>
    </xf>
    <xf numFmtId="181" fontId="10" fillId="0" borderId="0" xfId="15" applyFont="1" applyFill="1" applyBorder="1" applyAlignment="1">
      <alignment horizontal="right" vertical="center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181" fontId="10" fillId="0" borderId="17" xfId="15" applyFont="1" applyFill="1" applyBorder="1" applyAlignment="1">
      <alignment vertical="center"/>
    </xf>
    <xf numFmtId="181" fontId="10" fillId="0" borderId="16" xfId="15" applyFont="1" applyFill="1" applyBorder="1" applyAlignment="1">
      <alignment vertical="center"/>
    </xf>
    <xf numFmtId="181" fontId="10" fillId="0" borderId="0" xfId="15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181" fontId="10" fillId="0" borderId="6" xfId="15" applyFont="1" applyFill="1" applyBorder="1" applyAlignment="1">
      <alignment horizontal="right" vertical="center"/>
    </xf>
    <xf numFmtId="181" fontId="10" fillId="0" borderId="4" xfId="15" applyFont="1" applyFill="1" applyBorder="1" applyAlignment="1">
      <alignment horizontal="right" vertical="center"/>
    </xf>
    <xf numFmtId="0" fontId="0" fillId="0" borderId="4" xfId="0" applyFill="1" applyBorder="1" applyAlignment="1">
      <alignment horizontal="distributed" vertical="center"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181" fontId="6" fillId="0" borderId="0" xfId="15" applyFont="1" applyFill="1" applyBorder="1" applyAlignment="1">
      <alignment horizontal="distributed" vertical="center"/>
    </xf>
    <xf numFmtId="181" fontId="0" fillId="0" borderId="0" xfId="15" applyFill="1" applyBorder="1" applyAlignment="1">
      <alignment/>
    </xf>
    <xf numFmtId="181" fontId="6" fillId="0" borderId="12" xfId="15" applyFont="1" applyFill="1" applyBorder="1" applyAlignment="1">
      <alignment horizontal="distributed" vertical="center"/>
    </xf>
    <xf numFmtId="181" fontId="0" fillId="0" borderId="4" xfId="15" applyFill="1" applyBorder="1" applyAlignment="1">
      <alignment/>
    </xf>
    <xf numFmtId="181" fontId="6" fillId="0" borderId="8" xfId="15" applyFont="1" applyFill="1" applyBorder="1" applyAlignment="1">
      <alignment horizontal="distributed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5" xfId="15" applyFont="1" applyFill="1" applyBorder="1" applyAlignment="1">
      <alignment horizontal="distributed" vertical="center"/>
    </xf>
    <xf numFmtId="181" fontId="6" fillId="0" borderId="19" xfId="15" applyFont="1" applyFill="1" applyBorder="1" applyAlignment="1">
      <alignment horizontal="center" vertical="center"/>
    </xf>
    <xf numFmtId="181" fontId="6" fillId="0" borderId="18" xfId="15" applyFont="1" applyFill="1" applyBorder="1" applyAlignment="1">
      <alignment horizontal="center" vertical="center"/>
    </xf>
    <xf numFmtId="181" fontId="6" fillId="0" borderId="20" xfId="15" applyFont="1" applyFill="1" applyBorder="1" applyAlignment="1">
      <alignment horizontal="center" vertical="center"/>
    </xf>
    <xf numFmtId="181" fontId="6" fillId="0" borderId="19" xfId="15" applyFont="1" applyFill="1" applyBorder="1" applyAlignment="1">
      <alignment horizontal="distributed" vertical="center"/>
    </xf>
    <xf numFmtId="181" fontId="6" fillId="0" borderId="18" xfId="15" applyFont="1" applyFill="1" applyBorder="1" applyAlignment="1">
      <alignment horizontal="distributed" vertical="center"/>
    </xf>
    <xf numFmtId="181" fontId="6" fillId="0" borderId="20" xfId="15" applyFont="1" applyFill="1" applyBorder="1" applyAlignment="1">
      <alignment horizontal="distributed" vertical="center"/>
    </xf>
    <xf numFmtId="181" fontId="8" fillId="0" borderId="12" xfId="15" applyFont="1" applyFill="1" applyBorder="1" applyAlignment="1">
      <alignment horizontal="distributed" vertical="center"/>
    </xf>
    <xf numFmtId="181" fontId="8" fillId="0" borderId="4" xfId="15" applyFont="1" applyFill="1" applyBorder="1" applyAlignment="1">
      <alignment horizontal="distributed" vertical="center"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5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81" fontId="10" fillId="0" borderId="8" xfId="15" applyFont="1" applyFill="1" applyBorder="1" applyAlignment="1">
      <alignment horizontal="right" vertical="center"/>
    </xf>
    <xf numFmtId="181" fontId="10" fillId="0" borderId="15" xfId="15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="75" zoomScaleNormal="75" zoomScaleSheetLayoutView="75" workbookViewId="0" topLeftCell="A1">
      <selection activeCell="B3" sqref="B3:B7"/>
    </sheetView>
  </sheetViews>
  <sheetFormatPr defaultColWidth="8.625" defaultRowHeight="12.75"/>
  <cols>
    <col min="1" max="1" width="2.875" style="1" customWidth="1"/>
    <col min="2" max="2" width="22.75390625" style="24" customWidth="1"/>
    <col min="3" max="3" width="2.875" style="24" customWidth="1"/>
    <col min="4" max="7" width="28.875" style="20" customWidth="1"/>
    <col min="8" max="8" width="12.625" style="20" customWidth="1"/>
    <col min="9" max="9" width="7.125" style="1" customWidth="1"/>
    <col min="10" max="10" width="14.125" style="1" customWidth="1"/>
    <col min="11" max="16384" width="8.625" style="1" customWidth="1"/>
  </cols>
  <sheetData>
    <row r="1" spans="1:11" ht="47.25" customHeight="1">
      <c r="A1" s="97" t="s">
        <v>80</v>
      </c>
      <c r="B1" s="97"/>
      <c r="C1" s="97"/>
      <c r="D1" s="97"/>
      <c r="E1" s="97"/>
      <c r="F1" s="97"/>
      <c r="G1" s="97"/>
      <c r="H1" s="2"/>
      <c r="I1" s="78"/>
      <c r="J1" s="78"/>
      <c r="K1" s="78"/>
    </row>
    <row r="2" spans="1:11" ht="21" customHeight="1" thickBot="1">
      <c r="A2" s="4"/>
      <c r="B2" s="5" t="s">
        <v>58</v>
      </c>
      <c r="C2" s="5"/>
      <c r="D2" s="2"/>
      <c r="E2" s="2"/>
      <c r="F2" s="2"/>
      <c r="G2" s="6" t="s">
        <v>60</v>
      </c>
      <c r="H2" s="2"/>
      <c r="I2" s="3"/>
      <c r="J2" s="3"/>
      <c r="K2" s="3"/>
    </row>
    <row r="3" spans="2:8" ht="17.25" customHeight="1">
      <c r="B3" s="81" t="s">
        <v>73</v>
      </c>
      <c r="C3" s="7"/>
      <c r="D3" s="81" t="s">
        <v>36</v>
      </c>
      <c r="E3" s="92"/>
      <c r="F3" s="92"/>
      <c r="G3" s="92"/>
      <c r="H3" s="79"/>
    </row>
    <row r="4" spans="2:8" ht="15" customHeight="1">
      <c r="B4" s="80"/>
      <c r="C4" s="8"/>
      <c r="D4" s="93"/>
      <c r="E4" s="93"/>
      <c r="F4" s="93"/>
      <c r="G4" s="93"/>
      <c r="H4" s="80"/>
    </row>
    <row r="5" spans="2:8" ht="15" customHeight="1">
      <c r="B5" s="80"/>
      <c r="C5" s="8"/>
      <c r="D5" s="94" t="s">
        <v>37</v>
      </c>
      <c r="E5" s="86" t="s">
        <v>45</v>
      </c>
      <c r="F5" s="89" t="s">
        <v>38</v>
      </c>
      <c r="G5" s="83" t="s">
        <v>39</v>
      </c>
      <c r="H5" s="80"/>
    </row>
    <row r="6" spans="2:8" ht="15" customHeight="1">
      <c r="B6" s="80"/>
      <c r="C6" s="8"/>
      <c r="D6" s="95"/>
      <c r="E6" s="87"/>
      <c r="F6" s="90"/>
      <c r="G6" s="84"/>
      <c r="H6" s="80"/>
    </row>
    <row r="7" spans="1:8" ht="15" customHeight="1">
      <c r="A7" s="9"/>
      <c r="B7" s="82"/>
      <c r="C7" s="10"/>
      <c r="D7" s="96"/>
      <c r="E7" s="88"/>
      <c r="F7" s="91"/>
      <c r="G7" s="85"/>
      <c r="H7" s="80"/>
    </row>
    <row r="8" spans="2:8" ht="30" customHeight="1">
      <c r="B8" s="11" t="s">
        <v>78</v>
      </c>
      <c r="C8" s="12"/>
      <c r="D8" s="13">
        <f>SUM(D9:D10)</f>
        <v>355753</v>
      </c>
      <c r="E8" s="14">
        <f>SUM(E9:E10)</f>
        <v>246253</v>
      </c>
      <c r="F8" s="14">
        <f>SUM(F9:F10)</f>
        <v>3353</v>
      </c>
      <c r="G8" s="14">
        <f>SUM(G9:G10)</f>
        <v>106147</v>
      </c>
      <c r="H8" s="15"/>
    </row>
    <row r="9" spans="2:7" ht="39.75" customHeight="1">
      <c r="B9" s="16" t="s">
        <v>20</v>
      </c>
      <c r="C9" s="17"/>
      <c r="D9" s="18">
        <f>SUM(D11:D23)</f>
        <v>316638</v>
      </c>
      <c r="E9" s="19">
        <f>SUM(E11:E23)</f>
        <v>220940</v>
      </c>
      <c r="F9" s="19">
        <f>SUM(F11:F23)</f>
        <v>3072</v>
      </c>
      <c r="G9" s="19">
        <f>SUM(G11:G23)</f>
        <v>92626</v>
      </c>
    </row>
    <row r="10" spans="2:7" ht="30" customHeight="1">
      <c r="B10" s="16" t="s">
        <v>21</v>
      </c>
      <c r="C10" s="17"/>
      <c r="D10" s="18">
        <f>SUM(D24,D27,D31,D36)</f>
        <v>39115</v>
      </c>
      <c r="E10" s="19">
        <f>SUM(E24,E27,E31,E36)</f>
        <v>25313</v>
      </c>
      <c r="F10" s="19">
        <f>SUM(F24,F27,F31,F36)</f>
        <v>281</v>
      </c>
      <c r="G10" s="19">
        <f>SUM(G24,G27,G31,G36)</f>
        <v>13521</v>
      </c>
    </row>
    <row r="11" spans="2:7" ht="45" customHeight="1">
      <c r="B11" s="16" t="s">
        <v>22</v>
      </c>
      <c r="C11" s="17"/>
      <c r="D11" s="18">
        <f>SUM(E11:G11)</f>
        <v>111936</v>
      </c>
      <c r="E11" s="19">
        <v>74579</v>
      </c>
      <c r="F11" s="19">
        <v>1360</v>
      </c>
      <c r="G11" s="19">
        <v>35997</v>
      </c>
    </row>
    <row r="12" spans="2:8" ht="15.75" customHeight="1">
      <c r="B12" s="16" t="s">
        <v>23</v>
      </c>
      <c r="C12" s="17"/>
      <c r="D12" s="18">
        <f aca="true" t="shared" si="0" ref="D12:D26">SUM(E12:G12)</f>
        <v>57519</v>
      </c>
      <c r="E12" s="19">
        <v>37241</v>
      </c>
      <c r="F12" s="19">
        <v>684</v>
      </c>
      <c r="G12" s="19">
        <v>19594</v>
      </c>
      <c r="H12" s="15"/>
    </row>
    <row r="13" spans="2:7" ht="15.75" customHeight="1">
      <c r="B13" s="16" t="s">
        <v>24</v>
      </c>
      <c r="C13" s="17"/>
      <c r="D13" s="18">
        <f t="shared" si="0"/>
        <v>12484</v>
      </c>
      <c r="E13" s="19">
        <v>9742</v>
      </c>
      <c r="F13" s="19">
        <v>95</v>
      </c>
      <c r="G13" s="19">
        <v>2647</v>
      </c>
    </row>
    <row r="14" spans="2:7" ht="15.75" customHeight="1">
      <c r="B14" s="16" t="s">
        <v>25</v>
      </c>
      <c r="C14" s="17"/>
      <c r="D14" s="18">
        <f t="shared" si="0"/>
        <v>33827</v>
      </c>
      <c r="E14" s="19">
        <v>22679</v>
      </c>
      <c r="F14" s="19">
        <v>205</v>
      </c>
      <c r="G14" s="19">
        <v>10943</v>
      </c>
    </row>
    <row r="15" spans="2:7" ht="15.75" customHeight="1">
      <c r="B15" s="16" t="s">
        <v>26</v>
      </c>
      <c r="C15" s="17"/>
      <c r="D15" s="18">
        <f t="shared" si="0"/>
        <v>21243</v>
      </c>
      <c r="E15" s="19">
        <v>12950</v>
      </c>
      <c r="F15" s="19">
        <v>144</v>
      </c>
      <c r="G15" s="19">
        <v>8149</v>
      </c>
    </row>
    <row r="16" spans="2:8" ht="30" customHeight="1">
      <c r="B16" s="16" t="s">
        <v>27</v>
      </c>
      <c r="C16" s="17"/>
      <c r="D16" s="18">
        <f t="shared" si="0"/>
        <v>8970</v>
      </c>
      <c r="E16" s="19">
        <v>7073</v>
      </c>
      <c r="F16" s="19">
        <v>76</v>
      </c>
      <c r="G16" s="19">
        <v>1821</v>
      </c>
      <c r="H16" s="15"/>
    </row>
    <row r="17" spans="2:8" ht="15.75" customHeight="1">
      <c r="B17" s="16" t="s">
        <v>28</v>
      </c>
      <c r="C17" s="17"/>
      <c r="D17" s="18">
        <f t="shared" si="0"/>
        <v>5983</v>
      </c>
      <c r="E17" s="19">
        <v>4616</v>
      </c>
      <c r="F17" s="19">
        <v>56</v>
      </c>
      <c r="G17" s="19">
        <v>1311</v>
      </c>
      <c r="H17" s="15"/>
    </row>
    <row r="18" spans="2:8" ht="15.75" customHeight="1">
      <c r="B18" s="16" t="s">
        <v>62</v>
      </c>
      <c r="C18" s="17"/>
      <c r="D18" s="18">
        <f t="shared" si="0"/>
        <v>10415</v>
      </c>
      <c r="E18" s="19">
        <v>8159</v>
      </c>
      <c r="F18" s="19">
        <v>87</v>
      </c>
      <c r="G18" s="19">
        <v>2169</v>
      </c>
      <c r="H18" s="15"/>
    </row>
    <row r="19" spans="2:8" ht="15.75" customHeight="1">
      <c r="B19" s="16" t="s">
        <v>61</v>
      </c>
      <c r="C19" s="17"/>
      <c r="D19" s="18">
        <f t="shared" si="0"/>
        <v>7670</v>
      </c>
      <c r="E19" s="19">
        <v>6261</v>
      </c>
      <c r="F19" s="19">
        <v>43</v>
      </c>
      <c r="G19" s="19">
        <v>1366</v>
      </c>
      <c r="H19" s="15"/>
    </row>
    <row r="20" spans="2:8" ht="15.75" customHeight="1">
      <c r="B20" s="16" t="s">
        <v>65</v>
      </c>
      <c r="C20" s="17"/>
      <c r="D20" s="18">
        <f t="shared" si="0"/>
        <v>11351</v>
      </c>
      <c r="E20" s="19">
        <v>8804</v>
      </c>
      <c r="F20" s="19">
        <v>121</v>
      </c>
      <c r="G20" s="19">
        <v>2426</v>
      </c>
      <c r="H20" s="15"/>
    </row>
    <row r="21" spans="2:8" ht="30" customHeight="1">
      <c r="B21" s="16" t="s">
        <v>69</v>
      </c>
      <c r="C21" s="17"/>
      <c r="D21" s="18">
        <f t="shared" si="0"/>
        <v>7317</v>
      </c>
      <c r="E21" s="19">
        <v>5578</v>
      </c>
      <c r="F21" s="19">
        <v>37</v>
      </c>
      <c r="G21" s="19">
        <v>1702</v>
      </c>
      <c r="H21" s="15"/>
    </row>
    <row r="22" spans="2:7" ht="15.75" customHeight="1">
      <c r="B22" s="16" t="s">
        <v>70</v>
      </c>
      <c r="C22" s="17"/>
      <c r="D22" s="18">
        <f t="shared" si="0"/>
        <v>13109</v>
      </c>
      <c r="E22" s="19">
        <v>10805</v>
      </c>
      <c r="F22" s="19">
        <v>67</v>
      </c>
      <c r="G22" s="19">
        <v>2237</v>
      </c>
    </row>
    <row r="23" spans="2:7" ht="15.75" customHeight="1">
      <c r="B23" s="16" t="s">
        <v>71</v>
      </c>
      <c r="C23" s="17"/>
      <c r="D23" s="18">
        <f t="shared" si="0"/>
        <v>14814</v>
      </c>
      <c r="E23" s="19">
        <v>12453</v>
      </c>
      <c r="F23" s="19">
        <v>97</v>
      </c>
      <c r="G23" s="19">
        <v>2264</v>
      </c>
    </row>
    <row r="24" spans="2:7" ht="45" customHeight="1">
      <c r="B24" s="16" t="s">
        <v>29</v>
      </c>
      <c r="C24" s="17"/>
      <c r="D24" s="18">
        <f>SUM(D25:D26)</f>
        <v>17907</v>
      </c>
      <c r="E24" s="19">
        <f>SUM(E25:E26)</f>
        <v>9932</v>
      </c>
      <c r="F24" s="19">
        <f>SUM(F25:F26)</f>
        <v>150</v>
      </c>
      <c r="G24" s="19">
        <f>SUM(G25:G26)</f>
        <v>7825</v>
      </c>
    </row>
    <row r="25" spans="2:7" ht="30" customHeight="1">
      <c r="B25" s="15" t="s">
        <v>30</v>
      </c>
      <c r="C25" s="21"/>
      <c r="D25" s="18">
        <f t="shared" si="0"/>
        <v>10476</v>
      </c>
      <c r="E25" s="19">
        <v>5439</v>
      </c>
      <c r="F25" s="19">
        <v>91</v>
      </c>
      <c r="G25" s="19">
        <v>4946</v>
      </c>
    </row>
    <row r="26" spans="2:7" ht="15.75" customHeight="1">
      <c r="B26" s="15" t="s">
        <v>31</v>
      </c>
      <c r="C26" s="21"/>
      <c r="D26" s="18">
        <f t="shared" si="0"/>
        <v>7431</v>
      </c>
      <c r="E26" s="19">
        <v>4493</v>
      </c>
      <c r="F26" s="19">
        <v>59</v>
      </c>
      <c r="G26" s="19">
        <v>2879</v>
      </c>
    </row>
    <row r="27" spans="2:7" ht="45" customHeight="1">
      <c r="B27" s="22" t="s">
        <v>32</v>
      </c>
      <c r="C27" s="23"/>
      <c r="D27" s="18">
        <f>SUM(D28:D30)</f>
        <v>8597</v>
      </c>
      <c r="E27" s="19">
        <f>SUM(E28:E30)</f>
        <v>6351</v>
      </c>
      <c r="F27" s="19">
        <f>SUM(F28:F30)</f>
        <v>29</v>
      </c>
      <c r="G27" s="19">
        <f>SUM(G28:G30)</f>
        <v>2217</v>
      </c>
    </row>
    <row r="28" spans="2:7" ht="30" customHeight="1">
      <c r="B28" s="15" t="s">
        <v>33</v>
      </c>
      <c r="C28" s="21"/>
      <c r="D28" s="18">
        <f>SUM(E28:G28)</f>
        <v>2183</v>
      </c>
      <c r="E28" s="19">
        <v>1701</v>
      </c>
      <c r="F28" s="19">
        <v>6</v>
      </c>
      <c r="G28" s="19">
        <v>476</v>
      </c>
    </row>
    <row r="29" spans="2:7" ht="15.75" customHeight="1">
      <c r="B29" s="15" t="s">
        <v>34</v>
      </c>
      <c r="C29" s="21"/>
      <c r="D29" s="18">
        <f>SUM(E29:G29)</f>
        <v>3309</v>
      </c>
      <c r="E29" s="19">
        <v>2337</v>
      </c>
      <c r="F29" s="19">
        <v>14</v>
      </c>
      <c r="G29" s="19">
        <v>958</v>
      </c>
    </row>
    <row r="30" spans="2:7" ht="15.75" customHeight="1">
      <c r="B30" s="15" t="s">
        <v>35</v>
      </c>
      <c r="C30" s="21"/>
      <c r="D30" s="18">
        <f>SUM(E30:G30)</f>
        <v>3105</v>
      </c>
      <c r="E30" s="19">
        <v>2313</v>
      </c>
      <c r="F30" s="19">
        <v>9</v>
      </c>
      <c r="G30" s="19">
        <v>783</v>
      </c>
    </row>
    <row r="31" spans="1:7" ht="45" customHeight="1">
      <c r="A31" s="24"/>
      <c r="B31" s="22" t="s">
        <v>40</v>
      </c>
      <c r="C31" s="25"/>
      <c r="D31" s="18">
        <f>SUM(D32:D35)</f>
        <v>6669</v>
      </c>
      <c r="E31" s="19">
        <f>SUM(E32:E35)</f>
        <v>4848</v>
      </c>
      <c r="F31" s="19">
        <f>SUM(F32:F35)</f>
        <v>51</v>
      </c>
      <c r="G31" s="19">
        <f>SUM(G32:G35)</f>
        <v>1770</v>
      </c>
    </row>
    <row r="32" spans="1:7" ht="30" customHeight="1">
      <c r="A32" s="24"/>
      <c r="B32" s="15" t="s">
        <v>63</v>
      </c>
      <c r="C32" s="26"/>
      <c r="D32" s="18">
        <f>SUM(E32:G32)</f>
        <v>816</v>
      </c>
      <c r="E32" s="19">
        <v>664</v>
      </c>
      <c r="F32" s="19">
        <v>11</v>
      </c>
      <c r="G32" s="19">
        <v>141</v>
      </c>
    </row>
    <row r="33" spans="1:7" ht="15.75" customHeight="1">
      <c r="A33" s="24"/>
      <c r="B33" s="15" t="s">
        <v>41</v>
      </c>
      <c r="C33" s="26"/>
      <c r="D33" s="18">
        <f>SUM(E33:G33)</f>
        <v>1410</v>
      </c>
      <c r="E33" s="19">
        <v>1069</v>
      </c>
      <c r="F33" s="19">
        <v>9</v>
      </c>
      <c r="G33" s="19">
        <v>332</v>
      </c>
    </row>
    <row r="34" spans="1:7" ht="15.75" customHeight="1">
      <c r="A34" s="24"/>
      <c r="B34" s="15" t="s">
        <v>42</v>
      </c>
      <c r="C34" s="26"/>
      <c r="D34" s="18">
        <f>SUM(E34:G34)</f>
        <v>1216</v>
      </c>
      <c r="E34" s="19">
        <v>960</v>
      </c>
      <c r="F34" s="19">
        <v>9</v>
      </c>
      <c r="G34" s="19">
        <v>247</v>
      </c>
    </row>
    <row r="35" spans="1:7" ht="15.75" customHeight="1">
      <c r="A35" s="24"/>
      <c r="B35" s="15" t="s">
        <v>43</v>
      </c>
      <c r="C35" s="26"/>
      <c r="D35" s="18">
        <f>SUM(E35:G35)</f>
        <v>3227</v>
      </c>
      <c r="E35" s="19">
        <v>2155</v>
      </c>
      <c r="F35" s="19">
        <v>22</v>
      </c>
      <c r="G35" s="19">
        <v>1050</v>
      </c>
    </row>
    <row r="36" spans="1:7" ht="45" customHeight="1">
      <c r="A36" s="24"/>
      <c r="B36" s="22" t="s">
        <v>44</v>
      </c>
      <c r="C36" s="25"/>
      <c r="D36" s="18">
        <f>SUM(D37)</f>
        <v>5942</v>
      </c>
      <c r="E36" s="19">
        <f>SUM(E37)</f>
        <v>4182</v>
      </c>
      <c r="F36" s="19">
        <f>SUM(F37)</f>
        <v>51</v>
      </c>
      <c r="G36" s="19">
        <f>SUM(G37)</f>
        <v>1709</v>
      </c>
    </row>
    <row r="37" spans="1:7" ht="30" customHeight="1">
      <c r="A37" s="24"/>
      <c r="B37" s="15" t="s">
        <v>66</v>
      </c>
      <c r="C37" s="26"/>
      <c r="D37" s="18">
        <f>SUM(E37:G37)</f>
        <v>5942</v>
      </c>
      <c r="E37" s="19">
        <v>4182</v>
      </c>
      <c r="F37" s="19">
        <v>51</v>
      </c>
      <c r="G37" s="19">
        <v>1709</v>
      </c>
    </row>
    <row r="38" spans="1:7" ht="30" customHeight="1">
      <c r="A38" s="24"/>
      <c r="B38" s="15"/>
      <c r="C38" s="26"/>
      <c r="D38" s="18"/>
      <c r="E38" s="19"/>
      <c r="F38" s="19"/>
      <c r="G38" s="19"/>
    </row>
    <row r="39" spans="1:7" ht="30" customHeight="1">
      <c r="A39" s="24"/>
      <c r="B39" s="15"/>
      <c r="C39" s="26"/>
      <c r="D39" s="18"/>
      <c r="E39" s="19"/>
      <c r="F39" s="19"/>
      <c r="G39" s="19"/>
    </row>
    <row r="40" spans="1:7" ht="30" customHeight="1">
      <c r="A40" s="24"/>
      <c r="B40" s="15"/>
      <c r="C40" s="26"/>
      <c r="D40" s="18"/>
      <c r="E40" s="19"/>
      <c r="F40" s="19"/>
      <c r="G40" s="19"/>
    </row>
    <row r="41" spans="1:7" ht="30" customHeight="1">
      <c r="A41" s="24"/>
      <c r="B41" s="15"/>
      <c r="C41" s="26"/>
      <c r="D41" s="18"/>
      <c r="E41" s="19"/>
      <c r="F41" s="19"/>
      <c r="G41" s="19"/>
    </row>
    <row r="42" spans="1:7" ht="30" customHeight="1">
      <c r="A42" s="24"/>
      <c r="B42" s="15"/>
      <c r="C42" s="26"/>
      <c r="D42" s="18"/>
      <c r="E42" s="19"/>
      <c r="F42" s="19"/>
      <c r="G42" s="19"/>
    </row>
    <row r="43" spans="1:7" ht="30" customHeight="1">
      <c r="A43" s="24"/>
      <c r="B43" s="15"/>
      <c r="C43" s="26"/>
      <c r="D43" s="18"/>
      <c r="E43" s="19"/>
      <c r="F43" s="19"/>
      <c r="G43" s="19"/>
    </row>
    <row r="44" spans="1:7" ht="30" customHeight="1">
      <c r="A44" s="24"/>
      <c r="B44" s="15"/>
      <c r="C44" s="26"/>
      <c r="D44" s="18"/>
      <c r="E44" s="19"/>
      <c r="F44" s="19"/>
      <c r="G44" s="19"/>
    </row>
    <row r="45" spans="1:4" ht="15.75" customHeight="1">
      <c r="A45" s="24"/>
      <c r="B45" s="15"/>
      <c r="C45" s="26"/>
      <c r="D45" s="27"/>
    </row>
    <row r="46" spans="1:7" ht="15.75" customHeight="1" thickBot="1">
      <c r="A46" s="4"/>
      <c r="B46" s="28"/>
      <c r="C46" s="29"/>
      <c r="D46" s="30"/>
      <c r="E46" s="31"/>
      <c r="F46" s="31"/>
      <c r="G46" s="31"/>
    </row>
    <row r="47" ht="15.75" customHeight="1">
      <c r="B47" s="24" t="s">
        <v>68</v>
      </c>
    </row>
    <row r="48" ht="15.75" customHeight="1"/>
    <row r="49" ht="15.75" customHeight="1"/>
    <row r="50" ht="15.75" customHeight="1"/>
    <row r="51" ht="15.75" customHeight="1"/>
    <row r="52" ht="15" customHeight="1"/>
    <row r="53" ht="15" customHeight="1"/>
    <row r="54" ht="15" customHeight="1"/>
  </sheetData>
  <mergeCells count="9">
    <mergeCell ref="I1:K1"/>
    <mergeCell ref="H3:H7"/>
    <mergeCell ref="B3:B7"/>
    <mergeCell ref="G5:G7"/>
    <mergeCell ref="E5:E7"/>
    <mergeCell ref="F5:F7"/>
    <mergeCell ref="D3:G4"/>
    <mergeCell ref="D5:D7"/>
    <mergeCell ref="A1:G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="75" zoomScaleNormal="75" zoomScaleSheetLayoutView="75" workbookViewId="0" topLeftCell="A1">
      <selection activeCell="B3" sqref="B3"/>
    </sheetView>
  </sheetViews>
  <sheetFormatPr defaultColWidth="8.625" defaultRowHeight="12.75"/>
  <cols>
    <col min="1" max="1" width="1.00390625" style="32" customWidth="1"/>
    <col min="2" max="2" width="30.25390625" style="32" customWidth="1"/>
    <col min="3" max="3" width="1.00390625" style="32" customWidth="1"/>
    <col min="4" max="4" width="21.875" style="32" customWidth="1"/>
    <col min="5" max="5" width="13.625" style="32" customWidth="1"/>
    <col min="6" max="6" width="24.375" style="33" customWidth="1"/>
    <col min="7" max="7" width="26.625" style="33" customWidth="1"/>
    <col min="8" max="8" width="25.875" style="33" customWidth="1"/>
    <col min="9" max="10" width="14.125" style="1" customWidth="1"/>
    <col min="11" max="16384" width="8.625" style="1" customWidth="1"/>
  </cols>
  <sheetData>
    <row r="1" spans="1:11" ht="47.25" customHeight="1">
      <c r="A1" s="107" t="s">
        <v>79</v>
      </c>
      <c r="B1" s="107"/>
      <c r="C1" s="107"/>
      <c r="D1" s="107"/>
      <c r="E1" s="107"/>
      <c r="F1" s="107"/>
      <c r="G1" s="107"/>
      <c r="H1" s="107"/>
      <c r="I1" s="78"/>
      <c r="J1" s="78"/>
      <c r="K1" s="78"/>
    </row>
    <row r="2" spans="2:8" ht="21" customHeight="1" thickBot="1">
      <c r="B2" s="32" t="s">
        <v>46</v>
      </c>
      <c r="H2" s="34" t="s">
        <v>19</v>
      </c>
    </row>
    <row r="3" spans="1:8" ht="30" customHeight="1">
      <c r="A3" s="35"/>
      <c r="B3" s="36" t="s">
        <v>0</v>
      </c>
      <c r="C3" s="37"/>
      <c r="D3" s="105" t="s">
        <v>1</v>
      </c>
      <c r="E3" s="106"/>
      <c r="F3" s="38" t="s">
        <v>2</v>
      </c>
      <c r="G3" s="39" t="s">
        <v>77</v>
      </c>
      <c r="H3" s="40" t="s">
        <v>18</v>
      </c>
    </row>
    <row r="4" spans="1:8" ht="19.5" customHeight="1">
      <c r="A4" s="41"/>
      <c r="B4" s="103" t="s">
        <v>74</v>
      </c>
      <c r="C4" s="43"/>
      <c r="D4" s="44" t="s">
        <v>3</v>
      </c>
      <c r="E4" s="45"/>
      <c r="F4" s="46">
        <f>SUM(F5:F6)</f>
        <v>17001</v>
      </c>
      <c r="G4" s="47">
        <v>1853986</v>
      </c>
      <c r="H4" s="47">
        <f>SUM(H5:H6)</f>
        <v>31519620500</v>
      </c>
    </row>
    <row r="5" spans="1:8" ht="19.5" customHeight="1">
      <c r="A5" s="48"/>
      <c r="B5" s="108"/>
      <c r="C5" s="50"/>
      <c r="D5" s="51"/>
      <c r="E5" s="52" t="s">
        <v>47</v>
      </c>
      <c r="F5" s="53">
        <v>16970</v>
      </c>
      <c r="G5" s="54">
        <v>1854461</v>
      </c>
      <c r="H5" s="54">
        <v>31470211000</v>
      </c>
    </row>
    <row r="6" spans="1:12" ht="19.5" customHeight="1">
      <c r="A6" s="48"/>
      <c r="B6" s="108"/>
      <c r="C6" s="50"/>
      <c r="D6" s="51"/>
      <c r="E6" s="52" t="s">
        <v>48</v>
      </c>
      <c r="F6" s="53">
        <v>31</v>
      </c>
      <c r="G6" s="54">
        <v>1593855</v>
      </c>
      <c r="H6" s="54">
        <v>49409500</v>
      </c>
      <c r="I6" s="49"/>
      <c r="J6" s="54"/>
      <c r="K6" s="54"/>
      <c r="L6" s="54"/>
    </row>
    <row r="7" spans="1:8" ht="19.5" customHeight="1">
      <c r="A7" s="48"/>
      <c r="B7" s="108"/>
      <c r="C7" s="50"/>
      <c r="D7" s="51" t="s">
        <v>4</v>
      </c>
      <c r="E7" s="52"/>
      <c r="F7" s="53">
        <f>SUM(F8:F9)</f>
        <v>13863</v>
      </c>
      <c r="G7" s="54">
        <v>369851</v>
      </c>
      <c r="H7" s="54">
        <f>SUM(H8:H9)</f>
        <v>5127249700</v>
      </c>
    </row>
    <row r="8" spans="1:8" ht="19.5" customHeight="1">
      <c r="A8" s="48"/>
      <c r="B8" s="108"/>
      <c r="C8" s="50"/>
      <c r="D8" s="51"/>
      <c r="E8" s="52" t="s">
        <v>49</v>
      </c>
      <c r="F8" s="53">
        <v>13844</v>
      </c>
      <c r="G8" s="54">
        <v>369715</v>
      </c>
      <c r="H8" s="54">
        <v>5118337000</v>
      </c>
    </row>
    <row r="9" spans="1:12" ht="19.5" customHeight="1">
      <c r="A9" s="48"/>
      <c r="B9" s="108"/>
      <c r="C9" s="50"/>
      <c r="D9" s="51"/>
      <c r="E9" s="52" t="s">
        <v>48</v>
      </c>
      <c r="F9" s="53">
        <v>19</v>
      </c>
      <c r="G9" s="54">
        <v>469089</v>
      </c>
      <c r="H9" s="54">
        <v>8912700</v>
      </c>
      <c r="I9" s="49"/>
      <c r="J9" s="54"/>
      <c r="K9" s="54"/>
      <c r="L9" s="54"/>
    </row>
    <row r="10" spans="1:8" ht="30" customHeight="1">
      <c r="A10" s="48"/>
      <c r="B10" s="108"/>
      <c r="C10" s="50"/>
      <c r="D10" s="101" t="s">
        <v>50</v>
      </c>
      <c r="E10" s="76"/>
      <c r="F10" s="53">
        <f>SUM(F4,F7)</f>
        <v>30864</v>
      </c>
      <c r="G10" s="54">
        <v>1187366</v>
      </c>
      <c r="H10" s="54">
        <f>SUM(H4,H7)</f>
        <v>36646870200</v>
      </c>
    </row>
    <row r="11" spans="1:8" ht="19.5" customHeight="1">
      <c r="A11" s="48"/>
      <c r="B11" s="108"/>
      <c r="C11" s="50"/>
      <c r="D11" s="51" t="s">
        <v>5</v>
      </c>
      <c r="E11" s="52"/>
      <c r="F11" s="53">
        <v>1477</v>
      </c>
      <c r="G11" s="54">
        <v>1195021</v>
      </c>
      <c r="H11" s="54">
        <v>1765046600</v>
      </c>
    </row>
    <row r="12" spans="1:8" ht="19.5" customHeight="1">
      <c r="A12" s="48"/>
      <c r="B12" s="108"/>
      <c r="C12" s="50"/>
      <c r="D12" s="51" t="s">
        <v>6</v>
      </c>
      <c r="E12" s="52"/>
      <c r="F12" s="53">
        <v>9475</v>
      </c>
      <c r="G12" s="54">
        <v>1028213</v>
      </c>
      <c r="H12" s="54">
        <v>9742316700</v>
      </c>
    </row>
    <row r="13" spans="1:8" ht="19.5" customHeight="1">
      <c r="A13" s="48"/>
      <c r="B13" s="108"/>
      <c r="C13" s="50"/>
      <c r="D13" s="51" t="s">
        <v>7</v>
      </c>
      <c r="E13" s="52"/>
      <c r="F13" s="53">
        <v>1096</v>
      </c>
      <c r="G13" s="54">
        <v>251411</v>
      </c>
      <c r="H13" s="54">
        <v>275546700</v>
      </c>
    </row>
    <row r="14" spans="1:8" ht="30" customHeight="1">
      <c r="A14" s="55"/>
      <c r="B14" s="109"/>
      <c r="C14" s="56"/>
      <c r="D14" s="57" t="s">
        <v>57</v>
      </c>
      <c r="E14" s="58"/>
      <c r="F14" s="59">
        <f>SUM(F10:F13)</f>
        <v>42912</v>
      </c>
      <c r="G14" s="60">
        <v>1128584</v>
      </c>
      <c r="H14" s="60">
        <f>SUM(H10:H13)</f>
        <v>48429780200</v>
      </c>
    </row>
    <row r="15" spans="1:8" ht="19.5" customHeight="1">
      <c r="A15" s="41"/>
      <c r="B15" s="103" t="s">
        <v>75</v>
      </c>
      <c r="C15" s="43"/>
      <c r="D15" s="44" t="s">
        <v>3</v>
      </c>
      <c r="E15" s="42"/>
      <c r="F15" s="61">
        <v>2519</v>
      </c>
      <c r="G15" s="62">
        <v>2796700</v>
      </c>
      <c r="H15" s="62">
        <v>7044887900</v>
      </c>
    </row>
    <row r="16" spans="1:8" ht="19.5" customHeight="1">
      <c r="A16" s="48"/>
      <c r="B16" s="108"/>
      <c r="C16" s="50"/>
      <c r="D16" s="51" t="s">
        <v>4</v>
      </c>
      <c r="E16" s="49"/>
      <c r="F16" s="53">
        <v>344</v>
      </c>
      <c r="G16" s="54">
        <v>416576</v>
      </c>
      <c r="H16" s="54">
        <v>143302300</v>
      </c>
    </row>
    <row r="17" spans="1:8" ht="30" customHeight="1">
      <c r="A17" s="48"/>
      <c r="B17" s="108"/>
      <c r="C17" s="50"/>
      <c r="D17" s="101" t="s">
        <v>51</v>
      </c>
      <c r="E17" s="102"/>
      <c r="F17" s="53">
        <f>SUM(F15,F16)</f>
        <v>2863</v>
      </c>
      <c r="G17" s="54">
        <v>2510720</v>
      </c>
      <c r="H17" s="54">
        <f>SUM(H15,H16)</f>
        <v>7188190200</v>
      </c>
    </row>
    <row r="18" spans="1:8" ht="19.5" customHeight="1">
      <c r="A18" s="48"/>
      <c r="B18" s="108"/>
      <c r="C18" s="50"/>
      <c r="D18" s="101" t="s">
        <v>8</v>
      </c>
      <c r="E18" s="102"/>
      <c r="F18" s="53">
        <v>112</v>
      </c>
      <c r="G18" s="54">
        <v>2446557</v>
      </c>
      <c r="H18" s="54">
        <v>274014400</v>
      </c>
    </row>
    <row r="19" spans="1:8" ht="19.5" customHeight="1">
      <c r="A19" s="48"/>
      <c r="B19" s="108"/>
      <c r="C19" s="50"/>
      <c r="D19" s="101" t="s">
        <v>5</v>
      </c>
      <c r="E19" s="102"/>
      <c r="F19" s="53">
        <v>149</v>
      </c>
      <c r="G19" s="54">
        <v>1552085</v>
      </c>
      <c r="H19" s="54">
        <v>231260700</v>
      </c>
    </row>
    <row r="20" spans="1:8" ht="19.5" customHeight="1">
      <c r="A20" s="48"/>
      <c r="B20" s="108"/>
      <c r="C20" s="50"/>
      <c r="D20" s="101" t="s">
        <v>9</v>
      </c>
      <c r="E20" s="102"/>
      <c r="F20" s="53">
        <v>440</v>
      </c>
      <c r="G20" s="54">
        <v>2276665</v>
      </c>
      <c r="H20" s="54">
        <v>1001732500</v>
      </c>
    </row>
    <row r="21" spans="1:8" ht="19.5" customHeight="1">
      <c r="A21" s="48"/>
      <c r="B21" s="108"/>
      <c r="C21" s="50"/>
      <c r="D21" s="101" t="s">
        <v>6</v>
      </c>
      <c r="E21" s="102"/>
      <c r="F21" s="53">
        <v>1200</v>
      </c>
      <c r="G21" s="54">
        <v>1151178</v>
      </c>
      <c r="H21" s="54">
        <v>1381413600</v>
      </c>
    </row>
    <row r="22" spans="1:8" ht="19.5" customHeight="1">
      <c r="A22" s="48"/>
      <c r="B22" s="108"/>
      <c r="C22" s="50"/>
      <c r="D22" s="101" t="s">
        <v>7</v>
      </c>
      <c r="E22" s="102"/>
      <c r="F22" s="53">
        <v>99</v>
      </c>
      <c r="G22" s="54">
        <v>248803</v>
      </c>
      <c r="H22" s="54">
        <v>24631500</v>
      </c>
    </row>
    <row r="23" spans="1:8" ht="30" customHeight="1">
      <c r="A23" s="55"/>
      <c r="B23" s="109"/>
      <c r="C23" s="56"/>
      <c r="D23" s="116" t="s">
        <v>57</v>
      </c>
      <c r="E23" s="117"/>
      <c r="F23" s="59">
        <f>SUM(F17:F22)</f>
        <v>4863</v>
      </c>
      <c r="G23" s="60">
        <v>2077163</v>
      </c>
      <c r="H23" s="60">
        <f>SUM(H17:H22)</f>
        <v>10101242900</v>
      </c>
    </row>
    <row r="24" spans="1:8" ht="19.5" customHeight="1">
      <c r="A24" s="41"/>
      <c r="B24" s="98" t="s">
        <v>17</v>
      </c>
      <c r="C24" s="43"/>
      <c r="D24" s="44" t="s">
        <v>3</v>
      </c>
      <c r="E24" s="42"/>
      <c r="F24" s="46">
        <f>SUM(F25:F27)</f>
        <v>41178</v>
      </c>
      <c r="G24" s="47">
        <v>464579</v>
      </c>
      <c r="H24" s="47">
        <f>SUM(H25:H27)</f>
        <v>19130450500</v>
      </c>
    </row>
    <row r="25" spans="1:8" ht="19.5" customHeight="1">
      <c r="A25" s="48"/>
      <c r="B25" s="99"/>
      <c r="C25" s="50"/>
      <c r="D25" s="51"/>
      <c r="E25" s="49" t="s">
        <v>52</v>
      </c>
      <c r="F25" s="53">
        <v>11565</v>
      </c>
      <c r="G25" s="54">
        <v>598304</v>
      </c>
      <c r="H25" s="54">
        <v>6919380200</v>
      </c>
    </row>
    <row r="26" spans="1:8" ht="19.5" customHeight="1">
      <c r="A26" s="48"/>
      <c r="B26" s="99"/>
      <c r="C26" s="50"/>
      <c r="D26" s="51"/>
      <c r="E26" s="49" t="s">
        <v>53</v>
      </c>
      <c r="F26" s="53">
        <v>29551</v>
      </c>
      <c r="G26" s="54">
        <v>411249</v>
      </c>
      <c r="H26" s="54">
        <v>12152827800</v>
      </c>
    </row>
    <row r="27" spans="1:8" ht="19.5" customHeight="1">
      <c r="A27" s="48"/>
      <c r="B27" s="99"/>
      <c r="C27" s="50"/>
      <c r="D27" s="51"/>
      <c r="E27" s="49" t="s">
        <v>54</v>
      </c>
      <c r="F27" s="53">
        <v>62</v>
      </c>
      <c r="G27" s="54">
        <v>939395</v>
      </c>
      <c r="H27" s="54">
        <v>58242500</v>
      </c>
    </row>
    <row r="28" spans="1:8" ht="30" customHeight="1">
      <c r="A28" s="48"/>
      <c r="B28" s="99"/>
      <c r="C28" s="50"/>
      <c r="D28" s="101" t="s">
        <v>10</v>
      </c>
      <c r="E28" s="102"/>
      <c r="F28" s="53">
        <v>1177</v>
      </c>
      <c r="G28" s="54">
        <v>409600</v>
      </c>
      <c r="H28" s="54">
        <v>482099200</v>
      </c>
    </row>
    <row r="29" spans="1:8" ht="19.5" customHeight="1">
      <c r="A29" s="48"/>
      <c r="B29" s="99"/>
      <c r="C29" s="50"/>
      <c r="D29" s="51" t="s">
        <v>4</v>
      </c>
      <c r="E29" s="49"/>
      <c r="F29" s="53">
        <f>SUM(F30:F31)</f>
        <v>18001</v>
      </c>
      <c r="G29" s="54">
        <v>217643</v>
      </c>
      <c r="H29" s="54">
        <f>SUM(H30:H31)</f>
        <v>3917793300</v>
      </c>
    </row>
    <row r="30" spans="1:8" ht="19.5" customHeight="1">
      <c r="A30" s="48"/>
      <c r="B30" s="99"/>
      <c r="C30" s="50"/>
      <c r="D30" s="51"/>
      <c r="E30" s="49" t="s">
        <v>52</v>
      </c>
      <c r="F30" s="53">
        <v>8953</v>
      </c>
      <c r="G30" s="54">
        <v>229069</v>
      </c>
      <c r="H30" s="54">
        <v>2050856600</v>
      </c>
    </row>
    <row r="31" spans="1:8" ht="19.5" customHeight="1">
      <c r="A31" s="48"/>
      <c r="B31" s="99"/>
      <c r="C31" s="50"/>
      <c r="D31" s="51"/>
      <c r="E31" s="49" t="s">
        <v>53</v>
      </c>
      <c r="F31" s="53">
        <v>9048</v>
      </c>
      <c r="G31" s="54">
        <v>206337</v>
      </c>
      <c r="H31" s="54">
        <v>1866936700</v>
      </c>
    </row>
    <row r="32" spans="1:8" ht="30" customHeight="1">
      <c r="A32" s="48"/>
      <c r="B32" s="99"/>
      <c r="C32" s="50"/>
      <c r="D32" s="101" t="s">
        <v>59</v>
      </c>
      <c r="E32" s="102"/>
      <c r="F32" s="53">
        <f>SUM(F24,F28,F29)</f>
        <v>60356</v>
      </c>
      <c r="G32" s="54">
        <v>389859</v>
      </c>
      <c r="H32" s="54">
        <f>SUM(H24,H28,H29)</f>
        <v>23530343000</v>
      </c>
    </row>
    <row r="33" spans="1:8" ht="19.5" customHeight="1">
      <c r="A33" s="48"/>
      <c r="B33" s="99"/>
      <c r="C33" s="50"/>
      <c r="D33" s="101" t="s">
        <v>5</v>
      </c>
      <c r="E33" s="102"/>
      <c r="F33" s="53">
        <v>1993</v>
      </c>
      <c r="G33" s="54">
        <v>905952</v>
      </c>
      <c r="H33" s="54">
        <v>1805563300</v>
      </c>
    </row>
    <row r="34" spans="1:8" ht="19.5" customHeight="1">
      <c r="A34" s="48"/>
      <c r="B34" s="99"/>
      <c r="C34" s="50"/>
      <c r="D34" s="101" t="s">
        <v>11</v>
      </c>
      <c r="E34" s="102"/>
      <c r="F34" s="53">
        <v>3</v>
      </c>
      <c r="G34" s="54">
        <v>1045300</v>
      </c>
      <c r="H34" s="54">
        <v>3135900</v>
      </c>
    </row>
    <row r="35" spans="1:8" ht="19.5" customHeight="1">
      <c r="A35" s="48"/>
      <c r="B35" s="99"/>
      <c r="C35" s="50"/>
      <c r="D35" s="101" t="s">
        <v>12</v>
      </c>
      <c r="E35" s="102"/>
      <c r="F35" s="53">
        <v>1</v>
      </c>
      <c r="G35" s="54">
        <v>538600</v>
      </c>
      <c r="H35" s="54">
        <v>538600</v>
      </c>
    </row>
    <row r="36" spans="1:8" ht="19.5" customHeight="1">
      <c r="A36" s="48"/>
      <c r="B36" s="99"/>
      <c r="C36" s="50"/>
      <c r="D36" s="101" t="s">
        <v>13</v>
      </c>
      <c r="E36" s="102"/>
      <c r="F36" s="63" t="s">
        <v>67</v>
      </c>
      <c r="G36" s="64" t="s">
        <v>67</v>
      </c>
      <c r="H36" s="64" t="s">
        <v>67</v>
      </c>
    </row>
    <row r="37" spans="1:8" ht="15.75" customHeight="1">
      <c r="A37" s="48"/>
      <c r="B37" s="99"/>
      <c r="C37" s="50"/>
      <c r="D37" s="51" t="s">
        <v>14</v>
      </c>
      <c r="E37" s="49"/>
      <c r="F37" s="53">
        <f>SUM(F38:F39)</f>
        <v>22958</v>
      </c>
      <c r="G37" s="54">
        <v>901993</v>
      </c>
      <c r="H37" s="54">
        <f>SUM(H38:H39)</f>
        <v>20707948300</v>
      </c>
    </row>
    <row r="38" spans="1:8" ht="15.75" customHeight="1">
      <c r="A38" s="48"/>
      <c r="B38" s="99"/>
      <c r="C38" s="50"/>
      <c r="D38" s="51"/>
      <c r="E38" s="49" t="s">
        <v>55</v>
      </c>
      <c r="F38" s="53">
        <v>6532</v>
      </c>
      <c r="G38" s="54">
        <v>879430</v>
      </c>
      <c r="H38" s="54">
        <v>5744436000</v>
      </c>
    </row>
    <row r="39" spans="1:8" ht="15.75" customHeight="1">
      <c r="A39" s="48"/>
      <c r="B39" s="99"/>
      <c r="C39" s="50"/>
      <c r="D39" s="51"/>
      <c r="E39" s="49" t="s">
        <v>56</v>
      </c>
      <c r="F39" s="53">
        <v>16426</v>
      </c>
      <c r="G39" s="54">
        <v>910965</v>
      </c>
      <c r="H39" s="54">
        <v>14963512300</v>
      </c>
    </row>
    <row r="40" spans="1:8" ht="15.75" customHeight="1">
      <c r="A40" s="48"/>
      <c r="B40" s="99"/>
      <c r="C40" s="50"/>
      <c r="D40" s="51" t="s">
        <v>15</v>
      </c>
      <c r="E40" s="49"/>
      <c r="F40" s="53">
        <f>SUM(F41:F42)</f>
        <v>1013</v>
      </c>
      <c r="G40" s="54">
        <v>765083</v>
      </c>
      <c r="H40" s="54">
        <f>SUM(H41:H42)</f>
        <v>775029400</v>
      </c>
    </row>
    <row r="41" spans="1:8" ht="15.75" customHeight="1">
      <c r="A41" s="48"/>
      <c r="B41" s="99"/>
      <c r="C41" s="50"/>
      <c r="D41" s="51"/>
      <c r="E41" s="49" t="s">
        <v>55</v>
      </c>
      <c r="F41" s="53">
        <v>1013</v>
      </c>
      <c r="G41" s="54">
        <v>765083</v>
      </c>
      <c r="H41" s="54">
        <v>775029400</v>
      </c>
    </row>
    <row r="42" spans="1:8" ht="15.75" customHeight="1">
      <c r="A42" s="48"/>
      <c r="B42" s="99"/>
      <c r="C42" s="50"/>
      <c r="D42" s="51"/>
      <c r="E42" s="49" t="s">
        <v>56</v>
      </c>
      <c r="F42" s="63" t="s">
        <v>67</v>
      </c>
      <c r="G42" s="64" t="s">
        <v>67</v>
      </c>
      <c r="H42" s="64" t="s">
        <v>67</v>
      </c>
    </row>
    <row r="43" spans="1:8" ht="30" customHeight="1">
      <c r="A43" s="48"/>
      <c r="B43" s="99"/>
      <c r="C43" s="50"/>
      <c r="D43" s="101" t="s">
        <v>16</v>
      </c>
      <c r="E43" s="102"/>
      <c r="F43" s="53">
        <v>662</v>
      </c>
      <c r="G43" s="54">
        <v>450157</v>
      </c>
      <c r="H43" s="54">
        <v>298003800</v>
      </c>
    </row>
    <row r="44" spans="1:9" ht="30" customHeight="1">
      <c r="A44" s="48"/>
      <c r="B44" s="99"/>
      <c r="C44" s="48"/>
      <c r="D44" s="116" t="s">
        <v>57</v>
      </c>
      <c r="E44" s="118"/>
      <c r="F44" s="59">
        <f>SUM(F32,F33:F37,F40,F43)</f>
        <v>86986</v>
      </c>
      <c r="G44" s="60">
        <v>541703</v>
      </c>
      <c r="H44" s="60">
        <f>SUM(H32,H33:H37,H40,H43)</f>
        <v>47120562300</v>
      </c>
      <c r="I44" s="24"/>
    </row>
    <row r="45" spans="1:9" ht="22.5" customHeight="1">
      <c r="A45" s="48"/>
      <c r="B45" s="99"/>
      <c r="C45" s="48"/>
      <c r="D45" s="110" t="s">
        <v>64</v>
      </c>
      <c r="E45" s="111"/>
      <c r="F45" s="114">
        <v>423</v>
      </c>
      <c r="G45" s="71">
        <v>325673</v>
      </c>
      <c r="H45" s="71">
        <v>137759879</v>
      </c>
      <c r="I45" s="24"/>
    </row>
    <row r="46" spans="1:8" ht="24.75" customHeight="1">
      <c r="A46" s="55"/>
      <c r="B46" s="100"/>
      <c r="C46" s="56"/>
      <c r="D46" s="112"/>
      <c r="E46" s="113"/>
      <c r="F46" s="115"/>
      <c r="G46" s="72"/>
      <c r="H46" s="72"/>
    </row>
    <row r="47" spans="1:8" ht="19.5" customHeight="1">
      <c r="A47" s="41"/>
      <c r="B47" s="103" t="s">
        <v>76</v>
      </c>
      <c r="C47" s="43"/>
      <c r="D47" s="74" t="s">
        <v>3</v>
      </c>
      <c r="E47" s="75"/>
      <c r="F47" s="46">
        <v>309077</v>
      </c>
      <c r="G47" s="47">
        <v>1011986</v>
      </c>
      <c r="H47" s="47">
        <v>312781495200</v>
      </c>
    </row>
    <row r="48" spans="1:8" ht="19.5" customHeight="1">
      <c r="A48" s="48"/>
      <c r="B48" s="104"/>
      <c r="C48" s="50"/>
      <c r="D48" s="101" t="s">
        <v>5</v>
      </c>
      <c r="E48" s="76"/>
      <c r="F48" s="53">
        <v>5316</v>
      </c>
      <c r="G48" s="54">
        <v>1132122</v>
      </c>
      <c r="H48" s="54">
        <v>6018360300</v>
      </c>
    </row>
    <row r="49" spans="1:8" ht="19.5" customHeight="1">
      <c r="A49" s="48"/>
      <c r="B49" s="104"/>
      <c r="C49" s="50"/>
      <c r="D49" s="101" t="s">
        <v>6</v>
      </c>
      <c r="E49" s="76"/>
      <c r="F49" s="53">
        <v>49689</v>
      </c>
      <c r="G49" s="54">
        <v>957857</v>
      </c>
      <c r="H49" s="54">
        <v>47594947900</v>
      </c>
    </row>
    <row r="50" spans="1:8" ht="30" customHeight="1">
      <c r="A50" s="48"/>
      <c r="B50" s="73"/>
      <c r="C50" s="50"/>
      <c r="D50" s="77" t="s">
        <v>57</v>
      </c>
      <c r="E50" s="101"/>
      <c r="F50" s="59">
        <f>SUM(F47:F49)</f>
        <v>364082</v>
      </c>
      <c r="G50" s="60">
        <v>1006352</v>
      </c>
      <c r="H50" s="60">
        <f>SUM(H47:H49)</f>
        <v>366394803400</v>
      </c>
    </row>
    <row r="51" spans="1:8" ht="30" customHeight="1" thickBot="1">
      <c r="A51" s="65"/>
      <c r="B51" s="70" t="s">
        <v>72</v>
      </c>
      <c r="C51" s="66"/>
      <c r="D51" s="66"/>
      <c r="E51" s="66"/>
      <c r="F51" s="67">
        <f>SUM(F14,F23,F46,F50,F44,F45)</f>
        <v>499266</v>
      </c>
      <c r="G51" s="68">
        <v>945760</v>
      </c>
      <c r="H51" s="68">
        <f>SUM(H14,H23,H46,H50,H44,H45)</f>
        <v>472184148679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>
      <c r="H62" s="69"/>
    </row>
    <row r="63" ht="15.75" customHeight="1"/>
    <row r="64" ht="15.75" customHeight="1"/>
    <row r="65" ht="15.75" customHeight="1"/>
    <row r="66" ht="15.75" customHeight="1"/>
    <row r="67" ht="15" customHeight="1"/>
    <row r="68" ht="15" customHeight="1"/>
    <row r="69" ht="15" customHeight="1"/>
  </sheetData>
  <mergeCells count="31">
    <mergeCell ref="I1:K1"/>
    <mergeCell ref="D3:E3"/>
    <mergeCell ref="D36:E36"/>
    <mergeCell ref="D28:E28"/>
    <mergeCell ref="D32:E32"/>
    <mergeCell ref="D33:E33"/>
    <mergeCell ref="A1:H1"/>
    <mergeCell ref="B4:B14"/>
    <mergeCell ref="D10:E10"/>
    <mergeCell ref="B15:B23"/>
    <mergeCell ref="D17:E17"/>
    <mergeCell ref="D18:E18"/>
    <mergeCell ref="D19:E19"/>
    <mergeCell ref="D20:E20"/>
    <mergeCell ref="D21:E21"/>
    <mergeCell ref="D22:E22"/>
    <mergeCell ref="G45:G46"/>
    <mergeCell ref="H45:H46"/>
    <mergeCell ref="D43:E43"/>
    <mergeCell ref="D45:E46"/>
    <mergeCell ref="F45:F46"/>
    <mergeCell ref="D23:E23"/>
    <mergeCell ref="D44:E44"/>
    <mergeCell ref="B24:B46"/>
    <mergeCell ref="D34:E34"/>
    <mergeCell ref="D35:E35"/>
    <mergeCell ref="B47:B50"/>
    <mergeCell ref="D47:E47"/>
    <mergeCell ref="D48:E48"/>
    <mergeCell ref="D49:E49"/>
    <mergeCell ref="D50:E5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2010-11-17T09:43:31Z</cp:lastPrinted>
  <dcterms:modified xsi:type="dcterms:W3CDTF">2010-11-26T06:31:33Z</dcterms:modified>
  <cp:category/>
  <cp:version/>
  <cp:contentType/>
  <cp:contentStatus/>
</cp:coreProperties>
</file>