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2"/>
  </bookViews>
  <sheets>
    <sheet name="(1)" sheetId="1" r:id="rId1"/>
    <sheet name="(2)" sheetId="2" r:id="rId2"/>
    <sheet name="(3)" sheetId="3" r:id="rId3"/>
    <sheet name="(4)" sheetId="4" r:id="rId4"/>
  </sheets>
  <definedNames>
    <definedName name="_xlnm.Print_Area" localSheetId="0">'(1)'!$A$1:$T$26</definedName>
    <definedName name="_xlnm.Print_Area" localSheetId="1">'(2)'!$A$1:$N$26</definedName>
    <definedName name="_xlnm.Print_Area" localSheetId="2">'(3)'!$A$2:$R$27</definedName>
    <definedName name="_xlnm.Print_Area" localSheetId="3">'(4)'!$A$1:$T$25</definedName>
  </definedNames>
  <calcPr fullCalcOnLoad="1"/>
</workbook>
</file>

<file path=xl/sharedStrings.xml><?xml version="1.0" encoding="utf-8"?>
<sst xmlns="http://schemas.openxmlformats.org/spreadsheetml/2006/main" count="215" uniqueCount="83">
  <si>
    <t>件           数</t>
  </si>
  <si>
    <t>金           額</t>
  </si>
  <si>
    <t>現       物       給       付</t>
  </si>
  <si>
    <t>現     金     給     付</t>
  </si>
  <si>
    <t>計</t>
  </si>
  <si>
    <t>被保険者</t>
  </si>
  <si>
    <t>被扶養者</t>
  </si>
  <si>
    <t>件数</t>
  </si>
  <si>
    <t>日数</t>
  </si>
  <si>
    <t>診療報酬</t>
  </si>
  <si>
    <t>金額</t>
  </si>
  <si>
    <t>-</t>
  </si>
  <si>
    <t>療養費</t>
  </si>
  <si>
    <t>歯科診療</t>
  </si>
  <si>
    <t>看護費</t>
  </si>
  <si>
    <t>移送費</t>
  </si>
  <si>
    <t>施設療養費</t>
  </si>
  <si>
    <t>入院時食事療養費</t>
  </si>
  <si>
    <t>訪問看護療養費</t>
  </si>
  <si>
    <t>現   金    給   付</t>
  </si>
  <si>
    <t>傷病手当金</t>
  </si>
  <si>
    <t>埋葬料</t>
  </si>
  <si>
    <t>分娩費</t>
  </si>
  <si>
    <t>出産手当金</t>
  </si>
  <si>
    <t>育児手当金</t>
  </si>
  <si>
    <t>高額療養費</t>
  </si>
  <si>
    <t>出産育児一時金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</si>
  <si>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</si>
  <si>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</si>
  <si>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</si>
  <si>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</si>
  <si>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</si>
  <si>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</si>
  <si>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任意包括適用</t>
  </si>
  <si>
    <t>任意継続適用</t>
  </si>
  <si>
    <t>男</t>
  </si>
  <si>
    <t>女</t>
  </si>
  <si>
    <t>平   均   標   準   報   酬   月   額</t>
  </si>
  <si>
    <t>被          保          険          者</t>
  </si>
  <si>
    <t>被          扶          養          者</t>
  </si>
  <si>
    <t>被 保 険 者
１人当たり
被扶養者数</t>
  </si>
  <si>
    <t>年度</t>
  </si>
  <si>
    <t xml:space="preserve">(2) 被保険者および被扶養者数  </t>
  </si>
  <si>
    <t>　　単位：人</t>
  </si>
  <si>
    <t>　単位：件、日、1000円</t>
  </si>
  <si>
    <t>　　単位：件、日、1000円</t>
  </si>
  <si>
    <t xml:space="preserve">(4) 老人保健医療関係 </t>
  </si>
  <si>
    <t>資料  長崎社会保険事務局調</t>
  </si>
  <si>
    <t>-</t>
  </si>
  <si>
    <t xml:space="preserve">  注）1 (3),(4)の( )内は、処方箋受付回数である。</t>
  </si>
  <si>
    <t xml:space="preserve"> (1) 保険の適用 </t>
  </si>
  <si>
    <t>平均</t>
  </si>
  <si>
    <t>75歳以上の者等</t>
  </si>
  <si>
    <t>75歳未満の者</t>
  </si>
  <si>
    <t>調剤</t>
  </si>
  <si>
    <t>医科診療</t>
  </si>
  <si>
    <t>現   物    給   付</t>
  </si>
  <si>
    <t>入院時食事療養費</t>
  </si>
  <si>
    <t>世帯合算高額療養費</t>
  </si>
  <si>
    <t>入院時食事療養費</t>
  </si>
  <si>
    <t>　　　　単位：所、人、円</t>
  </si>
  <si>
    <t>　　　2 現物給付の入院時食事療養費の件数は、再掲のため合計に入れていない。</t>
  </si>
  <si>
    <t>医科診療</t>
  </si>
  <si>
    <t>-</t>
  </si>
  <si>
    <t>(</t>
  </si>
  <si>
    <t>)</t>
  </si>
  <si>
    <t>日　　　　　数</t>
  </si>
  <si>
    <t>…</t>
  </si>
  <si>
    <t xml:space="preserve">(3) 保険の給付 </t>
  </si>
  <si>
    <t>…</t>
  </si>
  <si>
    <t>-</t>
  </si>
  <si>
    <t>-</t>
  </si>
  <si>
    <t>-</t>
  </si>
  <si>
    <t>-</t>
  </si>
  <si>
    <t>費　　　目</t>
  </si>
  <si>
    <t xml:space="preserve">            １９８      健    康    保    険</t>
  </si>
  <si>
    <t xml:space="preserve">  １９８       健    康    保    険</t>
  </si>
  <si>
    <t>（平成15～17年度）</t>
  </si>
  <si>
    <t xml:space="preserve"> 平成 15 年度</t>
  </si>
  <si>
    <t xml:space="preserve">      16</t>
  </si>
  <si>
    <t xml:space="preserve">      17</t>
  </si>
  <si>
    <t>（平成15～17年度）（続）</t>
  </si>
  <si>
    <t>（  ）は、障害認定を受けた者の再掲である。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</si>
</sst>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7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2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 quotePrefix="1">
      <alignment horizontal="right"/>
    </xf>
    <xf numFmtId="186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1" xfId="16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6" xfId="0" applyFont="1" applyFill="1" applyBorder="1" applyAlignment="1" quotePrefix="1">
      <alignment horizontal="left"/>
    </xf>
    <xf numFmtId="3" fontId="4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3" fontId="4" fillId="0" borderId="1" xfId="16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" xfId="0" applyFont="1" applyFill="1" applyBorder="1" applyAlignment="1" quotePrefix="1">
      <alignment horizontal="lef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 horizontal="right" shrinkToFit="1"/>
    </xf>
    <xf numFmtId="3" fontId="4" fillId="0" borderId="10" xfId="0" applyNumberFormat="1" applyFont="1" applyFill="1" applyBorder="1" applyAlignment="1">
      <alignment shrinkToFit="1"/>
    </xf>
    <xf numFmtId="3" fontId="4" fillId="0" borderId="10" xfId="0" applyNumberFormat="1" applyFont="1" applyFill="1" applyBorder="1" applyAlignment="1">
      <alignment horizontal="right" shrinkToFit="1"/>
    </xf>
    <xf numFmtId="3" fontId="4" fillId="0" borderId="0" xfId="0" applyNumberFormat="1" applyFont="1" applyFill="1" applyBorder="1" applyAlignment="1">
      <alignment horizontal="left" shrinkToFit="1"/>
    </xf>
    <xf numFmtId="181" fontId="4" fillId="0" borderId="10" xfId="16" applyFont="1" applyFill="1" applyBorder="1" applyAlignment="1">
      <alignment shrinkToFit="1"/>
    </xf>
    <xf numFmtId="181" fontId="4" fillId="0" borderId="0" xfId="16" applyFont="1" applyFill="1" applyBorder="1" applyAlignment="1">
      <alignment shrinkToFit="1"/>
    </xf>
    <xf numFmtId="181" fontId="4" fillId="0" borderId="11" xfId="16" applyFont="1" applyFill="1" applyBorder="1" applyAlignment="1">
      <alignment shrinkToFit="1"/>
    </xf>
    <xf numFmtId="181" fontId="4" fillId="0" borderId="1" xfId="16" applyFont="1" applyFill="1" applyBorder="1" applyAlignment="1">
      <alignment shrinkToFit="1"/>
    </xf>
    <xf numFmtId="3" fontId="4" fillId="0" borderId="1" xfId="0" applyNumberFormat="1" applyFont="1" applyFill="1" applyBorder="1" applyAlignment="1">
      <alignment horizontal="right" shrinkToFit="1"/>
    </xf>
    <xf numFmtId="3" fontId="4" fillId="0" borderId="0" xfId="0" applyNumberFormat="1" applyFont="1" applyFill="1" applyAlignment="1">
      <alignment shrinkToFit="1"/>
    </xf>
    <xf numFmtId="0" fontId="4" fillId="0" borderId="0" xfId="0" applyFont="1" applyFill="1" applyBorder="1" applyAlignment="1">
      <alignment horizontal="right" shrinkToFit="1"/>
    </xf>
    <xf numFmtId="0" fontId="4" fillId="0" borderId="0" xfId="0" applyFont="1" applyFill="1" applyAlignment="1">
      <alignment horizontal="right" shrinkToFit="1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6" xfId="0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distributed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showGridLines="0" zoomScale="75" zoomScaleNormal="75" workbookViewId="0" topLeftCell="A1">
      <selection activeCell="A4" sqref="A4:A6"/>
    </sheetView>
  </sheetViews>
  <sheetFormatPr defaultColWidth="8.625" defaultRowHeight="12.75"/>
  <cols>
    <col min="1" max="1" width="15.875" style="1" customWidth="1"/>
    <col min="2" max="2" width="0.37109375" style="1" customWidth="1"/>
    <col min="3" max="3" width="17.75390625" style="1" customWidth="1"/>
    <col min="4" max="6" width="16.125" style="1" customWidth="1"/>
    <col min="7" max="7" width="17.75390625" style="1" customWidth="1"/>
    <col min="8" max="10" width="16.125" style="1" customWidth="1"/>
    <col min="11" max="11" width="3.375" style="1" customWidth="1"/>
    <col min="12" max="12" width="15.875" style="1" customWidth="1"/>
    <col min="13" max="13" width="0.37109375" style="1" customWidth="1"/>
    <col min="14" max="17" width="17.00390625" style="1" customWidth="1"/>
    <col min="18" max="18" width="22.875" style="1" customWidth="1"/>
    <col min="19" max="20" width="20.875" style="1" customWidth="1"/>
    <col min="21" max="16384" width="8.625" style="1" customWidth="1"/>
  </cols>
  <sheetData>
    <row r="1" spans="1:8" ht="28.5" customHeight="1">
      <c r="A1" s="65" t="s">
        <v>75</v>
      </c>
      <c r="H1" s="1" t="s">
        <v>77</v>
      </c>
    </row>
    <row r="2" ht="16.5" customHeight="1"/>
    <row r="3" spans="1:20" ht="16.5" customHeight="1" thickBot="1">
      <c r="A3" s="2" t="s">
        <v>50</v>
      </c>
      <c r="B3" s="2"/>
      <c r="C3" s="2"/>
      <c r="D3" s="2"/>
      <c r="E3" s="2"/>
      <c r="F3" s="2"/>
      <c r="G3" s="2"/>
      <c r="H3" s="2"/>
      <c r="I3" s="3" t="s">
        <v>60</v>
      </c>
      <c r="J3" s="3"/>
      <c r="K3" s="47"/>
      <c r="L3" s="11"/>
      <c r="M3" s="11"/>
      <c r="N3" s="11"/>
      <c r="O3" s="11"/>
      <c r="P3" s="11"/>
      <c r="Q3" s="11"/>
      <c r="R3" s="11"/>
      <c r="S3" s="11"/>
      <c r="T3" s="11"/>
    </row>
    <row r="4" spans="1:20" ht="16.5" customHeight="1">
      <c r="A4" s="79" t="s">
        <v>41</v>
      </c>
      <c r="B4" s="4"/>
      <c r="C4" s="82" t="s">
        <v>27</v>
      </c>
      <c r="D4" s="83"/>
      <c r="E4" s="83"/>
      <c r="F4" s="84"/>
      <c r="G4" s="97" t="s">
        <v>28</v>
      </c>
      <c r="H4" s="98"/>
      <c r="I4" s="98"/>
      <c r="J4" s="98"/>
      <c r="K4" s="48"/>
      <c r="L4" s="88" t="s">
        <v>41</v>
      </c>
      <c r="M4" s="4"/>
      <c r="N4" s="91" t="s">
        <v>29</v>
      </c>
      <c r="O4" s="92"/>
      <c r="P4" s="92"/>
      <c r="Q4" s="93"/>
      <c r="R4" s="89" t="s">
        <v>37</v>
      </c>
      <c r="S4" s="90"/>
      <c r="T4" s="90"/>
    </row>
    <row r="5" spans="1:20" ht="16.5" customHeight="1">
      <c r="A5" s="80"/>
      <c r="B5" s="4"/>
      <c r="C5" s="85"/>
      <c r="D5" s="86"/>
      <c r="E5" s="86"/>
      <c r="F5" s="87"/>
      <c r="G5" s="94" t="s">
        <v>30</v>
      </c>
      <c r="H5" s="95"/>
      <c r="I5" s="95"/>
      <c r="J5" s="95"/>
      <c r="K5" s="48"/>
      <c r="L5" s="80"/>
      <c r="M5" s="4"/>
      <c r="N5" s="94" t="s">
        <v>31</v>
      </c>
      <c r="O5" s="95"/>
      <c r="P5" s="95"/>
      <c r="Q5" s="96"/>
      <c r="R5" s="85"/>
      <c r="S5" s="86"/>
      <c r="T5" s="86"/>
    </row>
    <row r="6" spans="1:20" ht="33" customHeight="1">
      <c r="A6" s="81"/>
      <c r="B6" s="6"/>
      <c r="C6" s="7" t="s">
        <v>4</v>
      </c>
      <c r="D6" s="8" t="s">
        <v>32</v>
      </c>
      <c r="E6" s="7" t="s">
        <v>33</v>
      </c>
      <c r="F6" s="9" t="s">
        <v>34</v>
      </c>
      <c r="G6" s="7" t="s">
        <v>4</v>
      </c>
      <c r="H6" s="8" t="s">
        <v>32</v>
      </c>
      <c r="I6" s="7" t="s">
        <v>33</v>
      </c>
      <c r="J6" s="10" t="s">
        <v>34</v>
      </c>
      <c r="K6" s="52"/>
      <c r="L6" s="81"/>
      <c r="M6" s="6"/>
      <c r="N6" s="7" t="s">
        <v>4</v>
      </c>
      <c r="O6" s="12" t="s">
        <v>32</v>
      </c>
      <c r="P6" s="7" t="s">
        <v>33</v>
      </c>
      <c r="Q6" s="7" t="s">
        <v>34</v>
      </c>
      <c r="R6" s="12" t="s">
        <v>51</v>
      </c>
      <c r="S6" s="7" t="s">
        <v>35</v>
      </c>
      <c r="T6" s="10" t="s">
        <v>36</v>
      </c>
    </row>
    <row r="7" spans="1:20" ht="33" customHeight="1">
      <c r="A7" s="41" t="s">
        <v>78</v>
      </c>
      <c r="B7" s="4"/>
      <c r="C7" s="14">
        <v>19383</v>
      </c>
      <c r="D7" s="14">
        <v>16005</v>
      </c>
      <c r="E7" s="14">
        <v>3378</v>
      </c>
      <c r="F7" s="45" t="s">
        <v>11</v>
      </c>
      <c r="G7" s="14">
        <v>251139</v>
      </c>
      <c r="H7" s="14">
        <v>223594</v>
      </c>
      <c r="I7" s="14">
        <v>21574</v>
      </c>
      <c r="J7" s="14">
        <v>5971</v>
      </c>
      <c r="K7" s="15"/>
      <c r="L7" s="41" t="s">
        <v>78</v>
      </c>
      <c r="M7" s="4"/>
      <c r="N7" s="14">
        <v>146970</v>
      </c>
      <c r="O7" s="14">
        <v>130353</v>
      </c>
      <c r="P7" s="14">
        <v>11790</v>
      </c>
      <c r="Q7" s="14">
        <v>4827</v>
      </c>
      <c r="R7" s="14">
        <v>249142</v>
      </c>
      <c r="S7" s="14">
        <v>290307</v>
      </c>
      <c r="T7" s="14">
        <v>191063</v>
      </c>
    </row>
    <row r="8" spans="1:20" ht="17.25" customHeight="1">
      <c r="A8" s="42" t="s">
        <v>79</v>
      </c>
      <c r="B8" s="5"/>
      <c r="C8" s="51">
        <v>19412</v>
      </c>
      <c r="D8" s="14">
        <v>16109</v>
      </c>
      <c r="E8" s="14">
        <v>3303</v>
      </c>
      <c r="F8" s="45" t="s">
        <v>48</v>
      </c>
      <c r="G8" s="14">
        <v>250748</v>
      </c>
      <c r="H8" s="14">
        <v>224138</v>
      </c>
      <c r="I8" s="14">
        <v>20995</v>
      </c>
      <c r="J8" s="14">
        <v>5615</v>
      </c>
      <c r="K8" s="14"/>
      <c r="L8" s="42" t="s">
        <v>79</v>
      </c>
      <c r="M8" s="5"/>
      <c r="N8" s="51">
        <v>145827</v>
      </c>
      <c r="O8" s="14">
        <v>129956</v>
      </c>
      <c r="P8" s="14">
        <v>11369</v>
      </c>
      <c r="Q8" s="14">
        <v>4502</v>
      </c>
      <c r="R8" s="14">
        <v>247886</v>
      </c>
      <c r="S8" s="14">
        <v>288636</v>
      </c>
      <c r="T8" s="14">
        <v>191248</v>
      </c>
    </row>
    <row r="9" spans="1:20" ht="33" customHeight="1" thickBot="1">
      <c r="A9" s="43" t="s">
        <v>80</v>
      </c>
      <c r="B9" s="6"/>
      <c r="C9" s="39">
        <v>19269</v>
      </c>
      <c r="D9" s="39">
        <v>16276</v>
      </c>
      <c r="E9" s="39">
        <v>2993</v>
      </c>
      <c r="F9" s="40" t="s">
        <v>48</v>
      </c>
      <c r="G9" s="39">
        <v>249283</v>
      </c>
      <c r="H9" s="39">
        <v>225351</v>
      </c>
      <c r="I9" s="39">
        <v>18525</v>
      </c>
      <c r="J9" s="39">
        <v>5407</v>
      </c>
      <c r="K9" s="14"/>
      <c r="L9" s="58" t="s">
        <v>80</v>
      </c>
      <c r="M9" s="17"/>
      <c r="N9" s="18">
        <v>144261</v>
      </c>
      <c r="O9" s="18">
        <v>130199</v>
      </c>
      <c r="P9" s="18">
        <v>9778</v>
      </c>
      <c r="Q9" s="18">
        <v>4284</v>
      </c>
      <c r="R9" s="18">
        <v>246702</v>
      </c>
      <c r="S9" s="18">
        <v>286957</v>
      </c>
      <c r="T9" s="18">
        <v>191408</v>
      </c>
    </row>
    <row r="10" ht="6.7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8">
    <mergeCell ref="A4:A6"/>
    <mergeCell ref="C4:F5"/>
    <mergeCell ref="L4:L6"/>
    <mergeCell ref="R4:T5"/>
    <mergeCell ref="N4:Q4"/>
    <mergeCell ref="N5:Q5"/>
    <mergeCell ref="G4:J4"/>
    <mergeCell ref="G5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16.00390625" style="1" customWidth="1"/>
    <col min="3" max="3" width="0.6171875" style="1" customWidth="1"/>
    <col min="4" max="4" width="12.00390625" style="1" customWidth="1"/>
    <col min="5" max="5" width="7.125" style="1" customWidth="1"/>
    <col min="6" max="6" width="11.375" style="1" customWidth="1"/>
    <col min="7" max="7" width="7.25390625" style="1" customWidth="1"/>
    <col min="8" max="8" width="16.625" style="1" customWidth="1"/>
    <col min="9" max="9" width="11.125" style="1" customWidth="1"/>
    <col min="10" max="10" width="7.125" style="1" customWidth="1"/>
    <col min="11" max="11" width="11.375" style="1" customWidth="1"/>
    <col min="12" max="12" width="7.25390625" style="1" customWidth="1"/>
    <col min="13" max="13" width="16.125" style="1" customWidth="1"/>
    <col min="14" max="14" width="14.75390625" style="1" customWidth="1"/>
    <col min="15" max="16384" width="8.625" style="1" customWidth="1"/>
  </cols>
  <sheetData>
    <row r="1" spans="2:14" s="5" customFormat="1" ht="45" customHeight="1">
      <c r="B1" s="1"/>
      <c r="C1" s="99" t="s">
        <v>76</v>
      </c>
      <c r="D1" s="99"/>
      <c r="E1" s="99"/>
      <c r="F1" s="99"/>
      <c r="G1" s="99"/>
      <c r="H1" s="99"/>
      <c r="I1" s="99"/>
      <c r="J1" s="99"/>
      <c r="K1" s="100" t="s">
        <v>81</v>
      </c>
      <c r="L1" s="100"/>
      <c r="M1" s="100"/>
      <c r="N1" s="1"/>
    </row>
    <row r="2" spans="1:14" ht="45" customHeight="1" thickBot="1">
      <c r="A2" s="5"/>
      <c r="B2" s="2" t="s">
        <v>42</v>
      </c>
      <c r="C2" s="2"/>
      <c r="D2" s="2"/>
      <c r="E2" s="2"/>
      <c r="F2" s="5"/>
      <c r="G2" s="5"/>
      <c r="H2" s="5"/>
      <c r="I2" s="5"/>
      <c r="J2" s="5"/>
      <c r="K2" s="5"/>
      <c r="L2" s="5"/>
      <c r="M2" s="5"/>
      <c r="N2" s="2" t="s">
        <v>43</v>
      </c>
    </row>
    <row r="3" spans="1:14" ht="16.5" customHeight="1">
      <c r="A3" s="20"/>
      <c r="B3" s="79" t="s">
        <v>41</v>
      </c>
      <c r="C3" s="21"/>
      <c r="D3" s="97" t="s">
        <v>38</v>
      </c>
      <c r="E3" s="107"/>
      <c r="F3" s="107"/>
      <c r="G3" s="107"/>
      <c r="H3" s="108"/>
      <c r="I3" s="97" t="s">
        <v>39</v>
      </c>
      <c r="J3" s="107"/>
      <c r="K3" s="107"/>
      <c r="L3" s="107"/>
      <c r="M3" s="108"/>
      <c r="N3" s="102" t="s">
        <v>40</v>
      </c>
    </row>
    <row r="4" spans="1:14" ht="33" customHeight="1">
      <c r="A4" s="11"/>
      <c r="B4" s="101"/>
      <c r="C4" s="6"/>
      <c r="D4" s="94" t="s">
        <v>4</v>
      </c>
      <c r="E4" s="104"/>
      <c r="F4" s="105" t="s">
        <v>52</v>
      </c>
      <c r="G4" s="106"/>
      <c r="H4" s="12" t="s">
        <v>53</v>
      </c>
      <c r="I4" s="94" t="s">
        <v>4</v>
      </c>
      <c r="J4" s="104"/>
      <c r="K4" s="105" t="s">
        <v>52</v>
      </c>
      <c r="L4" s="106"/>
      <c r="M4" s="12" t="s">
        <v>53</v>
      </c>
      <c r="N4" s="103"/>
    </row>
    <row r="5" spans="2:14" ht="33" customHeight="1">
      <c r="B5" s="41" t="s">
        <v>78</v>
      </c>
      <c r="C5" s="4"/>
      <c r="D5" s="14">
        <v>251139</v>
      </c>
      <c r="E5" s="25">
        <v>-60</v>
      </c>
      <c r="F5" s="15">
        <v>4248</v>
      </c>
      <c r="G5" s="25">
        <v>-60</v>
      </c>
      <c r="H5" s="15">
        <v>246891</v>
      </c>
      <c r="I5" s="14">
        <v>242463</v>
      </c>
      <c r="J5" s="24">
        <v>-365</v>
      </c>
      <c r="K5" s="15">
        <v>22147</v>
      </c>
      <c r="L5" s="24">
        <v>-365</v>
      </c>
      <c r="M5" s="15">
        <v>220316</v>
      </c>
      <c r="N5" s="23">
        <v>0.97</v>
      </c>
    </row>
    <row r="6" spans="2:14" ht="15.75" customHeight="1">
      <c r="B6" s="42" t="s">
        <v>79</v>
      </c>
      <c r="C6" s="4"/>
      <c r="D6" s="14">
        <v>250748</v>
      </c>
      <c r="E6" s="25">
        <v>-68</v>
      </c>
      <c r="F6" s="15">
        <v>3693</v>
      </c>
      <c r="G6" s="25">
        <v>-68</v>
      </c>
      <c r="H6" s="15">
        <v>247055</v>
      </c>
      <c r="I6" s="14">
        <v>239093</v>
      </c>
      <c r="J6" s="24">
        <v>-403</v>
      </c>
      <c r="K6" s="15">
        <v>20364</v>
      </c>
      <c r="L6" s="24">
        <v>-403</v>
      </c>
      <c r="M6" s="15">
        <v>218729</v>
      </c>
      <c r="N6" s="23">
        <v>0.95</v>
      </c>
    </row>
    <row r="7" spans="2:14" ht="33" customHeight="1">
      <c r="B7" s="42" t="s">
        <v>80</v>
      </c>
      <c r="C7" s="4"/>
      <c r="D7" s="14">
        <v>249283</v>
      </c>
      <c r="E7" s="25">
        <v>-65</v>
      </c>
      <c r="F7" s="15">
        <v>3326</v>
      </c>
      <c r="G7" s="25">
        <v>-65</v>
      </c>
      <c r="H7" s="15">
        <v>245957</v>
      </c>
      <c r="I7" s="14">
        <v>232816</v>
      </c>
      <c r="J7" s="24">
        <v>-399</v>
      </c>
      <c r="K7" s="15">
        <v>19207</v>
      </c>
      <c r="L7" s="24">
        <v>-399</v>
      </c>
      <c r="M7" s="15">
        <v>213609</v>
      </c>
      <c r="N7" s="23">
        <v>0.93</v>
      </c>
    </row>
    <row r="8" spans="1:14" ht="6.75" customHeight="1" thickBot="1">
      <c r="A8" s="2"/>
      <c r="B8" s="2"/>
      <c r="C8" s="17"/>
      <c r="D8" s="2"/>
      <c r="E8" s="2"/>
      <c r="F8" s="2"/>
      <c r="G8" s="19"/>
      <c r="H8" s="2"/>
      <c r="I8" s="2"/>
      <c r="J8" s="2"/>
      <c r="K8" s="2"/>
      <c r="L8" s="2"/>
      <c r="M8" s="2"/>
      <c r="N8" s="2"/>
    </row>
    <row r="9" spans="1:14" ht="16.5" customHeight="1">
      <c r="A9" s="5"/>
      <c r="B9" s="5" t="s">
        <v>82</v>
      </c>
      <c r="C9" s="5"/>
      <c r="D9" s="5"/>
      <c r="E9" s="5"/>
      <c r="F9" s="5"/>
      <c r="G9" s="45"/>
      <c r="H9" s="5"/>
      <c r="I9" s="5"/>
      <c r="J9" s="5"/>
      <c r="K9" s="5"/>
      <c r="L9" s="5"/>
      <c r="M9" s="5"/>
      <c r="N9" s="5"/>
    </row>
    <row r="10" ht="16.5" customHeight="1"/>
    <row r="11" ht="16.5" customHeight="1"/>
    <row r="12" ht="16.5" customHeight="1">
      <c r="B12" s="26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10">
    <mergeCell ref="C1:J1"/>
    <mergeCell ref="K1:M1"/>
    <mergeCell ref="B3:B4"/>
    <mergeCell ref="N3:N4"/>
    <mergeCell ref="D4:E4"/>
    <mergeCell ref="F4:G4"/>
    <mergeCell ref="D3:H3"/>
    <mergeCell ref="I4:J4"/>
    <mergeCell ref="K4:L4"/>
    <mergeCell ref="I3:M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6"/>
  <sheetViews>
    <sheetView showGridLines="0" tabSelected="1" zoomScale="75" zoomScaleNormal="75" workbookViewId="0" topLeftCell="A1">
      <selection activeCell="A3" sqref="A3:C4"/>
    </sheetView>
  </sheetViews>
  <sheetFormatPr defaultColWidth="8.625" defaultRowHeight="12.75"/>
  <cols>
    <col min="1" max="1" width="1.25" style="1" customWidth="1"/>
    <col min="2" max="2" width="19.75390625" style="1" customWidth="1"/>
    <col min="3" max="3" width="0.875" style="1" customWidth="1"/>
    <col min="4" max="4" width="13.75390625" style="1" customWidth="1"/>
    <col min="5" max="5" width="13.375" style="1" customWidth="1"/>
    <col min="6" max="6" width="13.75390625" style="1" customWidth="1"/>
    <col min="7" max="7" width="1.75390625" style="1" customWidth="1"/>
    <col min="8" max="8" width="13.75390625" style="1" customWidth="1"/>
    <col min="9" max="10" width="1.75390625" style="1" customWidth="1"/>
    <col min="11" max="11" width="13.75390625" style="1" customWidth="1"/>
    <col min="12" max="13" width="1.75390625" style="1" customWidth="1"/>
    <col min="14" max="14" width="13.75390625" style="1" customWidth="1"/>
    <col min="15" max="15" width="1.75390625" style="1" customWidth="1"/>
    <col min="16" max="18" width="13.75390625" style="1" customWidth="1"/>
    <col min="19" max="16384" width="8.625" style="1" customWidth="1"/>
  </cols>
  <sheetData>
    <row r="2" spans="1:18" ht="45" customHeight="1" thickBot="1">
      <c r="A2" s="2"/>
      <c r="B2" s="2" t="s">
        <v>68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44</v>
      </c>
      <c r="R2" s="2"/>
    </row>
    <row r="3" spans="1:18" ht="16.5" customHeight="1">
      <c r="A3" s="114" t="s">
        <v>74</v>
      </c>
      <c r="B3" s="114"/>
      <c r="C3" s="115"/>
      <c r="D3" s="112" t="s">
        <v>0</v>
      </c>
      <c r="E3" s="116"/>
      <c r="F3" s="117"/>
      <c r="G3" s="109" t="s">
        <v>66</v>
      </c>
      <c r="H3" s="110"/>
      <c r="I3" s="110"/>
      <c r="J3" s="110"/>
      <c r="K3" s="110"/>
      <c r="L3" s="110"/>
      <c r="M3" s="110"/>
      <c r="N3" s="110"/>
      <c r="O3" s="111"/>
      <c r="P3" s="112" t="s">
        <v>1</v>
      </c>
      <c r="Q3" s="113"/>
      <c r="R3" s="113"/>
    </row>
    <row r="4" spans="1:18" ht="33" customHeight="1">
      <c r="A4" s="92"/>
      <c r="B4" s="92"/>
      <c r="C4" s="93"/>
      <c r="D4" s="9" t="s">
        <v>4</v>
      </c>
      <c r="E4" s="12" t="s">
        <v>5</v>
      </c>
      <c r="F4" s="12" t="s">
        <v>6</v>
      </c>
      <c r="G4" s="118" t="s">
        <v>4</v>
      </c>
      <c r="H4" s="119"/>
      <c r="I4" s="120"/>
      <c r="J4" s="118" t="s">
        <v>5</v>
      </c>
      <c r="K4" s="119"/>
      <c r="L4" s="120"/>
      <c r="M4" s="118" t="s">
        <v>6</v>
      </c>
      <c r="N4" s="119"/>
      <c r="O4" s="120"/>
      <c r="P4" s="12" t="s">
        <v>4</v>
      </c>
      <c r="Q4" s="12" t="s">
        <v>5</v>
      </c>
      <c r="R4" s="22" t="s">
        <v>6</v>
      </c>
    </row>
    <row r="5" spans="2:18" ht="33" customHeight="1">
      <c r="B5" s="41" t="s">
        <v>78</v>
      </c>
      <c r="C5" s="4"/>
      <c r="D5" s="59">
        <v>4815860</v>
      </c>
      <c r="E5" s="60">
        <v>2551228</v>
      </c>
      <c r="F5" s="60">
        <v>2262673</v>
      </c>
      <c r="G5" s="60"/>
      <c r="H5" s="60" t="s">
        <v>69</v>
      </c>
      <c r="I5" s="60"/>
      <c r="J5" s="60"/>
      <c r="K5" s="60" t="s">
        <v>69</v>
      </c>
      <c r="L5" s="60"/>
      <c r="M5" s="60"/>
      <c r="N5" s="60" t="s">
        <v>69</v>
      </c>
      <c r="O5" s="60"/>
      <c r="P5" s="60">
        <v>54416224</v>
      </c>
      <c r="Q5" s="60">
        <v>30250113</v>
      </c>
      <c r="R5" s="60">
        <v>23914776</v>
      </c>
    </row>
    <row r="6" spans="2:18" ht="22.5" customHeight="1">
      <c r="B6" s="42" t="s">
        <v>79</v>
      </c>
      <c r="C6" s="4"/>
      <c r="D6" s="61">
        <v>4897554</v>
      </c>
      <c r="E6" s="29">
        <v>2520228</v>
      </c>
      <c r="F6" s="29">
        <v>2375125</v>
      </c>
      <c r="G6" s="29"/>
      <c r="H6" s="29" t="s">
        <v>69</v>
      </c>
      <c r="I6" s="29"/>
      <c r="J6" s="29"/>
      <c r="K6" s="29" t="s">
        <v>69</v>
      </c>
      <c r="L6" s="29"/>
      <c r="M6" s="29"/>
      <c r="N6" s="29" t="s">
        <v>69</v>
      </c>
      <c r="O6" s="29"/>
      <c r="P6" s="29">
        <v>54644014</v>
      </c>
      <c r="Q6" s="29">
        <v>29022074</v>
      </c>
      <c r="R6" s="29">
        <v>25327087</v>
      </c>
    </row>
    <row r="7" spans="2:18" ht="33" customHeight="1">
      <c r="B7" s="42" t="s">
        <v>80</v>
      </c>
      <c r="C7" s="4"/>
      <c r="D7" s="61">
        <f>SUM(D8,D14)</f>
        <v>5034981</v>
      </c>
      <c r="E7" s="29">
        <f>SUM(E8,E14)</f>
        <v>2570168</v>
      </c>
      <c r="F7" s="29">
        <f>SUM(F8,F14)</f>
        <v>2462483</v>
      </c>
      <c r="G7" s="29"/>
      <c r="H7" s="29" t="s">
        <v>67</v>
      </c>
      <c r="I7" s="29"/>
      <c r="J7" s="29"/>
      <c r="K7" s="29" t="s">
        <v>67</v>
      </c>
      <c r="L7" s="29"/>
      <c r="M7" s="29"/>
      <c r="N7" s="29" t="s">
        <v>67</v>
      </c>
      <c r="O7" s="29"/>
      <c r="P7" s="29">
        <f>SUM(P8,P14)</f>
        <v>55663482</v>
      </c>
      <c r="Q7" s="29">
        <f>SUM(Q8,Q14)</f>
        <v>29137788</v>
      </c>
      <c r="R7" s="29">
        <f>SUM(R8,R14)</f>
        <v>26211899</v>
      </c>
    </row>
    <row r="8" spans="1:18" ht="33" customHeight="1">
      <c r="A8" s="27" t="s">
        <v>56</v>
      </c>
      <c r="B8" s="28"/>
      <c r="C8" s="4"/>
      <c r="D8" s="61">
        <f>SUM(D9:D11,D13)</f>
        <v>4867628</v>
      </c>
      <c r="E8" s="29">
        <v>2466659</v>
      </c>
      <c r="F8" s="29">
        <v>2400969</v>
      </c>
      <c r="G8" s="29"/>
      <c r="H8" s="29" t="s">
        <v>67</v>
      </c>
      <c r="I8" s="29"/>
      <c r="J8" s="29"/>
      <c r="K8" s="29" t="s">
        <v>67</v>
      </c>
      <c r="L8" s="29"/>
      <c r="M8" s="29"/>
      <c r="N8" s="29" t="s">
        <v>67</v>
      </c>
      <c r="O8" s="29"/>
      <c r="P8" s="29">
        <f>SUM(P9:P13)</f>
        <v>48404184</v>
      </c>
      <c r="Q8" s="29">
        <f>SUM(Q9:Q13)</f>
        <v>24416340</v>
      </c>
      <c r="R8" s="29">
        <f>SUM(R9:R13)</f>
        <v>23987841</v>
      </c>
    </row>
    <row r="9" spans="2:18" ht="16.5" customHeight="1">
      <c r="B9" s="13" t="s">
        <v>55</v>
      </c>
      <c r="C9" s="4"/>
      <c r="D9" s="61">
        <f>SUM(E9:F9)</f>
        <v>2818778</v>
      </c>
      <c r="E9" s="29">
        <v>1415586</v>
      </c>
      <c r="F9" s="29">
        <v>1403192</v>
      </c>
      <c r="G9" s="29"/>
      <c r="H9" s="29">
        <f>SUM(K9:N9)</f>
        <v>5531476</v>
      </c>
      <c r="I9" s="29"/>
      <c r="J9" s="29"/>
      <c r="K9" s="29">
        <v>2671351</v>
      </c>
      <c r="L9" s="29"/>
      <c r="M9" s="29"/>
      <c r="N9" s="29">
        <v>2860125</v>
      </c>
      <c r="O9" s="29"/>
      <c r="P9" s="29">
        <v>34692323</v>
      </c>
      <c r="Q9" s="29">
        <v>16963921</v>
      </c>
      <c r="R9" s="29">
        <v>17728402</v>
      </c>
    </row>
    <row r="10" spans="2:18" ht="16.5" customHeight="1">
      <c r="B10" s="13" t="s">
        <v>13</v>
      </c>
      <c r="C10" s="4"/>
      <c r="D10" s="61">
        <f>SUM(E10:F10)</f>
        <v>630999</v>
      </c>
      <c r="E10" s="29">
        <v>338231</v>
      </c>
      <c r="F10" s="29">
        <v>292768</v>
      </c>
      <c r="G10" s="29"/>
      <c r="H10" s="29">
        <f>SUM(K10:N10)</f>
        <v>1419795</v>
      </c>
      <c r="I10" s="29"/>
      <c r="J10" s="29"/>
      <c r="K10" s="29">
        <v>799770</v>
      </c>
      <c r="L10" s="29"/>
      <c r="M10" s="29"/>
      <c r="N10" s="29">
        <v>620025</v>
      </c>
      <c r="O10" s="29"/>
      <c r="P10" s="29">
        <v>5800932</v>
      </c>
      <c r="Q10" s="29">
        <v>3431633</v>
      </c>
      <c r="R10" s="29">
        <v>2369299</v>
      </c>
    </row>
    <row r="11" spans="2:18" ht="16.5" customHeight="1">
      <c r="B11" s="13" t="s">
        <v>54</v>
      </c>
      <c r="C11" s="4"/>
      <c r="D11" s="61">
        <f>SUM(E11:F11)</f>
        <v>1416638</v>
      </c>
      <c r="E11" s="29">
        <v>712724</v>
      </c>
      <c r="F11" s="29">
        <v>703914</v>
      </c>
      <c r="G11" s="29" t="s">
        <v>64</v>
      </c>
      <c r="H11" s="29">
        <f>SUM(K11:N11)</f>
        <v>1981870</v>
      </c>
      <c r="I11" s="62" t="s">
        <v>65</v>
      </c>
      <c r="J11" s="62" t="s">
        <v>64</v>
      </c>
      <c r="K11" s="29">
        <v>966615</v>
      </c>
      <c r="L11" s="62" t="s">
        <v>65</v>
      </c>
      <c r="M11" s="62" t="s">
        <v>64</v>
      </c>
      <c r="N11" s="29">
        <v>1015255</v>
      </c>
      <c r="O11" s="63" t="s">
        <v>65</v>
      </c>
      <c r="P11" s="29">
        <v>6986529</v>
      </c>
      <c r="Q11" s="29">
        <v>3641518</v>
      </c>
      <c r="R11" s="29">
        <v>3345010</v>
      </c>
    </row>
    <row r="12" spans="2:18" ht="16.5" customHeight="1">
      <c r="B12" s="30" t="s">
        <v>17</v>
      </c>
      <c r="C12" s="4"/>
      <c r="D12" s="61">
        <f>SUM(E12:F12)</f>
        <v>53588</v>
      </c>
      <c r="E12" s="29">
        <v>24747</v>
      </c>
      <c r="F12" s="29">
        <v>28841</v>
      </c>
      <c r="G12" s="29"/>
      <c r="H12" s="29">
        <f>SUM(K12:N12)</f>
        <v>636758</v>
      </c>
      <c r="I12" s="29"/>
      <c r="J12" s="29"/>
      <c r="K12" s="29">
        <v>271187</v>
      </c>
      <c r="L12" s="29"/>
      <c r="M12" s="29"/>
      <c r="N12" s="29">
        <v>365571</v>
      </c>
      <c r="O12" s="29"/>
      <c r="P12" s="29">
        <v>874576</v>
      </c>
      <c r="Q12" s="29">
        <v>372512</v>
      </c>
      <c r="R12" s="29">
        <v>502063</v>
      </c>
    </row>
    <row r="13" spans="2:18" ht="16.5" customHeight="1">
      <c r="B13" s="13" t="s">
        <v>18</v>
      </c>
      <c r="C13" s="4"/>
      <c r="D13" s="61">
        <f>SUM(E13:F13)</f>
        <v>1213</v>
      </c>
      <c r="E13" s="29">
        <v>118</v>
      </c>
      <c r="F13" s="29">
        <v>1095</v>
      </c>
      <c r="G13" s="29"/>
      <c r="H13" s="29">
        <f>SUM(K13:N13)</f>
        <v>7084</v>
      </c>
      <c r="I13" s="29"/>
      <c r="J13" s="29"/>
      <c r="K13" s="29">
        <v>896</v>
      </c>
      <c r="L13" s="29"/>
      <c r="M13" s="29"/>
      <c r="N13" s="29">
        <v>6188</v>
      </c>
      <c r="O13" s="29"/>
      <c r="P13" s="29">
        <v>49824</v>
      </c>
      <c r="Q13" s="44">
        <v>6756</v>
      </c>
      <c r="R13" s="44">
        <v>43067</v>
      </c>
    </row>
    <row r="14" spans="1:18" ht="49.5" customHeight="1">
      <c r="A14" s="27" t="s">
        <v>19</v>
      </c>
      <c r="B14" s="28"/>
      <c r="C14" s="4"/>
      <c r="D14" s="61">
        <f>SUM(D15:D26)</f>
        <v>167353</v>
      </c>
      <c r="E14" s="29">
        <f>SUM(E15:E26)</f>
        <v>103509</v>
      </c>
      <c r="F14" s="29">
        <f>SUM(F15:F26)</f>
        <v>61514</v>
      </c>
      <c r="G14" s="29"/>
      <c r="H14" s="29" t="s">
        <v>67</v>
      </c>
      <c r="I14" s="29"/>
      <c r="J14" s="29"/>
      <c r="K14" s="29" t="s">
        <v>67</v>
      </c>
      <c r="L14" s="29"/>
      <c r="M14" s="29"/>
      <c r="N14" s="29" t="s">
        <v>67</v>
      </c>
      <c r="O14" s="29"/>
      <c r="P14" s="29">
        <f>SUM(P15:P26)</f>
        <v>7259298</v>
      </c>
      <c r="Q14" s="29">
        <f>SUM(Q15:Q26)</f>
        <v>4721448</v>
      </c>
      <c r="R14" s="29">
        <f>SUM(R15:R26)</f>
        <v>2224058</v>
      </c>
    </row>
    <row r="15" spans="2:18" ht="16.5" customHeight="1">
      <c r="B15" s="36" t="s">
        <v>14</v>
      </c>
      <c r="C15" s="4"/>
      <c r="D15" s="61" t="s">
        <v>70</v>
      </c>
      <c r="E15" s="44" t="s">
        <v>48</v>
      </c>
      <c r="F15" s="44" t="s">
        <v>48</v>
      </c>
      <c r="G15" s="44"/>
      <c r="H15" s="29" t="s">
        <v>48</v>
      </c>
      <c r="I15" s="29"/>
      <c r="J15" s="29"/>
      <c r="K15" s="29" t="s">
        <v>48</v>
      </c>
      <c r="L15" s="29"/>
      <c r="M15" s="29"/>
      <c r="N15" s="29" t="s">
        <v>48</v>
      </c>
      <c r="O15" s="44"/>
      <c r="P15" s="44" t="s">
        <v>70</v>
      </c>
      <c r="Q15" s="44" t="s">
        <v>48</v>
      </c>
      <c r="R15" s="44" t="s">
        <v>48</v>
      </c>
    </row>
    <row r="16" spans="2:18" ht="16.5" customHeight="1">
      <c r="B16" s="36" t="s">
        <v>12</v>
      </c>
      <c r="C16" s="4"/>
      <c r="D16" s="61">
        <f aca="true" t="shared" si="0" ref="D16:D25">SUM(E16:F16)</f>
        <v>124029</v>
      </c>
      <c r="E16" s="29">
        <v>76019</v>
      </c>
      <c r="F16" s="29">
        <v>48010</v>
      </c>
      <c r="G16" s="29"/>
      <c r="H16" s="29" t="s">
        <v>67</v>
      </c>
      <c r="I16" s="29"/>
      <c r="J16" s="29"/>
      <c r="K16" s="29" t="s">
        <v>67</v>
      </c>
      <c r="L16" s="29"/>
      <c r="M16" s="29"/>
      <c r="N16" s="29" t="s">
        <v>67</v>
      </c>
      <c r="O16" s="29"/>
      <c r="P16" s="44">
        <f>SUM(Q16:R16)</f>
        <v>611548</v>
      </c>
      <c r="Q16" s="29">
        <v>353992</v>
      </c>
      <c r="R16" s="29">
        <v>257556</v>
      </c>
    </row>
    <row r="17" spans="2:18" ht="16.5" customHeight="1">
      <c r="B17" s="36" t="s">
        <v>15</v>
      </c>
      <c r="C17" s="4"/>
      <c r="D17" s="61">
        <f t="shared" si="0"/>
        <v>11</v>
      </c>
      <c r="E17" s="29">
        <v>5</v>
      </c>
      <c r="F17" s="29">
        <v>6</v>
      </c>
      <c r="G17" s="29"/>
      <c r="H17" s="29" t="s">
        <v>67</v>
      </c>
      <c r="I17" s="29"/>
      <c r="J17" s="29"/>
      <c r="K17" s="29" t="s">
        <v>67</v>
      </c>
      <c r="L17" s="29"/>
      <c r="M17" s="29"/>
      <c r="N17" s="29" t="s">
        <v>67</v>
      </c>
      <c r="O17" s="29"/>
      <c r="P17" s="44">
        <f aca="true" t="shared" si="1" ref="P17:P25">SUM(Q17:R17)</f>
        <v>416</v>
      </c>
      <c r="Q17" s="29">
        <v>289</v>
      </c>
      <c r="R17" s="29">
        <v>127</v>
      </c>
    </row>
    <row r="18" spans="2:18" ht="16.5" customHeight="1">
      <c r="B18" s="36" t="s">
        <v>20</v>
      </c>
      <c r="C18" s="4"/>
      <c r="D18" s="61">
        <f t="shared" si="0"/>
        <v>12221</v>
      </c>
      <c r="E18" s="29">
        <v>12221</v>
      </c>
      <c r="F18" s="29" t="s">
        <v>67</v>
      </c>
      <c r="G18" s="29"/>
      <c r="H18" s="29">
        <f>SUM(K18:N18)</f>
        <v>391681</v>
      </c>
      <c r="I18" s="29"/>
      <c r="J18" s="29"/>
      <c r="K18" s="44">
        <v>391681</v>
      </c>
      <c r="L18" s="44"/>
      <c r="M18" s="44"/>
      <c r="N18" s="29" t="s">
        <v>67</v>
      </c>
      <c r="O18" s="29"/>
      <c r="P18" s="44">
        <f t="shared" si="1"/>
        <v>1767355</v>
      </c>
      <c r="Q18" s="29">
        <v>1767355</v>
      </c>
      <c r="R18" s="29" t="s">
        <v>67</v>
      </c>
    </row>
    <row r="19" spans="2:18" ht="16.5" customHeight="1">
      <c r="B19" s="36" t="s">
        <v>21</v>
      </c>
      <c r="C19" s="4"/>
      <c r="D19" s="61">
        <f t="shared" si="0"/>
        <v>1868</v>
      </c>
      <c r="E19" s="29">
        <v>558</v>
      </c>
      <c r="F19" s="29">
        <v>1310</v>
      </c>
      <c r="G19" s="29"/>
      <c r="H19" s="29" t="s">
        <v>67</v>
      </c>
      <c r="I19" s="29"/>
      <c r="J19" s="29"/>
      <c r="K19" s="29" t="s">
        <v>67</v>
      </c>
      <c r="L19" s="29"/>
      <c r="M19" s="29"/>
      <c r="N19" s="29" t="s">
        <v>67</v>
      </c>
      <c r="O19" s="29"/>
      <c r="P19" s="44">
        <f t="shared" si="1"/>
        <v>272831</v>
      </c>
      <c r="Q19" s="29">
        <v>141831</v>
      </c>
      <c r="R19" s="29">
        <v>131000</v>
      </c>
    </row>
    <row r="20" spans="2:18" ht="16.5" customHeight="1">
      <c r="B20" s="36" t="s">
        <v>22</v>
      </c>
      <c r="C20" s="4"/>
      <c r="D20" s="61" t="s">
        <v>72</v>
      </c>
      <c r="E20" s="29" t="s">
        <v>48</v>
      </c>
      <c r="F20" s="29" t="s">
        <v>48</v>
      </c>
      <c r="G20" s="29"/>
      <c r="H20" s="29" t="s">
        <v>67</v>
      </c>
      <c r="I20" s="29"/>
      <c r="J20" s="29"/>
      <c r="K20" s="29" t="s">
        <v>67</v>
      </c>
      <c r="L20" s="29"/>
      <c r="M20" s="29"/>
      <c r="N20" s="29" t="s">
        <v>67</v>
      </c>
      <c r="O20" s="29"/>
      <c r="P20" s="29" t="s">
        <v>48</v>
      </c>
      <c r="Q20" s="29" t="s">
        <v>48</v>
      </c>
      <c r="R20" s="29" t="s">
        <v>48</v>
      </c>
    </row>
    <row r="21" spans="2:18" ht="16.5" customHeight="1">
      <c r="B21" s="36" t="s">
        <v>23</v>
      </c>
      <c r="C21" s="4"/>
      <c r="D21" s="61">
        <f t="shared" si="0"/>
        <v>2084</v>
      </c>
      <c r="E21" s="29">
        <v>2084</v>
      </c>
      <c r="F21" s="29" t="s">
        <v>67</v>
      </c>
      <c r="G21" s="29"/>
      <c r="H21" s="29">
        <f>SUM(K21:N21)</f>
        <v>185756</v>
      </c>
      <c r="I21" s="29"/>
      <c r="J21" s="29"/>
      <c r="K21" s="29">
        <v>185756</v>
      </c>
      <c r="L21" s="29"/>
      <c r="M21" s="29"/>
      <c r="N21" s="29" t="s">
        <v>67</v>
      </c>
      <c r="O21" s="29"/>
      <c r="P21" s="44">
        <f t="shared" si="1"/>
        <v>694198</v>
      </c>
      <c r="Q21" s="29">
        <v>694198</v>
      </c>
      <c r="R21" s="29" t="s">
        <v>67</v>
      </c>
    </row>
    <row r="22" spans="2:18" ht="16.5" customHeight="1">
      <c r="B22" s="36" t="s">
        <v>24</v>
      </c>
      <c r="C22" s="4"/>
      <c r="D22" s="61" t="s">
        <v>73</v>
      </c>
      <c r="E22" s="29" t="s">
        <v>48</v>
      </c>
      <c r="F22" s="29" t="s">
        <v>48</v>
      </c>
      <c r="G22" s="29"/>
      <c r="H22" s="29" t="s">
        <v>67</v>
      </c>
      <c r="I22" s="29"/>
      <c r="J22" s="29"/>
      <c r="K22" s="29" t="s">
        <v>67</v>
      </c>
      <c r="L22" s="29"/>
      <c r="M22" s="29"/>
      <c r="N22" s="29" t="s">
        <v>67</v>
      </c>
      <c r="O22" s="29"/>
      <c r="P22" s="29" t="s">
        <v>71</v>
      </c>
      <c r="Q22" s="29" t="s">
        <v>71</v>
      </c>
      <c r="R22" s="29" t="s">
        <v>48</v>
      </c>
    </row>
    <row r="23" spans="2:18" ht="16.5" customHeight="1">
      <c r="B23" s="36" t="s">
        <v>25</v>
      </c>
      <c r="C23" s="4"/>
      <c r="D23" s="61">
        <f t="shared" si="0"/>
        <v>18811</v>
      </c>
      <c r="E23" s="29">
        <v>10307</v>
      </c>
      <c r="F23" s="29">
        <v>8504</v>
      </c>
      <c r="G23" s="29"/>
      <c r="H23" s="29" t="s">
        <v>67</v>
      </c>
      <c r="I23" s="29"/>
      <c r="J23" s="29"/>
      <c r="K23" s="29" t="s">
        <v>67</v>
      </c>
      <c r="L23" s="29"/>
      <c r="M23" s="29"/>
      <c r="N23" s="29" t="s">
        <v>67</v>
      </c>
      <c r="O23" s="29"/>
      <c r="P23" s="44">
        <f t="shared" si="1"/>
        <v>1839111</v>
      </c>
      <c r="Q23" s="29">
        <v>1086574</v>
      </c>
      <c r="R23" s="29">
        <v>752537</v>
      </c>
    </row>
    <row r="24" spans="1:18" ht="16.5" customHeight="1">
      <c r="A24" s="5"/>
      <c r="B24" s="36" t="s">
        <v>26</v>
      </c>
      <c r="C24" s="4"/>
      <c r="D24" s="61">
        <f t="shared" si="0"/>
        <v>5865</v>
      </c>
      <c r="E24" s="29">
        <v>2257</v>
      </c>
      <c r="F24" s="29">
        <v>3608</v>
      </c>
      <c r="G24" s="29"/>
      <c r="H24" s="29" t="s">
        <v>67</v>
      </c>
      <c r="I24" s="29"/>
      <c r="J24" s="29"/>
      <c r="K24" s="29" t="s">
        <v>67</v>
      </c>
      <c r="L24" s="29"/>
      <c r="M24" s="29"/>
      <c r="N24" s="29" t="s">
        <v>67</v>
      </c>
      <c r="O24" s="29"/>
      <c r="P24" s="44">
        <f t="shared" si="1"/>
        <v>1759500</v>
      </c>
      <c r="Q24" s="29">
        <v>677100</v>
      </c>
      <c r="R24" s="29">
        <v>1082400</v>
      </c>
    </row>
    <row r="25" spans="2:18" s="5" customFormat="1" ht="16.5" customHeight="1">
      <c r="B25" s="36" t="s">
        <v>57</v>
      </c>
      <c r="C25" s="4"/>
      <c r="D25" s="61">
        <f t="shared" si="0"/>
        <v>134</v>
      </c>
      <c r="E25" s="14">
        <v>58</v>
      </c>
      <c r="F25" s="14">
        <v>76</v>
      </c>
      <c r="G25" s="14"/>
      <c r="H25" s="29">
        <f>SUM(K25:N25)</f>
        <v>2906</v>
      </c>
      <c r="I25" s="29"/>
      <c r="J25" s="29"/>
      <c r="K25" s="14">
        <v>802</v>
      </c>
      <c r="L25" s="14"/>
      <c r="M25" s="14"/>
      <c r="N25" s="14">
        <v>2104</v>
      </c>
      <c r="O25" s="14"/>
      <c r="P25" s="44">
        <f t="shared" si="1"/>
        <v>547</v>
      </c>
      <c r="Q25" s="14">
        <v>109</v>
      </c>
      <c r="R25" s="14">
        <v>438</v>
      </c>
    </row>
    <row r="26" spans="1:18" s="5" customFormat="1" ht="21.75" customHeight="1" thickBot="1">
      <c r="A26" s="2"/>
      <c r="B26" s="49" t="s">
        <v>58</v>
      </c>
      <c r="C26" s="17"/>
      <c r="D26" s="64">
        <v>2330</v>
      </c>
      <c r="E26" s="37" t="s">
        <v>67</v>
      </c>
      <c r="F26" s="37" t="s">
        <v>67</v>
      </c>
      <c r="G26" s="37"/>
      <c r="H26" s="37" t="s">
        <v>67</v>
      </c>
      <c r="I26" s="37"/>
      <c r="J26" s="37"/>
      <c r="K26" s="37" t="s">
        <v>67</v>
      </c>
      <c r="L26" s="37"/>
      <c r="M26" s="37"/>
      <c r="N26" s="37" t="s">
        <v>67</v>
      </c>
      <c r="O26" s="37"/>
      <c r="P26" s="53">
        <v>313792</v>
      </c>
      <c r="Q26" s="37" t="s">
        <v>67</v>
      </c>
      <c r="R26" s="37" t="s">
        <v>67</v>
      </c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</sheetData>
  <mergeCells count="7">
    <mergeCell ref="G3:O3"/>
    <mergeCell ref="P3:R3"/>
    <mergeCell ref="A3:C4"/>
    <mergeCell ref="D3:F3"/>
    <mergeCell ref="G4:I4"/>
    <mergeCell ref="J4:L4"/>
    <mergeCell ref="M4:O4"/>
  </mergeCells>
  <printOptions/>
  <pageMargins left="0.3937007874015748" right="0.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showGridLines="0" zoomScale="75" zoomScaleNormal="75" workbookViewId="0" topLeftCell="A1">
      <selection activeCell="A2" sqref="A2:C3"/>
    </sheetView>
  </sheetViews>
  <sheetFormatPr defaultColWidth="8.625" defaultRowHeight="12.75"/>
  <cols>
    <col min="1" max="1" width="0.875" style="1" customWidth="1"/>
    <col min="2" max="2" width="17.75390625" style="1" customWidth="1"/>
    <col min="3" max="3" width="0.875" style="1" customWidth="1"/>
    <col min="4" max="4" width="15.375" style="1" customWidth="1"/>
    <col min="5" max="5" width="0.74609375" style="1" customWidth="1"/>
    <col min="6" max="6" width="2.625" style="1" customWidth="1"/>
    <col min="7" max="7" width="11.25390625" style="1" customWidth="1"/>
    <col min="8" max="8" width="2.25390625" style="1" customWidth="1"/>
    <col min="9" max="9" width="15.375" style="1" customWidth="1"/>
    <col min="10" max="11" width="0.875" style="1" customWidth="1"/>
    <col min="12" max="12" width="17.75390625" style="1" customWidth="1"/>
    <col min="13" max="13" width="0.875" style="1" customWidth="1"/>
    <col min="14" max="14" width="15.375" style="1" customWidth="1"/>
    <col min="15" max="15" width="1.12109375" style="1" customWidth="1"/>
    <col min="16" max="16" width="15.375" style="1" customWidth="1"/>
    <col min="17" max="17" width="1.00390625" style="1" customWidth="1"/>
    <col min="18" max="18" width="15.375" style="1" customWidth="1"/>
    <col min="19" max="19" width="1.00390625" style="1" customWidth="1"/>
    <col min="20" max="20" width="7.25390625" style="1" customWidth="1"/>
    <col min="21" max="16384" width="8.625" style="1" customWidth="1"/>
  </cols>
  <sheetData>
    <row r="1" spans="1:19" ht="16.5" customHeight="1" thickBot="1">
      <c r="A1" s="2"/>
      <c r="B1" s="2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45</v>
      </c>
      <c r="Q1" s="3"/>
      <c r="R1" s="3"/>
      <c r="S1" s="3"/>
    </row>
    <row r="2" spans="1:19" ht="16.5" customHeight="1">
      <c r="A2" s="114" t="s">
        <v>74</v>
      </c>
      <c r="B2" s="114"/>
      <c r="C2" s="115"/>
      <c r="D2" s="121" t="s">
        <v>2</v>
      </c>
      <c r="E2" s="122"/>
      <c r="F2" s="122"/>
      <c r="G2" s="125"/>
      <c r="H2" s="125"/>
      <c r="I2" s="126"/>
      <c r="J2" s="34"/>
      <c r="K2" s="82" t="s">
        <v>74</v>
      </c>
      <c r="L2" s="114"/>
      <c r="M2" s="115"/>
      <c r="N2" s="121" t="s">
        <v>3</v>
      </c>
      <c r="O2" s="122"/>
      <c r="P2" s="122"/>
      <c r="Q2" s="122"/>
      <c r="R2" s="123"/>
      <c r="S2" s="54"/>
    </row>
    <row r="3" spans="1:19" ht="33" customHeight="1">
      <c r="A3" s="92"/>
      <c r="B3" s="92"/>
      <c r="C3" s="93"/>
      <c r="D3" s="22" t="s">
        <v>7</v>
      </c>
      <c r="E3" s="56"/>
      <c r="F3" s="55"/>
      <c r="G3" s="57" t="s">
        <v>8</v>
      </c>
      <c r="H3" s="56"/>
      <c r="I3" s="105" t="s">
        <v>9</v>
      </c>
      <c r="J3" s="124"/>
      <c r="K3" s="91"/>
      <c r="L3" s="92"/>
      <c r="M3" s="93"/>
      <c r="N3" s="22" t="s">
        <v>7</v>
      </c>
      <c r="O3" s="55"/>
      <c r="P3" s="22" t="s">
        <v>8</v>
      </c>
      <c r="Q3" s="56"/>
      <c r="R3" s="55" t="s">
        <v>10</v>
      </c>
      <c r="S3" s="55"/>
    </row>
    <row r="4" spans="2:19" ht="33" customHeight="1">
      <c r="B4" s="41" t="s">
        <v>78</v>
      </c>
      <c r="C4" s="4"/>
      <c r="D4" s="66">
        <v>803240</v>
      </c>
      <c r="E4" s="66"/>
      <c r="F4" s="66"/>
      <c r="G4" s="67" t="s">
        <v>67</v>
      </c>
      <c r="H4" s="67"/>
      <c r="I4" s="66">
        <v>22660409</v>
      </c>
      <c r="J4" s="14"/>
      <c r="K4" s="35"/>
      <c r="L4" s="41" t="s">
        <v>78</v>
      </c>
      <c r="M4" s="4"/>
      <c r="N4" s="66">
        <v>24492</v>
      </c>
      <c r="O4" s="66"/>
      <c r="P4" s="67" t="s">
        <v>69</v>
      </c>
      <c r="Q4" s="67"/>
      <c r="R4" s="66">
        <v>242470</v>
      </c>
      <c r="S4" s="46"/>
    </row>
    <row r="5" spans="2:19" ht="18.75" customHeight="1">
      <c r="B5" s="42" t="s">
        <v>79</v>
      </c>
      <c r="C5" s="4"/>
      <c r="D5" s="66">
        <v>757855</v>
      </c>
      <c r="E5" s="66"/>
      <c r="F5" s="66"/>
      <c r="G5" s="67" t="s">
        <v>67</v>
      </c>
      <c r="H5" s="67"/>
      <c r="I5" s="66">
        <v>21557731</v>
      </c>
      <c r="J5" s="14"/>
      <c r="K5" s="35"/>
      <c r="L5" s="42" t="s">
        <v>79</v>
      </c>
      <c r="M5" s="4"/>
      <c r="N5" s="66">
        <v>27230</v>
      </c>
      <c r="O5" s="66"/>
      <c r="P5" s="67" t="s">
        <v>69</v>
      </c>
      <c r="Q5" s="67"/>
      <c r="R5" s="66">
        <v>277814</v>
      </c>
      <c r="S5" s="14"/>
    </row>
    <row r="6" spans="2:19" ht="33" customHeight="1">
      <c r="B6" s="42" t="s">
        <v>80</v>
      </c>
      <c r="C6" s="4"/>
      <c r="D6" s="68">
        <f>D7+D8+D9+D12</f>
        <v>708945</v>
      </c>
      <c r="E6" s="66"/>
      <c r="F6" s="66"/>
      <c r="G6" s="67" t="s">
        <v>67</v>
      </c>
      <c r="H6" s="67"/>
      <c r="I6" s="66">
        <f>SUM(I7:I12)</f>
        <v>20577257</v>
      </c>
      <c r="J6" s="14"/>
      <c r="K6" s="35"/>
      <c r="L6" s="42" t="s">
        <v>80</v>
      </c>
      <c r="M6" s="4"/>
      <c r="N6" s="68">
        <f>SUM(N7:N9)</f>
        <v>24676</v>
      </c>
      <c r="O6" s="66"/>
      <c r="P6" s="67" t="s">
        <v>67</v>
      </c>
      <c r="Q6" s="67"/>
      <c r="R6" s="66">
        <f>SUM(R7:R9)</f>
        <v>242676</v>
      </c>
      <c r="S6" s="14"/>
    </row>
    <row r="7" spans="2:19" ht="33" customHeight="1">
      <c r="B7" s="36" t="s">
        <v>62</v>
      </c>
      <c r="C7" s="4"/>
      <c r="D7" s="69">
        <v>439554</v>
      </c>
      <c r="E7" s="67"/>
      <c r="F7" s="67"/>
      <c r="G7" s="66">
        <v>1645675</v>
      </c>
      <c r="H7" s="66"/>
      <c r="I7" s="66">
        <v>16471576</v>
      </c>
      <c r="J7" s="15">
        <v>38971</v>
      </c>
      <c r="K7" s="35"/>
      <c r="L7" s="36" t="s">
        <v>12</v>
      </c>
      <c r="M7" s="4"/>
      <c r="N7" s="66">
        <v>24676</v>
      </c>
      <c r="O7" s="66"/>
      <c r="P7" s="67" t="s">
        <v>67</v>
      </c>
      <c r="Q7" s="67"/>
      <c r="R7" s="76">
        <v>242676</v>
      </c>
      <c r="S7" s="15"/>
    </row>
    <row r="8" spans="2:19" ht="16.5" customHeight="1">
      <c r="B8" s="36" t="s">
        <v>13</v>
      </c>
      <c r="C8" s="4"/>
      <c r="D8" s="68">
        <v>32218</v>
      </c>
      <c r="E8" s="66"/>
      <c r="F8" s="66"/>
      <c r="G8" s="67">
        <v>80419</v>
      </c>
      <c r="H8" s="67"/>
      <c r="I8" s="66">
        <v>502852</v>
      </c>
      <c r="J8" s="15"/>
      <c r="K8" s="35"/>
      <c r="L8" s="36" t="s">
        <v>14</v>
      </c>
      <c r="M8" s="4"/>
      <c r="N8" s="77" t="s">
        <v>48</v>
      </c>
      <c r="O8" s="77"/>
      <c r="P8" s="67" t="s">
        <v>63</v>
      </c>
      <c r="Q8" s="67"/>
      <c r="R8" s="77" t="s">
        <v>48</v>
      </c>
      <c r="S8" s="45"/>
    </row>
    <row r="9" spans="2:19" ht="16.5" customHeight="1">
      <c r="B9" s="36" t="s">
        <v>54</v>
      </c>
      <c r="C9" s="4"/>
      <c r="D9" s="69">
        <v>236915</v>
      </c>
      <c r="E9" s="67"/>
      <c r="F9" s="67" t="s">
        <v>64</v>
      </c>
      <c r="G9" s="67">
        <v>409468</v>
      </c>
      <c r="H9" s="70" t="s">
        <v>65</v>
      </c>
      <c r="I9" s="66">
        <v>2801213</v>
      </c>
      <c r="J9" s="15"/>
      <c r="K9" s="35"/>
      <c r="L9" s="36" t="s">
        <v>15</v>
      </c>
      <c r="M9" s="4"/>
      <c r="N9" s="77" t="s">
        <v>48</v>
      </c>
      <c r="O9" s="77"/>
      <c r="P9" s="67" t="s">
        <v>67</v>
      </c>
      <c r="Q9" s="67"/>
      <c r="R9" s="78" t="s">
        <v>48</v>
      </c>
      <c r="S9" s="16"/>
    </row>
    <row r="10" spans="1:19" ht="16.5" customHeight="1">
      <c r="A10" s="5"/>
      <c r="B10" s="36" t="s">
        <v>16</v>
      </c>
      <c r="C10" s="4"/>
      <c r="D10" s="69" t="s">
        <v>48</v>
      </c>
      <c r="E10" s="67"/>
      <c r="F10" s="67"/>
      <c r="G10" s="67" t="s">
        <v>48</v>
      </c>
      <c r="H10" s="67"/>
      <c r="I10" s="67" t="s">
        <v>48</v>
      </c>
      <c r="J10" s="14"/>
      <c r="K10" s="35"/>
      <c r="L10" s="5"/>
      <c r="M10" s="4"/>
      <c r="N10" s="5"/>
      <c r="O10" s="5"/>
      <c r="P10" s="5"/>
      <c r="Q10" s="5"/>
      <c r="R10" s="5"/>
      <c r="S10" s="5"/>
    </row>
    <row r="11" spans="2:13" ht="16.5" customHeight="1">
      <c r="B11" s="50" t="s">
        <v>59</v>
      </c>
      <c r="C11" s="4"/>
      <c r="D11" s="71">
        <v>28072</v>
      </c>
      <c r="E11" s="72"/>
      <c r="F11" s="72"/>
      <c r="G11" s="67">
        <v>547703</v>
      </c>
      <c r="H11" s="67"/>
      <c r="I11" s="72">
        <v>787447</v>
      </c>
      <c r="J11" s="31"/>
      <c r="K11" s="35"/>
      <c r="M11" s="4"/>
    </row>
    <row r="12" spans="2:19" ht="16.5" customHeight="1" thickBot="1">
      <c r="B12" s="32" t="s">
        <v>18</v>
      </c>
      <c r="C12" s="17"/>
      <c r="D12" s="73">
        <v>258</v>
      </c>
      <c r="E12" s="74"/>
      <c r="F12" s="74"/>
      <c r="G12" s="75">
        <v>1604</v>
      </c>
      <c r="H12" s="75"/>
      <c r="I12" s="74">
        <v>14169</v>
      </c>
      <c r="J12" s="33"/>
      <c r="K12" s="38"/>
      <c r="L12" s="2"/>
      <c r="M12" s="17"/>
      <c r="N12" s="2"/>
      <c r="O12" s="2"/>
      <c r="P12" s="2"/>
      <c r="Q12" s="2"/>
      <c r="R12" s="2"/>
      <c r="S12" s="2"/>
    </row>
    <row r="13" ht="14.25" customHeight="1">
      <c r="B13" s="1" t="s">
        <v>49</v>
      </c>
    </row>
    <row r="14" ht="14.25" customHeight="1">
      <c r="B14" s="1" t="s">
        <v>61</v>
      </c>
    </row>
    <row r="15" ht="14.25" customHeight="1">
      <c r="B15" s="1" t="s">
        <v>47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5">
    <mergeCell ref="A2:C3"/>
    <mergeCell ref="K2:M3"/>
    <mergeCell ref="N2:R2"/>
    <mergeCell ref="I3:J3"/>
    <mergeCell ref="D2:I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2008-03-03T00:34:34Z</cp:lastPrinted>
  <dcterms:modified xsi:type="dcterms:W3CDTF">2008-03-03T00:34:35Z</dcterms:modified>
  <cp:category/>
  <cp:version/>
  <cp:contentType/>
  <cp:contentStatus/>
</cp:coreProperties>
</file>