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1"/>
  </bookViews>
  <sheets>
    <sheet name="(1)" sheetId="1" r:id="rId1"/>
    <sheet name="(2)" sheetId="2" r:id="rId2"/>
  </sheets>
  <definedNames>
    <definedName name="_xlnm.Print_Area" localSheetId="0">'(1)'!$B$1:$H$65</definedName>
    <definedName name="_xlnm.Print_Area" localSheetId="1">'(2)'!$A$1:$H$57</definedName>
  </definedNames>
  <calcPr fullCalcOnLoad="1"/>
</workbook>
</file>

<file path=xl/sharedStrings.xml><?xml version="1.0" encoding="utf-8"?>
<sst xmlns="http://schemas.openxmlformats.org/spreadsheetml/2006/main" count="107" uniqueCount="83">
  <si>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</si>
  <si>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</si>
  <si>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</si>
  <si>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</si>
  <si>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</si>
  <si>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</si>
  <si>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</si>
  <si>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</si>
  <si>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旧法厚生年金</t>
  </si>
  <si>
    <t>障害年金（職務上）</t>
  </si>
  <si>
    <t>遺族年金（職務上）</t>
  </si>
  <si>
    <t>船員保険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</si>
  <si>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</si>
  <si>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</si>
  <si>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</si>
  <si>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</si>
  <si>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</si>
  <si>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</si>
  <si>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</si>
  <si>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旧法国民年金（短期を含む）</t>
  </si>
  <si>
    <t>全部新法</t>
  </si>
  <si>
    <t>平均年金額（基金含む）</t>
  </si>
  <si>
    <t>総年金額（基金除く）</t>
  </si>
  <si>
    <t>単位：人、円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</si>
  <si>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</si>
  <si>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</si>
  <si>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</si>
  <si>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</si>
  <si>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</si>
  <si>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</si>
  <si>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</si>
  <si>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</si>
  <si>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</si>
  <si>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</si>
  <si>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</si>
  <si>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</si>
  <si>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</si>
  <si>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</si>
  <si>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</si>
  <si>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</si>
  <si>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被保険者</t>
  </si>
  <si>
    <t>総数</t>
  </si>
  <si>
    <t>任意加入</t>
  </si>
  <si>
    <t>第３号</t>
  </si>
  <si>
    <t>北松浦郡</t>
  </si>
  <si>
    <t>江    迎    町</t>
  </si>
  <si>
    <t>鹿    町    町</t>
  </si>
  <si>
    <t>佐    々    町</t>
  </si>
  <si>
    <t>南松浦郡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</si>
  <si>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</si>
  <si>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</si>
  <si>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</si>
  <si>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</si>
  <si>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</si>
  <si>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</si>
  <si>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</si>
  <si>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</si>
  <si>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</si>
  <si>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</si>
  <si>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</si>
  <si>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</si>
  <si>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　　　計</t>
  </si>
  <si>
    <t>　　　　事　　  　業　 　 　概　　  　要</t>
  </si>
  <si>
    <t>(１)　被保険者数</t>
  </si>
  <si>
    <t xml:space="preserve">    小計</t>
  </si>
  <si>
    <t>単位：人</t>
  </si>
  <si>
    <t>壱岐市</t>
  </si>
  <si>
    <t>対馬市</t>
  </si>
  <si>
    <t>小  値  賀  町</t>
  </si>
  <si>
    <t>老齢福祉年金</t>
  </si>
  <si>
    <t>　　合計</t>
  </si>
  <si>
    <t>五島市</t>
  </si>
  <si>
    <t>新 上 五 島 町</t>
  </si>
  <si>
    <t>-</t>
  </si>
  <si>
    <t>資料  長崎社会保険事務局調</t>
  </si>
  <si>
    <t>平成17年度</t>
  </si>
  <si>
    <t>西海市</t>
  </si>
  <si>
    <t>雲仙市</t>
  </si>
  <si>
    <t>南島原市</t>
  </si>
  <si>
    <t>　　　　２０４　　　　国　　　　民　　　　年　　　　金</t>
  </si>
  <si>
    <t>総　　計</t>
  </si>
  <si>
    <t>（平成17年度）</t>
  </si>
  <si>
    <t>市町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</si>
</sst>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81" fontId="6" fillId="0" borderId="1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 horizontal="right" vertical="center"/>
    </xf>
    <xf numFmtId="181" fontId="12" fillId="0" borderId="1" xfId="15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81" fontId="12" fillId="0" borderId="0" xfId="15" applyFont="1" applyAlignment="1">
      <alignment/>
    </xf>
    <xf numFmtId="181" fontId="12" fillId="0" borderId="0" xfId="15" applyFont="1" applyAlignment="1">
      <alignment horizontal="right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vertical="center"/>
    </xf>
    <xf numFmtId="181" fontId="12" fillId="0" borderId="0" xfId="15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181" fontId="12" fillId="0" borderId="0" xfId="15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181" fontId="12" fillId="0" borderId="12" xfId="15" applyFont="1" applyBorder="1" applyAlignment="1">
      <alignment horizontal="distributed" vertical="center"/>
    </xf>
    <xf numFmtId="181" fontId="12" fillId="0" borderId="13" xfId="15" applyFont="1" applyBorder="1" applyAlignment="1">
      <alignment horizontal="distributed" vertical="center" wrapText="1"/>
    </xf>
    <xf numFmtId="181" fontId="12" fillId="0" borderId="13" xfId="15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1" fontId="10" fillId="0" borderId="0" xfId="15" applyFont="1" applyFill="1" applyBorder="1" applyAlignment="1">
      <alignment horizontal="center" vertical="center"/>
    </xf>
    <xf numFmtId="181" fontId="6" fillId="0" borderId="0" xfId="15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181" fontId="6" fillId="0" borderId="0" xfId="15" applyFont="1" applyFill="1" applyBorder="1" applyAlignment="1">
      <alignment/>
    </xf>
    <xf numFmtId="181" fontId="12" fillId="0" borderId="0" xfId="15" applyFont="1" applyFill="1" applyBorder="1" applyAlignment="1">
      <alignment/>
    </xf>
    <xf numFmtId="181" fontId="6" fillId="0" borderId="16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6" fillId="0" borderId="11" xfId="15" applyFont="1" applyFill="1" applyBorder="1" applyAlignment="1">
      <alignment horizontal="distributed" vertical="center"/>
    </xf>
    <xf numFmtId="181" fontId="0" fillId="0" borderId="1" xfId="15" applyBorder="1" applyAlignment="1">
      <alignment/>
    </xf>
    <xf numFmtId="181" fontId="0" fillId="0" borderId="9" xfId="15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 vertical="center"/>
    </xf>
    <xf numFmtId="181" fontId="12" fillId="0" borderId="0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1" fontId="6" fillId="0" borderId="16" xfId="15" applyFont="1" applyFill="1" applyBorder="1" applyAlignment="1">
      <alignment horizontal="right" vertical="center"/>
    </xf>
    <xf numFmtId="181" fontId="6" fillId="0" borderId="1" xfId="15" applyFont="1" applyFill="1" applyBorder="1" applyAlignment="1">
      <alignment horizontal="distributed"/>
    </xf>
    <xf numFmtId="181" fontId="6" fillId="0" borderId="1" xfId="15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81" fontId="12" fillId="0" borderId="5" xfId="15" applyFont="1" applyFill="1" applyBorder="1" applyAlignment="1">
      <alignment/>
    </xf>
    <xf numFmtId="181" fontId="6" fillId="0" borderId="17" xfId="15" applyFont="1" applyFill="1" applyBorder="1" applyAlignment="1">
      <alignment/>
    </xf>
    <xf numFmtId="181" fontId="12" fillId="0" borderId="0" xfId="15" applyFont="1" applyFill="1" applyBorder="1" applyAlignment="1">
      <alignment vertical="center"/>
    </xf>
    <xf numFmtId="181" fontId="12" fillId="0" borderId="8" xfId="15" applyFont="1" applyFill="1" applyBorder="1" applyAlignment="1">
      <alignment vertical="center"/>
    </xf>
    <xf numFmtId="181" fontId="12" fillId="0" borderId="3" xfId="15" applyFont="1" applyFill="1" applyBorder="1" applyAlignment="1">
      <alignment vertical="center"/>
    </xf>
    <xf numFmtId="181" fontId="12" fillId="0" borderId="14" xfId="15" applyFont="1" applyFill="1" applyBorder="1" applyAlignment="1">
      <alignment vertical="center"/>
    </xf>
    <xf numFmtId="181" fontId="12" fillId="0" borderId="15" xfId="15" applyFont="1" applyFill="1" applyBorder="1" applyAlignment="1">
      <alignment vertical="center"/>
    </xf>
    <xf numFmtId="181" fontId="12" fillId="0" borderId="7" xfId="15" applyFont="1" applyFill="1" applyBorder="1" applyAlignment="1">
      <alignment vertical="center"/>
    </xf>
    <xf numFmtId="181" fontId="12" fillId="0" borderId="5" xfId="15" applyFont="1" applyFill="1" applyBorder="1" applyAlignment="1">
      <alignment vertical="center"/>
    </xf>
    <xf numFmtId="181" fontId="12" fillId="0" borderId="6" xfId="15" applyFont="1" applyFill="1" applyBorder="1" applyAlignment="1">
      <alignment vertical="center"/>
    </xf>
    <xf numFmtId="181" fontId="12" fillId="0" borderId="7" xfId="15" applyFont="1" applyFill="1" applyBorder="1" applyAlignment="1">
      <alignment horizontal="right" vertical="center"/>
    </xf>
    <xf numFmtId="181" fontId="12" fillId="0" borderId="3" xfId="15" applyFont="1" applyFill="1" applyBorder="1" applyAlignment="1">
      <alignment horizontal="right" vertical="center"/>
    </xf>
    <xf numFmtId="181" fontId="12" fillId="0" borderId="5" xfId="15" applyFont="1" applyFill="1" applyBorder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1" fontId="6" fillId="0" borderId="18" xfId="15" applyFont="1" applyFill="1" applyBorder="1" applyAlignment="1">
      <alignment horizontal="center" vertical="center"/>
    </xf>
    <xf numFmtId="181" fontId="6" fillId="0" borderId="19" xfId="15" applyFont="1" applyFill="1" applyBorder="1" applyAlignment="1">
      <alignment horizontal="center" vertical="center"/>
    </xf>
    <xf numFmtId="181" fontId="6" fillId="0" borderId="20" xfId="15" applyFont="1" applyFill="1" applyBorder="1" applyAlignment="1">
      <alignment horizontal="center" vertical="center"/>
    </xf>
    <xf numFmtId="181" fontId="6" fillId="0" borderId="18" xfId="15" applyFont="1" applyFill="1" applyBorder="1" applyAlignment="1">
      <alignment horizontal="distributed" vertical="center"/>
    </xf>
    <xf numFmtId="181" fontId="6" fillId="0" borderId="19" xfId="15" applyFont="1" applyFill="1" applyBorder="1" applyAlignment="1">
      <alignment horizontal="distributed" vertical="center"/>
    </xf>
    <xf numFmtId="181" fontId="6" fillId="0" borderId="20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8" fillId="0" borderId="10" xfId="15" applyFont="1" applyFill="1" applyBorder="1" applyAlignment="1">
      <alignment horizontal="distributed" vertical="center"/>
    </xf>
    <xf numFmtId="181" fontId="8" fillId="0" borderId="8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vertical="center"/>
    </xf>
    <xf numFmtId="181" fontId="6" fillId="0" borderId="5" xfId="15" applyFont="1" applyFill="1" applyBorder="1" applyAlignment="1">
      <alignment vertical="center"/>
    </xf>
    <xf numFmtId="181" fontId="6" fillId="0" borderId="3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horizontal="distributed" vertical="center"/>
    </xf>
    <xf numFmtId="181" fontId="0" fillId="0" borderId="0" xfId="15" applyBorder="1" applyAlignment="1">
      <alignment/>
    </xf>
    <xf numFmtId="181" fontId="0" fillId="0" borderId="8" xfId="15" applyBorder="1" applyAlignment="1">
      <alignment/>
    </xf>
    <xf numFmtId="181" fontId="6" fillId="0" borderId="7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 horizontal="distributed" vertical="center"/>
    </xf>
    <xf numFmtId="181" fontId="6" fillId="0" borderId="6" xfId="15" applyFont="1" applyFill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75" zoomScaleNormal="75" zoomScaleSheetLayoutView="75" workbookViewId="0" topLeftCell="A2">
      <selection activeCell="B4" sqref="B4:B8"/>
    </sheetView>
  </sheetViews>
  <sheetFormatPr defaultColWidth="8.625" defaultRowHeight="12.75"/>
  <cols>
    <col min="1" max="1" width="4.75390625" style="1" customWidth="1"/>
    <col min="2" max="2" width="22.75390625" style="2" customWidth="1"/>
    <col min="3" max="3" width="2.75390625" style="2" customWidth="1"/>
    <col min="4" max="7" width="25.75390625" style="48" customWidth="1"/>
    <col min="8" max="8" width="12.625" style="48" customWidth="1"/>
    <col min="9" max="9" width="7.125" style="1" customWidth="1"/>
    <col min="10" max="10" width="14.125" style="1" customWidth="1"/>
    <col min="11" max="16384" width="8.625" style="1" customWidth="1"/>
  </cols>
  <sheetData>
    <row r="1" spans="2:8" ht="16.5" customHeight="1">
      <c r="B1" s="98"/>
      <c r="C1" s="98"/>
      <c r="D1" s="98"/>
      <c r="E1" s="98"/>
      <c r="F1" s="45"/>
      <c r="G1" s="46"/>
      <c r="H1" s="46"/>
    </row>
    <row r="2" spans="2:11" ht="47.25" customHeight="1">
      <c r="B2" s="10" t="s">
        <v>79</v>
      </c>
      <c r="C2" s="10"/>
      <c r="D2" s="47"/>
      <c r="E2" s="47"/>
      <c r="F2" s="47"/>
      <c r="G2" s="47"/>
      <c r="H2" s="47"/>
      <c r="I2" s="99"/>
      <c r="J2" s="99"/>
      <c r="K2" s="99"/>
    </row>
    <row r="3" spans="1:11" ht="21" customHeight="1" thickBot="1">
      <c r="A3" s="67"/>
      <c r="B3" s="39" t="s">
        <v>63</v>
      </c>
      <c r="C3" s="39"/>
      <c r="D3" s="47"/>
      <c r="E3" s="47"/>
      <c r="F3" s="47"/>
      <c r="G3" s="60" t="s">
        <v>65</v>
      </c>
      <c r="H3" s="47"/>
      <c r="I3" s="9"/>
      <c r="J3" s="9"/>
      <c r="K3" s="9"/>
    </row>
    <row r="4" spans="2:8" ht="17.25" customHeight="1">
      <c r="B4" s="92" t="s">
        <v>82</v>
      </c>
      <c r="C4" s="52"/>
      <c r="D4" s="92" t="s">
        <v>40</v>
      </c>
      <c r="E4" s="93"/>
      <c r="F4" s="93"/>
      <c r="G4" s="93"/>
      <c r="H4" s="106"/>
    </row>
    <row r="5" spans="2:8" ht="15" customHeight="1">
      <c r="B5" s="107"/>
      <c r="C5" s="53"/>
      <c r="D5" s="94"/>
      <c r="E5" s="94"/>
      <c r="F5" s="94"/>
      <c r="G5" s="94"/>
      <c r="H5" s="107"/>
    </row>
    <row r="6" spans="2:8" ht="15" customHeight="1">
      <c r="B6" s="107"/>
      <c r="C6" s="53"/>
      <c r="D6" s="95" t="s">
        <v>41</v>
      </c>
      <c r="E6" s="86" t="s">
        <v>49</v>
      </c>
      <c r="F6" s="89" t="s">
        <v>42</v>
      </c>
      <c r="G6" s="109" t="s">
        <v>43</v>
      </c>
      <c r="H6" s="107"/>
    </row>
    <row r="7" spans="2:8" ht="15" customHeight="1">
      <c r="B7" s="107"/>
      <c r="C7" s="53"/>
      <c r="D7" s="96"/>
      <c r="E7" s="87"/>
      <c r="F7" s="90"/>
      <c r="G7" s="110"/>
      <c r="H7" s="107"/>
    </row>
    <row r="8" spans="1:8" ht="15" customHeight="1">
      <c r="A8" s="68"/>
      <c r="B8" s="108"/>
      <c r="C8" s="54"/>
      <c r="D8" s="97"/>
      <c r="E8" s="88"/>
      <c r="F8" s="91"/>
      <c r="G8" s="111"/>
      <c r="H8" s="107"/>
    </row>
    <row r="9" spans="2:8" ht="15.75" customHeight="1">
      <c r="B9" s="100" t="s">
        <v>75</v>
      </c>
      <c r="C9" s="55"/>
      <c r="D9" s="102">
        <f>SUM(D12:D14)</f>
        <v>367823</v>
      </c>
      <c r="E9" s="104">
        <f>SUM(E12:E14)</f>
        <v>257271</v>
      </c>
      <c r="F9" s="104">
        <f>SUM(F12:F14)</f>
        <v>3056</v>
      </c>
      <c r="G9" s="104">
        <f>SUM(G12:G14)</f>
        <v>107496</v>
      </c>
      <c r="H9" s="57"/>
    </row>
    <row r="10" spans="2:7" ht="15.75" customHeight="1">
      <c r="B10" s="101"/>
      <c r="C10" s="3"/>
      <c r="D10" s="103"/>
      <c r="E10" s="105"/>
      <c r="F10" s="105"/>
      <c r="G10" s="105"/>
    </row>
    <row r="11" spans="2:7" ht="15.75" customHeight="1">
      <c r="B11" s="101"/>
      <c r="C11" s="3"/>
      <c r="D11" s="103"/>
      <c r="E11" s="105"/>
      <c r="F11" s="105"/>
      <c r="G11" s="105"/>
    </row>
    <row r="12" spans="2:7" ht="15.75" customHeight="1">
      <c r="B12" s="58" t="s">
        <v>24</v>
      </c>
      <c r="C12" s="3"/>
      <c r="D12" s="56">
        <f>SUM(D16:D30)</f>
        <v>327287</v>
      </c>
      <c r="E12" s="48">
        <f>SUM(E16:E30)</f>
        <v>230693</v>
      </c>
      <c r="F12" s="48">
        <f>SUM(F16:F30)</f>
        <v>2799</v>
      </c>
      <c r="G12" s="48">
        <f>SUM(G16:G30)</f>
        <v>93795</v>
      </c>
    </row>
    <row r="13" spans="2:4" ht="15.75" customHeight="1">
      <c r="B13" s="59"/>
      <c r="C13" s="5"/>
      <c r="D13" s="56"/>
    </row>
    <row r="14" spans="2:7" ht="15.75" customHeight="1">
      <c r="B14" s="58" t="s">
        <v>25</v>
      </c>
      <c r="C14" s="3"/>
      <c r="D14" s="56">
        <f>SUM(D32,D37,D43,D50)</f>
        <v>40536</v>
      </c>
      <c r="E14" s="48">
        <f>SUM(E32,E37,E43,E50)</f>
        <v>26578</v>
      </c>
      <c r="F14" s="48">
        <f>SUM(F32,F37,F43,F50)</f>
        <v>257</v>
      </c>
      <c r="G14" s="48">
        <f>SUM(G32,G37,G43,G50)</f>
        <v>13701</v>
      </c>
    </row>
    <row r="15" spans="2:4" ht="15.75" customHeight="1">
      <c r="B15" s="59"/>
      <c r="C15" s="5"/>
      <c r="D15" s="56"/>
    </row>
    <row r="16" spans="2:7" ht="15.75" customHeight="1">
      <c r="B16" s="58" t="s">
        <v>26</v>
      </c>
      <c r="C16" s="3"/>
      <c r="D16" s="56">
        <f>SUM(E16:G16)</f>
        <v>116494</v>
      </c>
      <c r="E16" s="48">
        <v>78594</v>
      </c>
      <c r="F16" s="48">
        <v>1202</v>
      </c>
      <c r="G16" s="48">
        <v>36698</v>
      </c>
    </row>
    <row r="17" spans="2:8" ht="15.75" customHeight="1">
      <c r="B17" s="58" t="s">
        <v>27</v>
      </c>
      <c r="C17" s="3"/>
      <c r="D17" s="56">
        <f aca="true" t="shared" si="0" ref="D17:D35">SUM(E17:G17)</f>
        <v>59068</v>
      </c>
      <c r="E17" s="48">
        <v>38370</v>
      </c>
      <c r="F17" s="48">
        <v>671</v>
      </c>
      <c r="G17" s="48">
        <v>20027</v>
      </c>
      <c r="H17" s="57"/>
    </row>
    <row r="18" spans="2:7" ht="15.75" customHeight="1">
      <c r="B18" s="58" t="s">
        <v>28</v>
      </c>
      <c r="C18" s="3"/>
      <c r="D18" s="56">
        <f t="shared" si="0"/>
        <v>12909</v>
      </c>
      <c r="E18" s="48">
        <v>10178</v>
      </c>
      <c r="F18" s="48">
        <v>88</v>
      </c>
      <c r="G18" s="48">
        <v>2643</v>
      </c>
    </row>
    <row r="19" spans="2:7" ht="15.75" customHeight="1">
      <c r="B19" s="58" t="s">
        <v>29</v>
      </c>
      <c r="C19" s="3"/>
      <c r="D19" s="56">
        <f t="shared" si="0"/>
        <v>34060</v>
      </c>
      <c r="E19" s="48">
        <v>23410</v>
      </c>
      <c r="F19" s="48">
        <v>171</v>
      </c>
      <c r="G19" s="48">
        <v>10479</v>
      </c>
    </row>
    <row r="20" spans="2:7" ht="15.75" customHeight="1">
      <c r="B20" s="58" t="s">
        <v>30</v>
      </c>
      <c r="C20" s="3"/>
      <c r="D20" s="56">
        <f t="shared" si="0"/>
        <v>21664</v>
      </c>
      <c r="E20" s="48">
        <v>13296</v>
      </c>
      <c r="F20" s="48">
        <v>130</v>
      </c>
      <c r="G20" s="48">
        <v>8238</v>
      </c>
    </row>
    <row r="21" spans="2:8" ht="15.75" customHeight="1">
      <c r="B21" s="58"/>
      <c r="C21" s="3"/>
      <c r="D21" s="56"/>
      <c r="H21" s="57"/>
    </row>
    <row r="22" spans="2:8" ht="15.75" customHeight="1">
      <c r="B22" s="58" t="s">
        <v>31</v>
      </c>
      <c r="C22" s="3"/>
      <c r="D22" s="56">
        <f t="shared" si="0"/>
        <v>9370</v>
      </c>
      <c r="E22" s="48">
        <v>7393</v>
      </c>
      <c r="F22" s="48">
        <v>70</v>
      </c>
      <c r="G22" s="48">
        <v>1907</v>
      </c>
      <c r="H22" s="57"/>
    </row>
    <row r="23" spans="2:8" ht="15.75" customHeight="1">
      <c r="B23" s="58" t="s">
        <v>32</v>
      </c>
      <c r="C23" s="3"/>
      <c r="D23" s="56">
        <f t="shared" si="0"/>
        <v>6302</v>
      </c>
      <c r="E23" s="48">
        <v>4914</v>
      </c>
      <c r="F23" s="48">
        <v>49</v>
      </c>
      <c r="G23" s="48">
        <v>1339</v>
      </c>
      <c r="H23" s="57"/>
    </row>
    <row r="24" spans="2:8" ht="15.75" customHeight="1">
      <c r="B24" s="58" t="s">
        <v>67</v>
      </c>
      <c r="C24" s="3"/>
      <c r="D24" s="56">
        <f t="shared" si="0"/>
        <v>10919</v>
      </c>
      <c r="E24" s="48">
        <v>8564</v>
      </c>
      <c r="F24" s="48">
        <v>89</v>
      </c>
      <c r="G24" s="48">
        <v>2266</v>
      </c>
      <c r="H24" s="57"/>
    </row>
    <row r="25" spans="2:8" ht="15.75" customHeight="1">
      <c r="B25" s="58" t="s">
        <v>66</v>
      </c>
      <c r="C25" s="3"/>
      <c r="D25" s="56">
        <f t="shared" si="0"/>
        <v>8131</v>
      </c>
      <c r="E25" s="48">
        <v>6678</v>
      </c>
      <c r="F25" s="48">
        <v>33</v>
      </c>
      <c r="G25" s="48">
        <v>1420</v>
      </c>
      <c r="H25" s="57"/>
    </row>
    <row r="26" spans="2:8" ht="15.75" customHeight="1">
      <c r="B26" s="58" t="s">
        <v>71</v>
      </c>
      <c r="C26" s="3"/>
      <c r="D26" s="56">
        <f t="shared" si="0"/>
        <v>11896</v>
      </c>
      <c r="E26" s="48">
        <v>9295</v>
      </c>
      <c r="F26" s="48">
        <v>115</v>
      </c>
      <c r="G26" s="48">
        <v>2486</v>
      </c>
      <c r="H26" s="57"/>
    </row>
    <row r="27" spans="2:8" ht="15.75" customHeight="1">
      <c r="B27" s="58"/>
      <c r="C27" s="3"/>
      <c r="D27" s="56"/>
      <c r="H27" s="57"/>
    </row>
    <row r="28" spans="2:8" ht="15.75" customHeight="1">
      <c r="B28" s="58" t="s">
        <v>76</v>
      </c>
      <c r="C28" s="3"/>
      <c r="D28" s="56">
        <f t="shared" si="0"/>
        <v>7667</v>
      </c>
      <c r="E28" s="48">
        <v>5897</v>
      </c>
      <c r="F28" s="48">
        <v>35</v>
      </c>
      <c r="G28" s="48">
        <v>1735</v>
      </c>
      <c r="H28" s="57"/>
    </row>
    <row r="29" spans="2:7" ht="15.75" customHeight="1">
      <c r="B29" s="58" t="s">
        <v>77</v>
      </c>
      <c r="C29" s="3"/>
      <c r="D29" s="56">
        <f t="shared" si="0"/>
        <v>13479</v>
      </c>
      <c r="E29" s="48">
        <v>11211</v>
      </c>
      <c r="F29" s="48">
        <v>55</v>
      </c>
      <c r="G29" s="48">
        <v>2213</v>
      </c>
    </row>
    <row r="30" spans="2:7" ht="15.75" customHeight="1">
      <c r="B30" s="58" t="s">
        <v>78</v>
      </c>
      <c r="C30" s="3"/>
      <c r="D30" s="56">
        <f t="shared" si="0"/>
        <v>15328</v>
      </c>
      <c r="E30" s="48">
        <v>12893</v>
      </c>
      <c r="F30" s="48">
        <v>91</v>
      </c>
      <c r="G30" s="48">
        <v>2344</v>
      </c>
    </row>
    <row r="31" spans="2:4" ht="15.75" customHeight="1">
      <c r="B31" s="58"/>
      <c r="C31" s="3"/>
      <c r="D31" s="56"/>
    </row>
    <row r="32" spans="2:7" ht="15.75" customHeight="1">
      <c r="B32" s="58" t="s">
        <v>33</v>
      </c>
      <c r="C32" s="3"/>
      <c r="D32" s="56">
        <f>SUM(D34:D35)</f>
        <v>18413</v>
      </c>
      <c r="E32" s="48">
        <f>SUM(E34:E35)</f>
        <v>10395</v>
      </c>
      <c r="F32" s="48">
        <f>SUM(F34:F35)</f>
        <v>143</v>
      </c>
      <c r="G32" s="48">
        <f>SUM(G34:G35)</f>
        <v>7875</v>
      </c>
    </row>
    <row r="33" spans="2:4" ht="15.75" customHeight="1">
      <c r="B33" s="59"/>
      <c r="C33" s="5"/>
      <c r="D33" s="56"/>
    </row>
    <row r="34" spans="2:7" ht="15.75" customHeight="1">
      <c r="B34" s="60" t="s">
        <v>34</v>
      </c>
      <c r="C34" s="4"/>
      <c r="D34" s="56">
        <f t="shared" si="0"/>
        <v>10865</v>
      </c>
      <c r="E34" s="48">
        <v>5707</v>
      </c>
      <c r="F34" s="48">
        <v>88</v>
      </c>
      <c r="G34" s="48">
        <v>5070</v>
      </c>
    </row>
    <row r="35" spans="2:7" ht="15.75" customHeight="1">
      <c r="B35" s="60" t="s">
        <v>35</v>
      </c>
      <c r="C35" s="4"/>
      <c r="D35" s="56">
        <f t="shared" si="0"/>
        <v>7548</v>
      </c>
      <c r="E35" s="48">
        <v>4688</v>
      </c>
      <c r="F35" s="48">
        <v>55</v>
      </c>
      <c r="G35" s="48">
        <v>2805</v>
      </c>
    </row>
    <row r="36" spans="2:4" ht="15.75" customHeight="1">
      <c r="B36" s="60"/>
      <c r="C36" s="4"/>
      <c r="D36" s="56"/>
    </row>
    <row r="37" spans="2:7" ht="15.75" customHeight="1">
      <c r="B37" s="61" t="s">
        <v>36</v>
      </c>
      <c r="C37" s="6"/>
      <c r="D37" s="56">
        <f>SUM(D39:D41)</f>
        <v>8980</v>
      </c>
      <c r="E37" s="48">
        <f>SUM(E39:E41)</f>
        <v>6719</v>
      </c>
      <c r="F37" s="48">
        <f>SUM(F39:F41)</f>
        <v>25</v>
      </c>
      <c r="G37" s="48">
        <f>SUM(G39:G41)</f>
        <v>2236</v>
      </c>
    </row>
    <row r="38" spans="2:8" ht="15.75" customHeight="1">
      <c r="B38" s="60"/>
      <c r="C38" s="4"/>
      <c r="D38" s="56"/>
      <c r="H38" s="51"/>
    </row>
    <row r="39" spans="2:7" ht="15.75" customHeight="1">
      <c r="B39" s="60" t="s">
        <v>37</v>
      </c>
      <c r="C39" s="4"/>
      <c r="D39" s="56">
        <f>SUM(E39:G39)</f>
        <v>2273</v>
      </c>
      <c r="E39" s="48">
        <v>1790</v>
      </c>
      <c r="F39" s="48">
        <v>4</v>
      </c>
      <c r="G39" s="48">
        <v>479</v>
      </c>
    </row>
    <row r="40" spans="2:7" ht="15.75" customHeight="1">
      <c r="B40" s="60" t="s">
        <v>38</v>
      </c>
      <c r="C40" s="4"/>
      <c r="D40" s="56">
        <f>SUM(E40:G40)</f>
        <v>3477</v>
      </c>
      <c r="E40" s="48">
        <v>2479</v>
      </c>
      <c r="F40" s="48">
        <v>13</v>
      </c>
      <c r="G40" s="48">
        <v>985</v>
      </c>
    </row>
    <row r="41" spans="2:7" ht="15.75" customHeight="1">
      <c r="B41" s="60" t="s">
        <v>39</v>
      </c>
      <c r="C41" s="4"/>
      <c r="D41" s="56">
        <f>SUM(E41:G41)</f>
        <v>3230</v>
      </c>
      <c r="E41" s="48">
        <v>2450</v>
      </c>
      <c r="F41" s="48">
        <v>8</v>
      </c>
      <c r="G41" s="48">
        <v>772</v>
      </c>
    </row>
    <row r="42" spans="2:7" ht="15.75" customHeight="1">
      <c r="B42" s="62"/>
      <c r="C42" s="8"/>
      <c r="D42" s="69"/>
      <c r="E42" s="49"/>
      <c r="F42" s="49"/>
      <c r="G42" s="49"/>
    </row>
    <row r="43" spans="1:7" ht="15.75" customHeight="1">
      <c r="A43" s="2"/>
      <c r="B43" s="63" t="s">
        <v>44</v>
      </c>
      <c r="C43" s="65"/>
      <c r="D43" s="56">
        <f>SUM(D45:D48)</f>
        <v>6928</v>
      </c>
      <c r="E43" s="48">
        <f>SUM(E45:E48)</f>
        <v>5055</v>
      </c>
      <c r="F43" s="48">
        <f>SUM(F45:F48)</f>
        <v>43</v>
      </c>
      <c r="G43" s="48">
        <f>SUM(G45:G48)</f>
        <v>1830</v>
      </c>
    </row>
    <row r="44" spans="1:4" ht="15.75" customHeight="1">
      <c r="A44" s="2"/>
      <c r="B44" s="57"/>
      <c r="C44" s="66"/>
      <c r="D44" s="56"/>
    </row>
    <row r="45" spans="1:7" ht="15.75" customHeight="1">
      <c r="A45" s="2"/>
      <c r="B45" s="57" t="s">
        <v>68</v>
      </c>
      <c r="C45" s="66"/>
      <c r="D45" s="56">
        <f>SUM(E45:G45)</f>
        <v>853</v>
      </c>
      <c r="E45" s="48">
        <v>689</v>
      </c>
      <c r="F45" s="48">
        <v>7</v>
      </c>
      <c r="G45" s="48">
        <v>157</v>
      </c>
    </row>
    <row r="46" spans="1:7" ht="15.75" customHeight="1">
      <c r="A46" s="2"/>
      <c r="B46" s="57" t="s">
        <v>45</v>
      </c>
      <c r="C46" s="66"/>
      <c r="D46" s="56">
        <f>SUM(E46:G46)</f>
        <v>1461</v>
      </c>
      <c r="E46" s="48">
        <v>1100</v>
      </c>
      <c r="F46" s="48">
        <v>7</v>
      </c>
      <c r="G46" s="48">
        <v>354</v>
      </c>
    </row>
    <row r="47" spans="1:7" ht="15.75" customHeight="1">
      <c r="A47" s="2"/>
      <c r="B47" s="57" t="s">
        <v>46</v>
      </c>
      <c r="C47" s="66"/>
      <c r="D47" s="56">
        <f>SUM(E47:G47)</f>
        <v>1279</v>
      </c>
      <c r="E47" s="48">
        <v>1018</v>
      </c>
      <c r="F47" s="48">
        <v>6</v>
      </c>
      <c r="G47" s="48">
        <v>255</v>
      </c>
    </row>
    <row r="48" spans="1:7" ht="15.75" customHeight="1">
      <c r="A48" s="2"/>
      <c r="B48" s="57" t="s">
        <v>47</v>
      </c>
      <c r="C48" s="66"/>
      <c r="D48" s="56">
        <f>SUM(E48:G48)</f>
        <v>3335</v>
      </c>
      <c r="E48" s="48">
        <v>2248</v>
      </c>
      <c r="F48" s="48">
        <v>23</v>
      </c>
      <c r="G48" s="48">
        <v>1064</v>
      </c>
    </row>
    <row r="49" spans="1:4" ht="15.75" customHeight="1">
      <c r="A49" s="2"/>
      <c r="B49" s="60"/>
      <c r="C49" s="4"/>
      <c r="D49" s="56"/>
    </row>
    <row r="50" spans="1:7" ht="15.75" customHeight="1">
      <c r="A50" s="2"/>
      <c r="B50" s="63" t="s">
        <v>48</v>
      </c>
      <c r="C50" s="65"/>
      <c r="D50" s="56">
        <f>SUM(D52)</f>
        <v>6215</v>
      </c>
      <c r="E50" s="48">
        <f>SUM(E52)</f>
        <v>4409</v>
      </c>
      <c r="F50" s="48">
        <f>SUM(F52)</f>
        <v>46</v>
      </c>
      <c r="G50" s="48">
        <f>SUM(G52)</f>
        <v>1760</v>
      </c>
    </row>
    <row r="51" spans="1:4" ht="15.75" customHeight="1">
      <c r="A51" s="2"/>
      <c r="B51" s="57"/>
      <c r="C51" s="66"/>
      <c r="D51" s="56"/>
    </row>
    <row r="52" spans="1:7" ht="15.75" customHeight="1">
      <c r="A52" s="2"/>
      <c r="B52" s="57" t="s">
        <v>72</v>
      </c>
      <c r="C52" s="66"/>
      <c r="D52" s="56">
        <f>SUM(E52:G52)</f>
        <v>6215</v>
      </c>
      <c r="E52" s="48">
        <v>4409</v>
      </c>
      <c r="F52" s="48">
        <v>46</v>
      </c>
      <c r="G52" s="48">
        <v>1760</v>
      </c>
    </row>
    <row r="53" spans="1:4" ht="15.75" customHeight="1">
      <c r="A53" s="2"/>
      <c r="B53" s="57"/>
      <c r="C53" s="66"/>
      <c r="D53" s="56"/>
    </row>
    <row r="54" spans="1:4" ht="15.75" customHeight="1">
      <c r="A54" s="2"/>
      <c r="B54" s="57"/>
      <c r="C54" s="66"/>
      <c r="D54" s="56"/>
    </row>
    <row r="55" spans="1:7" ht="15.75" customHeight="1" thickBot="1">
      <c r="A55" s="67"/>
      <c r="B55" s="64"/>
      <c r="C55" s="7"/>
      <c r="D55" s="70"/>
      <c r="E55" s="50"/>
      <c r="F55" s="50"/>
      <c r="G55" s="50"/>
    </row>
    <row r="56" ht="15.75" customHeight="1">
      <c r="B56" s="2" t="s">
        <v>74</v>
      </c>
    </row>
    <row r="57" ht="15.75" customHeight="1"/>
    <row r="58" ht="15.75" customHeight="1"/>
    <row r="59" ht="15.75" customHeight="1"/>
    <row r="60" ht="15.75" customHeight="1"/>
    <row r="61" ht="15" customHeight="1"/>
    <row r="62" ht="15" customHeight="1"/>
    <row r="63" ht="15" customHeight="1"/>
  </sheetData>
  <mergeCells count="14">
    <mergeCell ref="B1:E1"/>
    <mergeCell ref="I2:K2"/>
    <mergeCell ref="B9:B11"/>
    <mergeCell ref="D9:D11"/>
    <mergeCell ref="E9:E11"/>
    <mergeCell ref="F9:F11"/>
    <mergeCell ref="G9:G11"/>
    <mergeCell ref="H4:H8"/>
    <mergeCell ref="B4:B8"/>
    <mergeCell ref="G6:G8"/>
    <mergeCell ref="E6:E8"/>
    <mergeCell ref="F6:F8"/>
    <mergeCell ref="D4:G5"/>
    <mergeCell ref="D6:D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1.00390625" style="11" customWidth="1"/>
    <col min="2" max="2" width="30.25390625" style="11" customWidth="1"/>
    <col min="3" max="3" width="1.00390625" style="11" customWidth="1"/>
    <col min="4" max="4" width="21.875" style="11" customWidth="1"/>
    <col min="5" max="5" width="13.625" style="11" customWidth="1"/>
    <col min="6" max="8" width="29.00390625" style="14" customWidth="1"/>
    <col min="9" max="10" width="14.125" style="1" customWidth="1"/>
    <col min="11" max="16384" width="8.625" style="1" customWidth="1"/>
  </cols>
  <sheetData>
    <row r="1" spans="2:8" ht="16.5" customHeight="1">
      <c r="B1" s="82"/>
      <c r="C1" s="12"/>
      <c r="D1" s="12"/>
      <c r="E1" s="12"/>
      <c r="F1" s="12"/>
      <c r="G1" s="12"/>
      <c r="H1" s="12"/>
    </row>
    <row r="2" spans="1:11" ht="30" customHeight="1">
      <c r="A2" s="13"/>
      <c r="B2" s="43" t="s">
        <v>62</v>
      </c>
      <c r="C2" s="44"/>
      <c r="D2" s="44"/>
      <c r="E2" s="44"/>
      <c r="F2" s="44"/>
      <c r="G2" s="30" t="s">
        <v>81</v>
      </c>
      <c r="H2" s="83"/>
      <c r="I2" s="99"/>
      <c r="J2" s="99"/>
      <c r="K2" s="99"/>
    </row>
    <row r="3" spans="2:8" ht="28.5" customHeight="1" thickBot="1">
      <c r="B3" s="11" t="s">
        <v>50</v>
      </c>
      <c r="H3" s="15" t="s">
        <v>23</v>
      </c>
    </row>
    <row r="4" spans="1:8" ht="30" customHeight="1">
      <c r="A4" s="33"/>
      <c r="B4" s="34" t="s">
        <v>0</v>
      </c>
      <c r="C4" s="35"/>
      <c r="D4" s="112" t="s">
        <v>1</v>
      </c>
      <c r="E4" s="113"/>
      <c r="F4" s="36" t="s">
        <v>2</v>
      </c>
      <c r="G4" s="37" t="s">
        <v>21</v>
      </c>
      <c r="H4" s="38" t="s">
        <v>22</v>
      </c>
    </row>
    <row r="5" spans="1:8" ht="19.5" customHeight="1">
      <c r="A5" s="18"/>
      <c r="B5" s="114" t="s">
        <v>8</v>
      </c>
      <c r="C5" s="19"/>
      <c r="D5" s="25" t="s">
        <v>3</v>
      </c>
      <c r="E5" s="17"/>
      <c r="F5" s="76">
        <f>SUM(F6:F7)</f>
        <v>19863</v>
      </c>
      <c r="G5" s="73">
        <v>1885460</v>
      </c>
      <c r="H5" s="73">
        <f>SUM(H6:H7)</f>
        <v>37450896000</v>
      </c>
    </row>
    <row r="6" spans="1:8" ht="19.5" customHeight="1">
      <c r="A6" s="22"/>
      <c r="B6" s="85"/>
      <c r="C6" s="23"/>
      <c r="D6" s="20"/>
      <c r="E6" s="26" t="s">
        <v>51</v>
      </c>
      <c r="F6" s="77">
        <v>19829</v>
      </c>
      <c r="G6" s="71">
        <v>1886029</v>
      </c>
      <c r="H6" s="71">
        <v>37398078400</v>
      </c>
    </row>
    <row r="7" spans="1:12" ht="19.5" customHeight="1">
      <c r="A7" s="22"/>
      <c r="B7" s="85"/>
      <c r="C7" s="23"/>
      <c r="D7" s="20"/>
      <c r="E7" s="26" t="s">
        <v>52</v>
      </c>
      <c r="F7" s="77">
        <v>34</v>
      </c>
      <c r="G7" s="71">
        <v>1553459</v>
      </c>
      <c r="H7" s="71">
        <v>52817600</v>
      </c>
      <c r="I7" s="31"/>
      <c r="J7" s="29"/>
      <c r="K7" s="29"/>
      <c r="L7" s="29"/>
    </row>
    <row r="8" spans="1:8" ht="19.5" customHeight="1">
      <c r="A8" s="22"/>
      <c r="B8" s="85"/>
      <c r="C8" s="23"/>
      <c r="D8" s="20" t="s">
        <v>4</v>
      </c>
      <c r="E8" s="26"/>
      <c r="F8" s="77">
        <f>SUM(F9:F10)</f>
        <v>16003</v>
      </c>
      <c r="G8" s="71">
        <v>375844</v>
      </c>
      <c r="H8" s="71">
        <f>SUM(H9:H10)</f>
        <v>6014626200</v>
      </c>
    </row>
    <row r="9" spans="1:8" ht="19.5" customHeight="1">
      <c r="A9" s="22"/>
      <c r="B9" s="85"/>
      <c r="C9" s="23"/>
      <c r="D9" s="20"/>
      <c r="E9" s="26" t="s">
        <v>53</v>
      </c>
      <c r="F9" s="77">
        <v>15982</v>
      </c>
      <c r="G9" s="71">
        <v>375712</v>
      </c>
      <c r="H9" s="71">
        <v>6004628900</v>
      </c>
    </row>
    <row r="10" spans="1:12" ht="19.5" customHeight="1">
      <c r="A10" s="22"/>
      <c r="B10" s="85"/>
      <c r="C10" s="23"/>
      <c r="D10" s="20"/>
      <c r="E10" s="26" t="s">
        <v>52</v>
      </c>
      <c r="F10" s="77">
        <v>21</v>
      </c>
      <c r="G10" s="71">
        <v>476062</v>
      </c>
      <c r="H10" s="71">
        <v>9997300</v>
      </c>
      <c r="I10" s="31"/>
      <c r="J10" s="29"/>
      <c r="K10" s="29"/>
      <c r="L10" s="29"/>
    </row>
    <row r="11" spans="1:8" ht="30" customHeight="1">
      <c r="A11" s="22"/>
      <c r="B11" s="85"/>
      <c r="C11" s="23"/>
      <c r="D11" s="84" t="s">
        <v>54</v>
      </c>
      <c r="E11" s="116"/>
      <c r="F11" s="77">
        <f>SUM(F5,F8)</f>
        <v>35866</v>
      </c>
      <c r="G11" s="71">
        <v>1211887</v>
      </c>
      <c r="H11" s="71">
        <f>SUM(H5,H8)</f>
        <v>43465522200</v>
      </c>
    </row>
    <row r="12" spans="1:8" ht="19.5" customHeight="1">
      <c r="A12" s="22"/>
      <c r="B12" s="85"/>
      <c r="C12" s="23"/>
      <c r="D12" s="20" t="s">
        <v>5</v>
      </c>
      <c r="E12" s="26"/>
      <c r="F12" s="77">
        <v>1630</v>
      </c>
      <c r="G12" s="71">
        <v>1197253</v>
      </c>
      <c r="H12" s="71">
        <v>1951521600</v>
      </c>
    </row>
    <row r="13" spans="1:8" ht="19.5" customHeight="1">
      <c r="A13" s="22"/>
      <c r="B13" s="85"/>
      <c r="C13" s="23"/>
      <c r="D13" s="20" t="s">
        <v>6</v>
      </c>
      <c r="E13" s="26"/>
      <c r="F13" s="77">
        <v>10378</v>
      </c>
      <c r="G13" s="71">
        <v>1027820</v>
      </c>
      <c r="H13" s="71">
        <v>10666719700</v>
      </c>
    </row>
    <row r="14" spans="1:8" ht="19.5" customHeight="1">
      <c r="A14" s="22"/>
      <c r="B14" s="85"/>
      <c r="C14" s="23"/>
      <c r="D14" s="20" t="s">
        <v>7</v>
      </c>
      <c r="E14" s="26"/>
      <c r="F14" s="77">
        <v>1207</v>
      </c>
      <c r="G14" s="71">
        <v>251087</v>
      </c>
      <c r="H14" s="71">
        <v>303061700</v>
      </c>
    </row>
    <row r="15" spans="1:8" ht="30" customHeight="1">
      <c r="A15" s="27"/>
      <c r="B15" s="115"/>
      <c r="C15" s="28"/>
      <c r="D15" s="24" t="s">
        <v>61</v>
      </c>
      <c r="E15" s="32"/>
      <c r="F15" s="78">
        <f>SUM(F11:F14)</f>
        <v>49081</v>
      </c>
      <c r="G15" s="72">
        <v>1148852</v>
      </c>
      <c r="H15" s="72">
        <f>SUM(H11:H14)</f>
        <v>56386825200</v>
      </c>
    </row>
    <row r="16" spans="1:8" ht="19.5" customHeight="1">
      <c r="A16" s="18"/>
      <c r="B16" s="114" t="s">
        <v>11</v>
      </c>
      <c r="C16" s="19"/>
      <c r="D16" s="25" t="s">
        <v>3</v>
      </c>
      <c r="E16" s="16"/>
      <c r="F16" s="79">
        <v>2957</v>
      </c>
      <c r="G16" s="80">
        <v>2785362</v>
      </c>
      <c r="H16" s="80">
        <v>8236314600</v>
      </c>
    </row>
    <row r="17" spans="1:8" ht="19.5" customHeight="1">
      <c r="A17" s="22"/>
      <c r="B17" s="85"/>
      <c r="C17" s="23"/>
      <c r="D17" s="20" t="s">
        <v>4</v>
      </c>
      <c r="E17" s="31"/>
      <c r="F17" s="77">
        <v>426</v>
      </c>
      <c r="G17" s="71">
        <v>416559</v>
      </c>
      <c r="H17" s="71">
        <v>177454200</v>
      </c>
    </row>
    <row r="18" spans="1:8" ht="30" customHeight="1">
      <c r="A18" s="22"/>
      <c r="B18" s="85"/>
      <c r="C18" s="23"/>
      <c r="D18" s="84" t="s">
        <v>55</v>
      </c>
      <c r="E18" s="85"/>
      <c r="F18" s="77">
        <f>SUM(F16,F17)</f>
        <v>3383</v>
      </c>
      <c r="G18" s="71">
        <v>2487073</v>
      </c>
      <c r="H18" s="71">
        <f>SUM(H16,H17)</f>
        <v>8413768800</v>
      </c>
    </row>
    <row r="19" spans="1:8" ht="19.5" customHeight="1">
      <c r="A19" s="22"/>
      <c r="B19" s="85"/>
      <c r="C19" s="23"/>
      <c r="D19" s="84" t="s">
        <v>9</v>
      </c>
      <c r="E19" s="85"/>
      <c r="F19" s="77">
        <v>126</v>
      </c>
      <c r="G19" s="71">
        <v>2437565</v>
      </c>
      <c r="H19" s="71">
        <v>307133200</v>
      </c>
    </row>
    <row r="20" spans="1:8" ht="19.5" customHeight="1">
      <c r="A20" s="22"/>
      <c r="B20" s="85"/>
      <c r="C20" s="23"/>
      <c r="D20" s="84" t="s">
        <v>5</v>
      </c>
      <c r="E20" s="85"/>
      <c r="F20" s="77">
        <v>162</v>
      </c>
      <c r="G20" s="71">
        <v>1563973</v>
      </c>
      <c r="H20" s="71">
        <v>253363600</v>
      </c>
    </row>
    <row r="21" spans="1:8" ht="19.5" customHeight="1">
      <c r="A21" s="22"/>
      <c r="B21" s="85"/>
      <c r="C21" s="23"/>
      <c r="D21" s="84" t="s">
        <v>10</v>
      </c>
      <c r="E21" s="85"/>
      <c r="F21" s="77">
        <v>460</v>
      </c>
      <c r="G21" s="71">
        <v>2277142</v>
      </c>
      <c r="H21" s="71">
        <v>1047485350</v>
      </c>
    </row>
    <row r="22" spans="1:8" ht="19.5" customHeight="1">
      <c r="A22" s="22"/>
      <c r="B22" s="85"/>
      <c r="C22" s="23"/>
      <c r="D22" s="84" t="s">
        <v>6</v>
      </c>
      <c r="E22" s="85"/>
      <c r="F22" s="77">
        <v>1283</v>
      </c>
      <c r="G22" s="71">
        <v>1151189</v>
      </c>
      <c r="H22" s="71">
        <v>1476975600</v>
      </c>
    </row>
    <row r="23" spans="1:8" ht="19.5" customHeight="1">
      <c r="A23" s="22"/>
      <c r="B23" s="85"/>
      <c r="C23" s="23"/>
      <c r="D23" s="84" t="s">
        <v>7</v>
      </c>
      <c r="E23" s="85"/>
      <c r="F23" s="77">
        <v>114</v>
      </c>
      <c r="G23" s="71">
        <v>248892</v>
      </c>
      <c r="H23" s="71">
        <v>28373700</v>
      </c>
    </row>
    <row r="24" spans="1:8" ht="30" customHeight="1">
      <c r="A24" s="27"/>
      <c r="B24" s="115"/>
      <c r="C24" s="28"/>
      <c r="D24" s="117" t="s">
        <v>61</v>
      </c>
      <c r="E24" s="115"/>
      <c r="F24" s="78">
        <f>SUM(F18:F23)</f>
        <v>5528</v>
      </c>
      <c r="G24" s="72">
        <v>2085221</v>
      </c>
      <c r="H24" s="72">
        <f>SUM(H18:H23)</f>
        <v>11527100250</v>
      </c>
    </row>
    <row r="25" spans="1:8" ht="19.5" customHeight="1">
      <c r="A25" s="18"/>
      <c r="B25" s="114" t="s">
        <v>19</v>
      </c>
      <c r="C25" s="19"/>
      <c r="D25" s="25" t="s">
        <v>3</v>
      </c>
      <c r="E25" s="16"/>
      <c r="F25" s="76">
        <f>SUM(F26:F28)</f>
        <v>48178</v>
      </c>
      <c r="G25" s="73">
        <v>463651</v>
      </c>
      <c r="H25" s="73">
        <f>SUM(H26:H28)</f>
        <v>22337772200</v>
      </c>
    </row>
    <row r="26" spans="1:8" ht="19.5" customHeight="1">
      <c r="A26" s="22"/>
      <c r="B26" s="85"/>
      <c r="C26" s="23"/>
      <c r="D26" s="20"/>
      <c r="E26" s="31" t="s">
        <v>56</v>
      </c>
      <c r="F26" s="77">
        <v>13872</v>
      </c>
      <c r="G26" s="71">
        <v>591815</v>
      </c>
      <c r="H26" s="71">
        <v>8209651600</v>
      </c>
    </row>
    <row r="27" spans="1:8" ht="19.5" customHeight="1">
      <c r="A27" s="22"/>
      <c r="B27" s="85"/>
      <c r="C27" s="23"/>
      <c r="D27" s="20"/>
      <c r="E27" s="31" t="s">
        <v>57</v>
      </c>
      <c r="F27" s="77">
        <v>34241</v>
      </c>
      <c r="G27" s="71">
        <v>410792</v>
      </c>
      <c r="H27" s="71">
        <v>14065930600</v>
      </c>
    </row>
    <row r="28" spans="1:8" ht="19.5" customHeight="1">
      <c r="A28" s="22"/>
      <c r="B28" s="85"/>
      <c r="C28" s="23"/>
      <c r="D28" s="20"/>
      <c r="E28" s="31" t="s">
        <v>58</v>
      </c>
      <c r="F28" s="77">
        <v>65</v>
      </c>
      <c r="G28" s="71">
        <v>956769</v>
      </c>
      <c r="H28" s="71">
        <v>62190000</v>
      </c>
    </row>
    <row r="29" spans="1:8" ht="30" customHeight="1">
      <c r="A29" s="22"/>
      <c r="B29" s="85"/>
      <c r="C29" s="23"/>
      <c r="D29" s="84" t="s">
        <v>12</v>
      </c>
      <c r="E29" s="85"/>
      <c r="F29" s="77">
        <v>1742</v>
      </c>
      <c r="G29" s="71">
        <v>410800</v>
      </c>
      <c r="H29" s="71">
        <v>715613600</v>
      </c>
    </row>
    <row r="30" spans="1:8" ht="19.5" customHeight="1">
      <c r="A30" s="22"/>
      <c r="B30" s="85"/>
      <c r="C30" s="23"/>
      <c r="D30" s="20" t="s">
        <v>4</v>
      </c>
      <c r="E30" s="31"/>
      <c r="F30" s="77">
        <f>SUM(F31:F32)</f>
        <v>20273</v>
      </c>
      <c r="G30" s="71">
        <v>215986</v>
      </c>
      <c r="H30" s="71">
        <f>SUM(H31:H32)</f>
        <v>4378689000</v>
      </c>
    </row>
    <row r="31" spans="1:8" ht="19.5" customHeight="1">
      <c r="A31" s="22"/>
      <c r="B31" s="85"/>
      <c r="C31" s="23"/>
      <c r="D31" s="20"/>
      <c r="E31" s="31" t="s">
        <v>56</v>
      </c>
      <c r="F31" s="77">
        <v>10049</v>
      </c>
      <c r="G31" s="71">
        <v>226892</v>
      </c>
      <c r="H31" s="71">
        <v>2280033400</v>
      </c>
    </row>
    <row r="32" spans="1:8" ht="19.5" customHeight="1">
      <c r="A32" s="22"/>
      <c r="B32" s="85"/>
      <c r="C32" s="23"/>
      <c r="D32" s="20"/>
      <c r="E32" s="31" t="s">
        <v>57</v>
      </c>
      <c r="F32" s="77">
        <v>10224</v>
      </c>
      <c r="G32" s="71">
        <v>205268</v>
      </c>
      <c r="H32" s="71">
        <v>2098655600</v>
      </c>
    </row>
    <row r="33" spans="1:8" ht="30" customHeight="1">
      <c r="A33" s="22"/>
      <c r="B33" s="85"/>
      <c r="C33" s="23"/>
      <c r="D33" s="84" t="s">
        <v>64</v>
      </c>
      <c r="E33" s="85"/>
      <c r="F33" s="77">
        <f>SUM(F25,F29,F30)</f>
        <v>70193</v>
      </c>
      <c r="G33" s="71">
        <v>390809</v>
      </c>
      <c r="H33" s="71">
        <f>SUM(H25,H29,H30)</f>
        <v>27432074800</v>
      </c>
    </row>
    <row r="34" spans="1:8" ht="19.5" customHeight="1">
      <c r="A34" s="22"/>
      <c r="B34" s="85"/>
      <c r="C34" s="23"/>
      <c r="D34" s="84" t="s">
        <v>5</v>
      </c>
      <c r="E34" s="85"/>
      <c r="F34" s="77">
        <v>2285</v>
      </c>
      <c r="G34" s="71">
        <v>908184</v>
      </c>
      <c r="H34" s="71">
        <v>2075201300</v>
      </c>
    </row>
    <row r="35" spans="1:8" ht="19.5" customHeight="1">
      <c r="A35" s="22"/>
      <c r="B35" s="85"/>
      <c r="C35" s="23"/>
      <c r="D35" s="84" t="s">
        <v>13</v>
      </c>
      <c r="E35" s="85"/>
      <c r="F35" s="77">
        <v>3</v>
      </c>
      <c r="G35" s="71">
        <v>1048500</v>
      </c>
      <c r="H35" s="71">
        <v>3145500</v>
      </c>
    </row>
    <row r="36" spans="1:8" ht="19.5" customHeight="1">
      <c r="A36" s="22"/>
      <c r="B36" s="85"/>
      <c r="C36" s="23"/>
      <c r="D36" s="84" t="s">
        <v>14</v>
      </c>
      <c r="E36" s="85"/>
      <c r="F36" s="77">
        <v>1</v>
      </c>
      <c r="G36" s="71">
        <v>540200</v>
      </c>
      <c r="H36" s="71">
        <v>540200</v>
      </c>
    </row>
    <row r="37" spans="1:8" ht="19.5" customHeight="1">
      <c r="A37" s="22"/>
      <c r="B37" s="85"/>
      <c r="C37" s="23"/>
      <c r="D37" s="84" t="s">
        <v>15</v>
      </c>
      <c r="E37" s="85"/>
      <c r="F37" s="81" t="s">
        <v>73</v>
      </c>
      <c r="G37" s="62" t="s">
        <v>73</v>
      </c>
      <c r="H37" s="62" t="s">
        <v>73</v>
      </c>
    </row>
    <row r="38" spans="1:8" ht="15.75" customHeight="1">
      <c r="A38" s="22"/>
      <c r="B38" s="85"/>
      <c r="C38" s="23"/>
      <c r="D38" s="20" t="s">
        <v>16</v>
      </c>
      <c r="E38" s="31"/>
      <c r="F38" s="77">
        <f>SUM(F39:F40)</f>
        <v>22444</v>
      </c>
      <c r="G38" s="71">
        <v>907635</v>
      </c>
      <c r="H38" s="71">
        <f>SUM(H39:H40)</f>
        <v>20370962200</v>
      </c>
    </row>
    <row r="39" spans="1:8" ht="15.75" customHeight="1">
      <c r="A39" s="22"/>
      <c r="B39" s="85"/>
      <c r="C39" s="23"/>
      <c r="D39" s="20"/>
      <c r="E39" s="31" t="s">
        <v>59</v>
      </c>
      <c r="F39" s="77">
        <v>6082</v>
      </c>
      <c r="G39" s="71">
        <v>884314</v>
      </c>
      <c r="H39" s="71">
        <v>5378395600</v>
      </c>
    </row>
    <row r="40" spans="1:8" ht="15.75" customHeight="1">
      <c r="A40" s="22"/>
      <c r="B40" s="85"/>
      <c r="C40" s="23"/>
      <c r="D40" s="20"/>
      <c r="E40" s="31" t="s">
        <v>60</v>
      </c>
      <c r="F40" s="77">
        <v>16362</v>
      </c>
      <c r="G40" s="71">
        <v>916304</v>
      </c>
      <c r="H40" s="71">
        <v>14992566600</v>
      </c>
    </row>
    <row r="41" spans="1:8" ht="15.75" customHeight="1">
      <c r="A41" s="22"/>
      <c r="B41" s="85"/>
      <c r="C41" s="23"/>
      <c r="D41" s="20" t="s">
        <v>17</v>
      </c>
      <c r="E41" s="31"/>
      <c r="F41" s="77">
        <f>SUM(F42:F43)</f>
        <v>1114</v>
      </c>
      <c r="G41" s="71">
        <v>755035</v>
      </c>
      <c r="H41" s="71">
        <f>SUM(H42:H43)</f>
        <v>841108500</v>
      </c>
    </row>
    <row r="42" spans="1:8" ht="15.75" customHeight="1">
      <c r="A42" s="22"/>
      <c r="B42" s="85"/>
      <c r="C42" s="23"/>
      <c r="D42" s="20"/>
      <c r="E42" s="31" t="s">
        <v>59</v>
      </c>
      <c r="F42" s="77">
        <v>1114</v>
      </c>
      <c r="G42" s="71">
        <v>755035</v>
      </c>
      <c r="H42" s="71">
        <v>841108500</v>
      </c>
    </row>
    <row r="43" spans="1:8" ht="15.75" customHeight="1">
      <c r="A43" s="22"/>
      <c r="B43" s="85"/>
      <c r="C43" s="23"/>
      <c r="D43" s="20"/>
      <c r="E43" s="31" t="s">
        <v>60</v>
      </c>
      <c r="F43" s="81" t="s">
        <v>73</v>
      </c>
      <c r="G43" s="62" t="s">
        <v>73</v>
      </c>
      <c r="H43" s="62" t="s">
        <v>73</v>
      </c>
    </row>
    <row r="44" spans="1:8" ht="30" customHeight="1">
      <c r="A44" s="22"/>
      <c r="B44" s="85"/>
      <c r="C44" s="23"/>
      <c r="D44" s="84" t="s">
        <v>18</v>
      </c>
      <c r="E44" s="85"/>
      <c r="F44" s="77">
        <v>747</v>
      </c>
      <c r="G44" s="71">
        <v>454803</v>
      </c>
      <c r="H44" s="71">
        <v>339737700</v>
      </c>
    </row>
    <row r="45" spans="1:9" ht="30" customHeight="1">
      <c r="A45" s="22"/>
      <c r="B45" s="85"/>
      <c r="C45" s="22"/>
      <c r="D45" s="84" t="s">
        <v>61</v>
      </c>
      <c r="E45" s="116"/>
      <c r="F45" s="77">
        <f>SUM(F33,F34:F38,F41,F44)</f>
        <v>96787</v>
      </c>
      <c r="G45" s="71">
        <v>527579</v>
      </c>
      <c r="H45" s="71">
        <f>SUM(H33,H34:H38,H41,H44)</f>
        <v>51062770200</v>
      </c>
      <c r="I45" s="2"/>
    </row>
    <row r="46" spans="1:9" ht="30" customHeight="1">
      <c r="A46" s="22"/>
      <c r="B46" s="85"/>
      <c r="C46" s="22"/>
      <c r="D46" s="84" t="s">
        <v>69</v>
      </c>
      <c r="E46" s="85"/>
      <c r="F46" s="77">
        <v>714</v>
      </c>
      <c r="G46" s="71">
        <v>385327</v>
      </c>
      <c r="H46" s="71">
        <v>275123682</v>
      </c>
      <c r="I46" s="2"/>
    </row>
    <row r="47" spans="1:8" ht="30" customHeight="1">
      <c r="A47" s="27"/>
      <c r="B47" s="115"/>
      <c r="C47" s="28"/>
      <c r="D47" s="117" t="s">
        <v>70</v>
      </c>
      <c r="E47" s="115"/>
      <c r="F47" s="78">
        <f>SUM(F45:F46)</f>
        <v>97501</v>
      </c>
      <c r="G47" s="72">
        <f>SUM(G45:G46)</f>
        <v>912906</v>
      </c>
      <c r="H47" s="72">
        <f>SUM(H45:H46)</f>
        <v>51337893882</v>
      </c>
    </row>
    <row r="48" spans="1:8" ht="19.5" customHeight="1">
      <c r="A48" s="18"/>
      <c r="B48" s="114" t="s">
        <v>20</v>
      </c>
      <c r="C48" s="19"/>
      <c r="D48" s="119" t="s">
        <v>3</v>
      </c>
      <c r="E48" s="120"/>
      <c r="F48" s="76">
        <v>277127</v>
      </c>
      <c r="G48" s="73">
        <v>1038118</v>
      </c>
      <c r="H48" s="73">
        <v>287690579900</v>
      </c>
    </row>
    <row r="49" spans="1:8" ht="19.5" customHeight="1">
      <c r="A49" s="22"/>
      <c r="B49" s="118"/>
      <c r="C49" s="23"/>
      <c r="D49" s="84" t="s">
        <v>5</v>
      </c>
      <c r="E49" s="116"/>
      <c r="F49" s="77">
        <v>4871</v>
      </c>
      <c r="G49" s="71">
        <v>1133171</v>
      </c>
      <c r="H49" s="71">
        <v>5519674000</v>
      </c>
    </row>
    <row r="50" spans="1:8" ht="19.5" customHeight="1">
      <c r="A50" s="22"/>
      <c r="B50" s="118"/>
      <c r="C50" s="23"/>
      <c r="D50" s="84" t="s">
        <v>6</v>
      </c>
      <c r="E50" s="116"/>
      <c r="F50" s="77">
        <v>45550</v>
      </c>
      <c r="G50" s="71">
        <v>969679</v>
      </c>
      <c r="H50" s="71">
        <v>44168875900</v>
      </c>
    </row>
    <row r="51" spans="1:8" ht="30" customHeight="1">
      <c r="A51" s="22"/>
      <c r="B51" s="118"/>
      <c r="C51" s="23"/>
      <c r="D51" s="121" t="s">
        <v>61</v>
      </c>
      <c r="E51" s="84"/>
      <c r="F51" s="78">
        <f>SUM(F48:F50)</f>
        <v>327548</v>
      </c>
      <c r="G51" s="72">
        <v>1030014</v>
      </c>
      <c r="H51" s="72">
        <f>SUM(H48:H50)</f>
        <v>337379129800</v>
      </c>
    </row>
    <row r="52" spans="1:8" ht="30" customHeight="1" thickBot="1">
      <c r="A52" s="40"/>
      <c r="B52" s="41" t="s">
        <v>80</v>
      </c>
      <c r="C52" s="41"/>
      <c r="D52" s="42"/>
      <c r="E52" s="41"/>
      <c r="F52" s="75">
        <f>SUM(F15,F24,F47,F51)</f>
        <v>479658</v>
      </c>
      <c r="G52" s="74">
        <v>951993</v>
      </c>
      <c r="H52" s="74">
        <f>SUM(H15,H24,H47,H51)</f>
        <v>456630949132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>
      <c r="H63" s="21"/>
    </row>
    <row r="64" ht="15.75" customHeight="1"/>
    <row r="65" ht="15.75" customHeight="1"/>
    <row r="66" ht="15.75" customHeight="1"/>
    <row r="67" ht="15.75" customHeight="1"/>
    <row r="68" ht="15" customHeight="1"/>
    <row r="69" ht="15" customHeight="1"/>
    <row r="70" ht="15" customHeight="1"/>
  </sheetData>
  <mergeCells count="28">
    <mergeCell ref="D47:E47"/>
    <mergeCell ref="B48:B51"/>
    <mergeCell ref="D48:E48"/>
    <mergeCell ref="D49:E49"/>
    <mergeCell ref="D50:E50"/>
    <mergeCell ref="D51:E51"/>
    <mergeCell ref="B25:B47"/>
    <mergeCell ref="D35:E35"/>
    <mergeCell ref="D36:E36"/>
    <mergeCell ref="D45:E45"/>
    <mergeCell ref="B5:B15"/>
    <mergeCell ref="D11:E11"/>
    <mergeCell ref="B16:B24"/>
    <mergeCell ref="D18:E18"/>
    <mergeCell ref="D19:E19"/>
    <mergeCell ref="D20:E20"/>
    <mergeCell ref="D21:E21"/>
    <mergeCell ref="D22:E22"/>
    <mergeCell ref="D23:E23"/>
    <mergeCell ref="D24:E24"/>
    <mergeCell ref="D46:E46"/>
    <mergeCell ref="I2:K2"/>
    <mergeCell ref="D4:E4"/>
    <mergeCell ref="D37:E37"/>
    <mergeCell ref="D29:E29"/>
    <mergeCell ref="D33:E33"/>
    <mergeCell ref="D34:E34"/>
    <mergeCell ref="D44:E4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2008-03-03T00:46:44Z</cp:lastPrinted>
  <dcterms:modified xsi:type="dcterms:W3CDTF">2008-03-03T00:46:46Z</dcterms:modified>
  <cp:category/>
  <cp:version/>
  <cp:contentType/>
  <cp:contentStatus/>
</cp:coreProperties>
</file>