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05" activeTab="0"/>
  </bookViews>
  <sheets>
    <sheet name="長崎市～小浜町" sheetId="1" r:id="rId1"/>
    <sheet name="南串山町～上対馬町" sheetId="2" r:id="rId2"/>
  </sheets>
  <definedNames>
    <definedName name="_xlnm.Print_Area" localSheetId="0">'長崎市～小浜町'!$A$1:$W$62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<sst xmlns="http://schemas.openxmlformats.org/spreadsheetml/2006/main" count="1354" uniqueCount="178">
  <si>
    <t xml:space="preserve">                                       ２     市        町        村</t>
  </si>
  <si>
    <t>市町村</t>
  </si>
  <si>
    <t>稲</t>
  </si>
  <si>
    <t>麦類</t>
  </si>
  <si>
    <t>かんしょ</t>
  </si>
  <si>
    <t>事業所数</t>
  </si>
  <si>
    <t>従業者数</t>
  </si>
  <si>
    <t>計</t>
  </si>
  <si>
    <t>卸売業</t>
  </si>
  <si>
    <t>小売業</t>
  </si>
  <si>
    <t>調査年</t>
  </si>
  <si>
    <t>100万円</t>
  </si>
  <si>
    <t>ｔ</t>
  </si>
  <si>
    <t>経営体</t>
  </si>
  <si>
    <t>所</t>
  </si>
  <si>
    <t>人</t>
  </si>
  <si>
    <t>加入</t>
  </si>
  <si>
    <t>－</t>
  </si>
  <si>
    <t>万円</t>
  </si>
  <si>
    <t>長崎県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</si>
  <si>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</si>
  <si>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</si>
  <si>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</si>
  <si>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</si>
  <si>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</si>
  <si>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</si>
  <si>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</si>
  <si>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</si>
  <si>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</si>
  <si>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</si>
  <si>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</si>
  <si>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</si>
  <si>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</si>
  <si>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</si>
  <si>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</si>
  <si>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</si>
  <si>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</si>
  <si>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</si>
  <si>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</si>
  <si>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</si>
  <si>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</si>
  <si>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</si>
  <si>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</si>
  <si>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</si>
  <si>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</si>
  <si>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</si>
  <si>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</si>
  <si>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</si>
  <si>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</si>
  <si>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</si>
  <si>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</si>
  <si>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</si>
  <si>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</si>
  <si>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</si>
  <si>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</si>
  <si>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</si>
  <si>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</si>
  <si>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</si>
  <si>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</si>
  <si>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</si>
  <si>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</si>
  <si>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</si>
  <si>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</si>
  <si>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</si>
  <si>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</si>
  <si>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</si>
  <si>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</si>
  <si>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</si>
  <si>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</si>
  <si>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</si>
  <si>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</si>
  <si>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</si>
  <si>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</si>
  <si>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</si>
  <si>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</si>
  <si>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</si>
  <si>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</si>
  <si>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</si>
  <si>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</si>
  <si>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</si>
  <si>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</si>
  <si>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</si>
  <si>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</si>
  <si>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</si>
  <si>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</si>
  <si>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</si>
  <si>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</si>
  <si>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</si>
  <si>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</si>
  <si>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</si>
  <si>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</si>
  <si>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</si>
  <si>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</si>
  <si>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</si>
  <si>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</si>
  <si>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</si>
  <si>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</si>
  <si>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</si>
  <si>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</si>
  <si>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</si>
  <si>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</si>
  <si>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</si>
  <si>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</si>
  <si>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</si>
  <si>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</si>
  <si>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</si>
  <si>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</si>
  <si>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</si>
  <si>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</si>
  <si>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単　　位</t>
  </si>
  <si>
    <t>-</t>
  </si>
  <si>
    <t>1000万円</t>
  </si>
  <si>
    <t>％</t>
  </si>
  <si>
    <t>年　  間
商　  品
販売額</t>
  </si>
  <si>
    <t>事業所数</t>
  </si>
  <si>
    <t>事業所</t>
  </si>
  <si>
    <t>対馬市</t>
  </si>
  <si>
    <t>壱岐市</t>
  </si>
  <si>
    <t>資料</t>
  </si>
  <si>
    <t>世帯</t>
  </si>
  <si>
    <t>(人口   1000対）</t>
  </si>
  <si>
    <t>保護率</t>
  </si>
  <si>
    <t>人   員</t>
  </si>
  <si>
    <t>世帯数</t>
  </si>
  <si>
    <t>水道　   　普及率</t>
  </si>
  <si>
    <t>電話　　   加入数</t>
  </si>
  <si>
    <t>製 造 品   出荷額等</t>
  </si>
  <si>
    <t>‰</t>
  </si>
  <si>
    <t>農業産出額</t>
  </si>
  <si>
    <t>漁業経営体数</t>
  </si>
  <si>
    <t>海面漁業　　漁獲量</t>
  </si>
  <si>
    <t xml:space="preserve"> 商     業 （ 飲 食 店 を 除 く ）</t>
  </si>
  <si>
    <t>放送受信　　　契約数</t>
  </si>
  <si>
    <t>五島市</t>
  </si>
  <si>
    <t>新 上 五 島 町</t>
  </si>
  <si>
    <t>-</t>
  </si>
  <si>
    <t>χ</t>
  </si>
  <si>
    <t>…</t>
  </si>
  <si>
    <t>1)</t>
  </si>
  <si>
    <t>1) 農産物収穫量</t>
  </si>
  <si>
    <t>西海市</t>
  </si>
  <si>
    <t>雲仙市</t>
  </si>
  <si>
    <t>南島原市</t>
  </si>
  <si>
    <t>…</t>
  </si>
  <si>
    <t>-</t>
  </si>
  <si>
    <t>…</t>
  </si>
  <si>
    <t>-</t>
  </si>
  <si>
    <t xml:space="preserve"> 1)</t>
  </si>
  <si>
    <t xml:space="preserve">    現        況        指        標　　(3)</t>
  </si>
  <si>
    <r>
      <t xml:space="preserve">    現        況        指        標　　(3)　</t>
    </r>
    <r>
      <rPr>
        <sz val="12"/>
        <rFont val="ＭＳ 明朝"/>
        <family val="1"/>
      </rPr>
      <t>(続き)</t>
    </r>
  </si>
  <si>
    <t>平成 17 年 12月 31日</t>
  </si>
  <si>
    <t>平成 17 年</t>
  </si>
  <si>
    <t>平 成　18　年 産</t>
  </si>
  <si>
    <t>平 成　18　年　3　月　31　日</t>
  </si>
  <si>
    <t>ＮＴＴ西日本調</t>
  </si>
  <si>
    <t>県福祉保健部                （ 福祉保健部事業の概要 ）</t>
  </si>
  <si>
    <r>
      <t>日本放送協会</t>
    </r>
    <r>
      <rPr>
        <sz val="11"/>
        <rFont val="ＭＳ 明朝"/>
        <family val="1"/>
      </rPr>
      <t>（放送受信契約数統計要覧）</t>
    </r>
  </si>
  <si>
    <t>…</t>
  </si>
  <si>
    <t>九州農政局長崎農政事務所　　　　　　　　　　　　　　　　　　　　　　　　（ 耕地及び普通農作物市町村別データ ）</t>
  </si>
  <si>
    <t>県 統 計 課（ 長崎県の工業 ）</t>
  </si>
  <si>
    <t>平成18年1月1日</t>
  </si>
  <si>
    <t>1)</t>
  </si>
  <si>
    <t>3)  生    活    保    護</t>
  </si>
  <si>
    <t>1)市部計、郡部計及び各郡計、対馬島の欄には、集計値を掲載した。　3)①雲仙市は10～3月の平均。 ②南島原市は3月の平均。(右頁に続く)</t>
  </si>
  <si>
    <t>　③琴海町は4～12月の平均。 ④有明町は4～12月の平均。 ⑤国見町～南串山町(7町)は4～9月の平均。</t>
  </si>
  <si>
    <t xml:space="preserve">  ⑦大島村、生月町、田平町は4～10月の平均。 ⑧宇久町、小佐々町は4～2月の平均。 ⑨福島町、鷹島町は4～12月の平均。  　</t>
  </si>
  <si>
    <t>Ｎ Ｔ Ｔ
INSネット　　　加 入 数</t>
  </si>
  <si>
    <t>平 成  16　年  6 月  1 日</t>
  </si>
  <si>
    <t>平成 16 年</t>
  </si>
  <si>
    <t>百万円</t>
  </si>
  <si>
    <t>平成 18 年度 平均</t>
  </si>
  <si>
    <t>2)生産農業所得統計（長崎県）　　　　　　　　　　　　　　　　　　　⑥加津佐町～深江町(8町)は4～2月の平均。(右頁に続く)</t>
  </si>
  <si>
    <t>県水環境対策課（長崎県水道事業概要）</t>
  </si>
  <si>
    <t>χ</t>
  </si>
  <si>
    <t>九州農政局長崎農政事務所　2)　　　</t>
  </si>
  <si>
    <t>九州農政局長崎農政事務所　　　　　（長崎農林水産統計年報）</t>
  </si>
  <si>
    <t>経 済 産 業 省 （ 商 業 統 計 表 ）</t>
  </si>
  <si>
    <t>製 造 業 (従業者4人以上の事業所)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</si>
</sst>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_ "/>
    <numFmt numFmtId="187" formatCode="0_ "/>
    <numFmt numFmtId="188" formatCode="[&lt;=999]000;000\-0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181" fontId="4" fillId="0" borderId="0" xfId="16" applyFont="1" applyFill="1" applyAlignment="1">
      <alignment/>
    </xf>
    <xf numFmtId="181" fontId="5" fillId="0" borderId="0" xfId="16" applyFont="1" applyFill="1" applyAlignment="1">
      <alignment/>
    </xf>
    <xf numFmtId="185" fontId="5" fillId="0" borderId="0" xfId="16" applyNumberFormat="1" applyFont="1" applyFill="1" applyAlignment="1">
      <alignment/>
    </xf>
    <xf numFmtId="181" fontId="4" fillId="0" borderId="0" xfId="16" applyFont="1" applyFill="1" applyAlignment="1">
      <alignment horizontal="center"/>
    </xf>
    <xf numFmtId="181" fontId="4" fillId="0" borderId="1" xfId="16" applyFont="1" applyFill="1" applyBorder="1" applyAlignment="1">
      <alignment/>
    </xf>
    <xf numFmtId="185" fontId="4" fillId="0" borderId="1" xfId="16" applyNumberFormat="1" applyFont="1" applyFill="1" applyBorder="1" applyAlignment="1">
      <alignment/>
    </xf>
    <xf numFmtId="181" fontId="4" fillId="0" borderId="2" xfId="16" applyFont="1" applyFill="1" applyBorder="1" applyAlignment="1">
      <alignment/>
    </xf>
    <xf numFmtId="181" fontId="4" fillId="0" borderId="3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4" xfId="16" applyFont="1" applyFill="1" applyBorder="1" applyAlignment="1">
      <alignment/>
    </xf>
    <xf numFmtId="181" fontId="4" fillId="0" borderId="1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/>
    </xf>
    <xf numFmtId="181" fontId="4" fillId="0" borderId="6" xfId="16" applyFont="1" applyFill="1" applyBorder="1" applyAlignment="1">
      <alignment/>
    </xf>
    <xf numFmtId="181" fontId="4" fillId="0" borderId="7" xfId="16" applyFont="1" applyFill="1" applyBorder="1" applyAlignment="1">
      <alignment/>
    </xf>
    <xf numFmtId="181" fontId="4" fillId="0" borderId="8" xfId="16" applyFont="1" applyFill="1" applyBorder="1" applyAlignment="1">
      <alignment horizontal="distributed"/>
    </xf>
    <xf numFmtId="181" fontId="4" fillId="0" borderId="8" xfId="16" applyFont="1" applyFill="1" applyBorder="1" applyAlignment="1">
      <alignment horizontal="center"/>
    </xf>
    <xf numFmtId="181" fontId="4" fillId="0" borderId="0" xfId="16" applyFont="1" applyFill="1" applyAlignment="1">
      <alignment horizontal="distributed"/>
    </xf>
    <xf numFmtId="185" fontId="4" fillId="0" borderId="0" xfId="16" applyNumberFormat="1" applyFont="1" applyFill="1" applyAlignment="1">
      <alignment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Alignment="1">
      <alignment horizontal="right"/>
    </xf>
    <xf numFmtId="185" fontId="4" fillId="0" borderId="0" xfId="16" applyNumberFormat="1" applyFont="1" applyFill="1" applyBorder="1" applyAlignment="1">
      <alignment/>
    </xf>
    <xf numFmtId="0" fontId="0" fillId="0" borderId="0" xfId="0" applyFill="1" applyAlignment="1">
      <alignment/>
    </xf>
    <xf numFmtId="181" fontId="4" fillId="0" borderId="6" xfId="16" applyFont="1" applyFill="1" applyBorder="1" applyAlignment="1">
      <alignment horizontal="distributed" vertical="center"/>
    </xf>
    <xf numFmtId="181" fontId="4" fillId="0" borderId="9" xfId="16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/>
    </xf>
    <xf numFmtId="181" fontId="4" fillId="0" borderId="11" xfId="16" applyFont="1" applyFill="1" applyBorder="1" applyAlignment="1">
      <alignment/>
    </xf>
    <xf numFmtId="181" fontId="4" fillId="0" borderId="11" xfId="16" applyFont="1" applyFill="1" applyBorder="1" applyAlignment="1">
      <alignment horizontal="distributed" vertical="center"/>
    </xf>
    <xf numFmtId="181" fontId="4" fillId="0" borderId="12" xfId="16" applyFont="1" applyFill="1" applyBorder="1" applyAlignment="1">
      <alignment horizontal="distributed" vertical="center"/>
    </xf>
    <xf numFmtId="181" fontId="4" fillId="0" borderId="13" xfId="16" applyFont="1" applyFill="1" applyBorder="1" applyAlignment="1">
      <alignment horizontal="center"/>
    </xf>
    <xf numFmtId="181" fontId="4" fillId="0" borderId="14" xfId="16" applyFont="1" applyFill="1" applyBorder="1" applyAlignment="1">
      <alignment horizontal="distributed"/>
    </xf>
    <xf numFmtId="182" fontId="4" fillId="0" borderId="0" xfId="16" applyNumberFormat="1" applyFont="1" applyFill="1" applyAlignment="1">
      <alignment/>
    </xf>
    <xf numFmtId="182" fontId="4" fillId="0" borderId="0" xfId="16" applyNumberFormat="1" applyFont="1" applyFill="1" applyBorder="1" applyAlignment="1">
      <alignment/>
    </xf>
    <xf numFmtId="182" fontId="4" fillId="0" borderId="10" xfId="16" applyNumberFormat="1" applyFont="1" applyFill="1" applyBorder="1" applyAlignment="1">
      <alignment/>
    </xf>
    <xf numFmtId="182" fontId="4" fillId="0" borderId="1" xfId="16" applyNumberFormat="1" applyFont="1" applyFill="1" applyBorder="1" applyAlignment="1">
      <alignment/>
    </xf>
    <xf numFmtId="182" fontId="4" fillId="0" borderId="0" xfId="16" applyNumberFormat="1" applyFont="1" applyAlignment="1">
      <alignment/>
    </xf>
    <xf numFmtId="181" fontId="4" fillId="0" borderId="0" xfId="16" applyFont="1" applyAlignment="1">
      <alignment/>
    </xf>
    <xf numFmtId="182" fontId="4" fillId="0" borderId="0" xfId="16" applyNumberFormat="1" applyFont="1" applyBorder="1" applyAlignment="1">
      <alignment/>
    </xf>
    <xf numFmtId="181" fontId="4" fillId="0" borderId="0" xfId="16" applyFont="1" applyBorder="1" applyAlignment="1">
      <alignment/>
    </xf>
    <xf numFmtId="182" fontId="4" fillId="0" borderId="15" xfId="16" applyNumberFormat="1" applyFont="1" applyFill="1" applyBorder="1" applyAlignment="1">
      <alignment horizontal="distributed" vertical="center"/>
    </xf>
    <xf numFmtId="182" fontId="4" fillId="0" borderId="16" xfId="16" applyNumberFormat="1" applyFont="1" applyFill="1" applyBorder="1" applyAlignment="1">
      <alignment horizontal="distributed" vertical="center"/>
    </xf>
    <xf numFmtId="185" fontId="4" fillId="0" borderId="7" xfId="16" applyNumberFormat="1" applyFont="1" applyFill="1" applyBorder="1" applyAlignment="1">
      <alignment horizontal="center"/>
    </xf>
    <xf numFmtId="181" fontId="4" fillId="0" borderId="17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181" fontId="4" fillId="0" borderId="0" xfId="16" applyFont="1" applyFill="1" applyBorder="1" applyAlignment="1">
      <alignment horizontal="distributed" vertical="center" wrapText="1"/>
    </xf>
    <xf numFmtId="181" fontId="4" fillId="0" borderId="0" xfId="16" applyFont="1" applyFill="1" applyBorder="1" applyAlignment="1">
      <alignment horizontal="center" vertical="center"/>
    </xf>
    <xf numFmtId="0" fontId="0" fillId="0" borderId="0" xfId="0" applyBorder="1" applyAlignment="1">
      <alignment horizontal="distributed" vertical="center" wrapText="1"/>
    </xf>
    <xf numFmtId="181" fontId="4" fillId="0" borderId="0" xfId="16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 wrapText="1"/>
    </xf>
    <xf numFmtId="181" fontId="4" fillId="0" borderId="1" xfId="16" applyFont="1" applyFill="1" applyBorder="1" applyAlignment="1">
      <alignment horizontal="right"/>
    </xf>
    <xf numFmtId="181" fontId="4" fillId="0" borderId="0" xfId="16" applyFont="1" applyFill="1" applyBorder="1" applyAlignment="1">
      <alignment horizontal="right" vertical="center" wrapText="1"/>
    </xf>
    <xf numFmtId="181" fontId="4" fillId="0" borderId="17" xfId="16" applyFont="1" applyFill="1" applyBorder="1" applyAlignment="1">
      <alignment horizontal="center"/>
    </xf>
    <xf numFmtId="185" fontId="4" fillId="0" borderId="0" xfId="16" applyNumberFormat="1" applyFont="1" applyFill="1" applyBorder="1" applyAlignment="1">
      <alignment horizontal="right"/>
    </xf>
    <xf numFmtId="182" fontId="4" fillId="0" borderId="0" xfId="16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vertical="center" wrapText="1"/>
    </xf>
    <xf numFmtId="0" fontId="0" fillId="0" borderId="19" xfId="0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181" fontId="4" fillId="0" borderId="21" xfId="16" applyFont="1" applyFill="1" applyBorder="1" applyAlignment="1">
      <alignment horizontal="center"/>
    </xf>
    <xf numFmtId="181" fontId="4" fillId="0" borderId="22" xfId="16" applyFont="1" applyFill="1" applyBorder="1" applyAlignment="1">
      <alignment horizontal="right"/>
    </xf>
    <xf numFmtId="181" fontId="4" fillId="0" borderId="8" xfId="16" applyFont="1" applyFill="1" applyBorder="1" applyAlignment="1">
      <alignment horizontal="right"/>
    </xf>
    <xf numFmtId="0" fontId="4" fillId="0" borderId="0" xfId="16" applyNumberFormat="1" applyFont="1" applyFill="1" applyAlignment="1">
      <alignment horizontal="right"/>
    </xf>
    <xf numFmtId="0" fontId="4" fillId="0" borderId="18" xfId="0" applyFont="1" applyBorder="1" applyAlignment="1">
      <alignment vertical="center"/>
    </xf>
    <xf numFmtId="181" fontId="4" fillId="0" borderId="21" xfId="16" applyFont="1" applyFill="1" applyBorder="1" applyAlignment="1">
      <alignment horizontal="center"/>
    </xf>
    <xf numFmtId="181" fontId="4" fillId="0" borderId="23" xfId="16" applyFont="1" applyFill="1" applyBorder="1" applyAlignment="1">
      <alignment horizontal="center" vertical="center" wrapText="1"/>
    </xf>
    <xf numFmtId="185" fontId="4" fillId="0" borderId="24" xfId="16" applyNumberFormat="1" applyFont="1" applyFill="1" applyBorder="1" applyAlignment="1">
      <alignment horizontal="center" vertical="center" wrapText="1"/>
    </xf>
    <xf numFmtId="49" fontId="4" fillId="0" borderId="25" xfId="16" applyNumberFormat="1" applyFont="1" applyFill="1" applyBorder="1" applyAlignment="1">
      <alignment horizontal="center" shrinkToFit="1"/>
    </xf>
    <xf numFmtId="185" fontId="4" fillId="0" borderId="0" xfId="16" applyNumberFormat="1" applyFont="1" applyFill="1" applyAlignment="1">
      <alignment horizontal="right"/>
    </xf>
    <xf numFmtId="181" fontId="4" fillId="0" borderId="17" xfId="16" applyFont="1" applyFill="1" applyBorder="1" applyAlignment="1">
      <alignment horizontal="center" vertical="center"/>
    </xf>
    <xf numFmtId="182" fontId="4" fillId="0" borderId="0" xfId="16" applyNumberFormat="1" applyFont="1" applyFill="1" applyAlignment="1">
      <alignment horizontal="right"/>
    </xf>
    <xf numFmtId="0" fontId="0" fillId="0" borderId="12" xfId="0" applyBorder="1" applyAlignment="1">
      <alignment/>
    </xf>
    <xf numFmtId="181" fontId="4" fillId="0" borderId="23" xfId="16" applyFont="1" applyFill="1" applyBorder="1" applyAlignment="1">
      <alignment horizontal="distributed" vertical="center" wrapText="1"/>
    </xf>
    <xf numFmtId="181" fontId="4" fillId="0" borderId="14" xfId="16" applyFont="1" applyFill="1" applyBorder="1" applyAlignment="1">
      <alignment horizontal="center"/>
    </xf>
    <xf numFmtId="0" fontId="0" fillId="0" borderId="16" xfId="0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81" fontId="4" fillId="0" borderId="25" xfId="16" applyFont="1" applyFill="1" applyBorder="1" applyAlignment="1">
      <alignment horizontal="center"/>
    </xf>
    <xf numFmtId="181" fontId="4" fillId="0" borderId="26" xfId="16" applyFont="1" applyFill="1" applyBorder="1" applyAlignment="1">
      <alignment horizontal="center"/>
    </xf>
    <xf numFmtId="181" fontId="4" fillId="0" borderId="27" xfId="16" applyFont="1" applyFill="1" applyBorder="1" applyAlignment="1">
      <alignment horizontal="center"/>
    </xf>
    <xf numFmtId="0" fontId="4" fillId="0" borderId="3" xfId="0" applyFont="1" applyFill="1" applyBorder="1" applyAlignment="1">
      <alignment horizontal="distributed" vertical="center" wrapText="1" shrinkToFit="1"/>
    </xf>
    <xf numFmtId="0" fontId="4" fillId="0" borderId="4" xfId="0" applyFont="1" applyFill="1" applyBorder="1" applyAlignment="1">
      <alignment horizontal="distributed" vertical="center" wrapText="1" shrinkToFit="1"/>
    </xf>
    <xf numFmtId="0" fontId="4" fillId="0" borderId="5" xfId="0" applyFont="1" applyFill="1" applyBorder="1" applyAlignment="1">
      <alignment horizontal="distributed" vertical="center" wrapText="1" shrinkToFit="1"/>
    </xf>
    <xf numFmtId="0" fontId="4" fillId="0" borderId="18" xfId="0" applyFont="1" applyFill="1" applyBorder="1" applyAlignment="1">
      <alignment horizontal="distributed" vertical="top" wrapText="1"/>
    </xf>
    <xf numFmtId="0" fontId="4" fillId="0" borderId="19" xfId="0" applyFont="1" applyFill="1" applyBorder="1" applyAlignment="1">
      <alignment horizontal="distributed" vertical="top" wrapText="1"/>
    </xf>
    <xf numFmtId="181" fontId="4" fillId="0" borderId="28" xfId="16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 wrapText="1" shrinkToFit="1"/>
    </xf>
    <xf numFmtId="0" fontId="4" fillId="0" borderId="18" xfId="0" applyFont="1" applyFill="1" applyBorder="1" applyAlignment="1">
      <alignment horizontal="distributed" vertical="center" wrapText="1" shrinkToFit="1"/>
    </xf>
    <xf numFmtId="0" fontId="4" fillId="0" borderId="19" xfId="0" applyFont="1" applyFill="1" applyBorder="1" applyAlignment="1">
      <alignment horizontal="distributed" vertical="center" wrapText="1" shrinkToFit="1"/>
    </xf>
    <xf numFmtId="181" fontId="4" fillId="0" borderId="29" xfId="16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distributed" vertical="center" wrapText="1"/>
    </xf>
    <xf numFmtId="181" fontId="4" fillId="0" borderId="16" xfId="16" applyFont="1" applyFill="1" applyBorder="1" applyAlignment="1">
      <alignment horizontal="center"/>
    </xf>
    <xf numFmtId="181" fontId="4" fillId="0" borderId="12" xfId="16" applyFont="1" applyFill="1" applyBorder="1" applyAlignment="1">
      <alignment horizontal="center"/>
    </xf>
    <xf numFmtId="181" fontId="4" fillId="0" borderId="30" xfId="16" applyFont="1" applyFill="1" applyBorder="1" applyAlignment="1">
      <alignment horizontal="distributed" vertical="center"/>
    </xf>
    <xf numFmtId="181" fontId="4" fillId="0" borderId="31" xfId="16" applyFont="1" applyFill="1" applyBorder="1" applyAlignment="1">
      <alignment horizontal="distributed" vertical="center"/>
    </xf>
    <xf numFmtId="181" fontId="4" fillId="0" borderId="32" xfId="16" applyFont="1" applyFill="1" applyBorder="1" applyAlignment="1">
      <alignment horizontal="distributed" vertical="center"/>
    </xf>
    <xf numFmtId="181" fontId="4" fillId="0" borderId="21" xfId="16" applyFont="1" applyFill="1" applyBorder="1" applyAlignment="1">
      <alignment horizontal="center"/>
    </xf>
    <xf numFmtId="181" fontId="4" fillId="0" borderId="23" xfId="16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181" fontId="4" fillId="0" borderId="23" xfId="16" applyFont="1" applyFill="1" applyBorder="1" applyAlignment="1">
      <alignment horizontal="center" vertical="center"/>
    </xf>
    <xf numFmtId="181" fontId="4" fillId="0" borderId="11" xfId="16" applyFont="1" applyFill="1" applyBorder="1" applyAlignment="1">
      <alignment horizontal="center" vertical="center"/>
    </xf>
    <xf numFmtId="181" fontId="4" fillId="0" borderId="23" xfId="16" applyFont="1" applyFill="1" applyBorder="1" applyAlignment="1">
      <alignment horizontal="center" vertical="center"/>
    </xf>
    <xf numFmtId="181" fontId="4" fillId="0" borderId="24" xfId="16" applyFont="1" applyFill="1" applyBorder="1" applyAlignment="1">
      <alignment horizontal="center" vertical="center"/>
    </xf>
    <xf numFmtId="181" fontId="4" fillId="0" borderId="16" xfId="16" applyFont="1" applyFill="1" applyBorder="1" applyAlignment="1">
      <alignment horizontal="distributed"/>
    </xf>
    <xf numFmtId="0" fontId="0" fillId="0" borderId="12" xfId="0" applyBorder="1" applyAlignment="1">
      <alignment horizontal="distributed"/>
    </xf>
    <xf numFmtId="181" fontId="4" fillId="0" borderId="2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distributed" vertical="center" wrapText="1"/>
    </xf>
    <xf numFmtId="181" fontId="4" fillId="0" borderId="22" xfId="16" applyFont="1" applyFill="1" applyBorder="1" applyAlignment="1">
      <alignment horizontal="distributed" vertical="center" wrapText="1"/>
    </xf>
    <xf numFmtId="181" fontId="4" fillId="0" borderId="21" xfId="16" applyFont="1" applyFill="1" applyBorder="1" applyAlignment="1">
      <alignment horizontal="distributed" vertical="center" wrapText="1"/>
    </xf>
    <xf numFmtId="181" fontId="4" fillId="0" borderId="14" xfId="16" applyFont="1" applyFill="1" applyBorder="1" applyAlignment="1">
      <alignment horizontal="center" vertical="center"/>
    </xf>
    <xf numFmtId="181" fontId="4" fillId="0" borderId="16" xfId="16" applyFont="1" applyFill="1" applyBorder="1" applyAlignment="1">
      <alignment horizontal="center" vertical="center"/>
    </xf>
    <xf numFmtId="181" fontId="4" fillId="0" borderId="14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181" fontId="4" fillId="0" borderId="12" xfId="16" applyFont="1" applyFill="1" applyBorder="1" applyAlignment="1">
      <alignment horizontal="distributed" vertical="center"/>
    </xf>
    <xf numFmtId="181" fontId="4" fillId="0" borderId="28" xfId="16" applyFont="1" applyFill="1" applyBorder="1" applyAlignment="1">
      <alignment horizontal="center" vertical="center"/>
    </xf>
    <xf numFmtId="181" fontId="4" fillId="0" borderId="18" xfId="16" applyFont="1" applyFill="1" applyBorder="1" applyAlignment="1">
      <alignment horizontal="center" vertical="center"/>
    </xf>
    <xf numFmtId="181" fontId="4" fillId="0" borderId="19" xfId="16" applyFont="1" applyFill="1" applyBorder="1" applyAlignment="1">
      <alignment horizontal="center" vertical="center"/>
    </xf>
    <xf numFmtId="181" fontId="4" fillId="0" borderId="18" xfId="16" applyFont="1" applyFill="1" applyBorder="1" applyAlignment="1">
      <alignment horizontal="distributed" vertical="center"/>
    </xf>
    <xf numFmtId="181" fontId="4" fillId="0" borderId="19" xfId="16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distributed" vertical="center"/>
    </xf>
    <xf numFmtId="49" fontId="4" fillId="0" borderId="26" xfId="16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81" fontId="4" fillId="0" borderId="25" xfId="16" applyFont="1" applyFill="1" applyBorder="1" applyAlignment="1">
      <alignment horizontal="center" vertical="center" shrinkToFit="1"/>
    </xf>
    <xf numFmtId="181" fontId="4" fillId="0" borderId="26" xfId="16" applyFont="1" applyFill="1" applyBorder="1" applyAlignment="1">
      <alignment horizontal="center" vertical="center" shrinkToFit="1"/>
    </xf>
    <xf numFmtId="182" fontId="4" fillId="0" borderId="22" xfId="16" applyNumberFormat="1" applyFont="1" applyFill="1" applyBorder="1" applyAlignment="1">
      <alignment horizontal="distributed" vertical="center" wrapText="1"/>
    </xf>
    <xf numFmtId="182" fontId="4" fillId="0" borderId="21" xfId="16" applyNumberFormat="1" applyFont="1" applyFill="1" applyBorder="1" applyAlignment="1">
      <alignment horizontal="distributed" vertical="center" wrapText="1"/>
    </xf>
    <xf numFmtId="181" fontId="4" fillId="0" borderId="15" xfId="16" applyFont="1" applyFill="1" applyBorder="1" applyAlignment="1">
      <alignment horizontal="distributed" vertical="center" wrapText="1"/>
    </xf>
    <xf numFmtId="181" fontId="4" fillId="0" borderId="21" xfId="16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center" vertical="center"/>
    </xf>
    <xf numFmtId="181" fontId="4" fillId="0" borderId="16" xfId="16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distributed" vertical="center" wrapText="1" shrinkToFit="1"/>
    </xf>
    <xf numFmtId="0" fontId="4" fillId="0" borderId="22" xfId="0" applyFont="1" applyFill="1" applyBorder="1" applyAlignment="1">
      <alignment horizontal="distributed" vertical="center" wrapText="1" shrinkToFit="1"/>
    </xf>
    <xf numFmtId="0" fontId="4" fillId="0" borderId="21" xfId="0" applyFont="1" applyFill="1" applyBorder="1" applyAlignment="1">
      <alignment horizontal="distributed" vertical="center" wrapText="1" shrinkToFit="1"/>
    </xf>
    <xf numFmtId="0" fontId="4" fillId="0" borderId="11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4"/>
  <sheetViews>
    <sheetView showGridLines="0" tabSelected="1" zoomScale="75" zoomScaleNormal="75" zoomScaleSheetLayoutView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7.25390625" style="1" customWidth="1"/>
    <col min="3" max="3" width="0.875" style="1" customWidth="1"/>
    <col min="4" max="4" width="15.25390625" style="20" customWidth="1"/>
    <col min="5" max="12" width="15.25390625" style="1" customWidth="1"/>
    <col min="13" max="13" width="15.25390625" style="18" customWidth="1"/>
    <col min="14" max="14" width="15.25390625" style="1" customWidth="1"/>
    <col min="15" max="15" width="14.25390625" style="1" customWidth="1"/>
    <col min="16" max="16" width="17.00390625" style="1" customWidth="1"/>
    <col min="17" max="20" width="15.25390625" style="1" customWidth="1"/>
    <col min="21" max="22" width="11.125" style="1" customWidth="1"/>
    <col min="23" max="23" width="11.125" style="31" customWidth="1"/>
    <col min="24" max="24" width="9.125" style="1" bestFit="1" customWidth="1"/>
    <col min="25" max="16384" width="8.625" style="1" customWidth="1"/>
  </cols>
  <sheetData>
    <row r="1" spans="2:19" ht="24">
      <c r="B1" s="2" t="s">
        <v>0</v>
      </c>
      <c r="M1" s="3" t="s">
        <v>148</v>
      </c>
      <c r="S1" s="4"/>
    </row>
    <row r="2" spans="1:23" ht="16.5" customHeight="1" thickBot="1">
      <c r="A2" s="5"/>
      <c r="B2" s="5"/>
      <c r="C2" s="5"/>
      <c r="D2" s="51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5"/>
      <c r="W2" s="34"/>
    </row>
    <row r="3" spans="1:23" ht="16.5" customHeight="1">
      <c r="A3" s="7"/>
      <c r="B3" s="115" t="s">
        <v>1</v>
      </c>
      <c r="C3" s="7"/>
      <c r="D3" s="57"/>
      <c r="E3" s="123" t="s">
        <v>139</v>
      </c>
      <c r="F3" s="124"/>
      <c r="G3" s="125"/>
      <c r="H3" s="56"/>
      <c r="J3" s="121" t="s">
        <v>177</v>
      </c>
      <c r="K3" s="122"/>
      <c r="L3" s="122"/>
      <c r="M3" s="81" t="s">
        <v>124</v>
      </c>
      <c r="N3" s="89" t="s">
        <v>125</v>
      </c>
      <c r="O3" s="96" t="s">
        <v>166</v>
      </c>
      <c r="P3" s="89" t="s">
        <v>132</v>
      </c>
      <c r="Q3" s="92" t="s">
        <v>131</v>
      </c>
      <c r="R3" s="93"/>
      <c r="S3" s="93"/>
      <c r="T3" s="93"/>
      <c r="U3" s="141" t="s">
        <v>162</v>
      </c>
      <c r="V3" s="142"/>
      <c r="W3" s="142"/>
    </row>
    <row r="4" spans="1:23" ht="13.5" customHeight="1">
      <c r="A4" s="9"/>
      <c r="B4" s="116"/>
      <c r="C4" s="9"/>
      <c r="D4" s="64" t="s">
        <v>147</v>
      </c>
      <c r="E4" s="126" t="s">
        <v>2</v>
      </c>
      <c r="F4" s="86" t="s">
        <v>3</v>
      </c>
      <c r="G4" s="131" t="s">
        <v>4</v>
      </c>
      <c r="H4" s="50" t="s">
        <v>161</v>
      </c>
      <c r="I4" s="50" t="s">
        <v>138</v>
      </c>
      <c r="J4" s="86" t="s">
        <v>5</v>
      </c>
      <c r="K4" s="86" t="s">
        <v>6</v>
      </c>
      <c r="L4" s="118" t="s">
        <v>126</v>
      </c>
      <c r="M4" s="82"/>
      <c r="N4" s="90"/>
      <c r="O4" s="97"/>
      <c r="P4" s="90"/>
      <c r="Q4" s="94"/>
      <c r="R4" s="95"/>
      <c r="S4" s="95"/>
      <c r="T4" s="95"/>
      <c r="U4" s="86" t="s">
        <v>123</v>
      </c>
      <c r="V4" s="86" t="s">
        <v>122</v>
      </c>
      <c r="W4" s="39" t="s">
        <v>121</v>
      </c>
    </row>
    <row r="5" spans="1:23" ht="15.75" customHeight="1">
      <c r="A5" s="9"/>
      <c r="B5" s="116"/>
      <c r="C5" s="9"/>
      <c r="D5" s="59" t="s">
        <v>128</v>
      </c>
      <c r="E5" s="127"/>
      <c r="F5" s="129"/>
      <c r="G5" s="129"/>
      <c r="H5" s="44" t="s">
        <v>129</v>
      </c>
      <c r="I5" s="84" t="s">
        <v>130</v>
      </c>
      <c r="J5" s="87"/>
      <c r="K5" s="87"/>
      <c r="L5" s="119"/>
      <c r="M5" s="82"/>
      <c r="N5" s="90"/>
      <c r="O5" s="97"/>
      <c r="P5" s="90"/>
      <c r="Q5" s="102" t="s">
        <v>114</v>
      </c>
      <c r="R5" s="103"/>
      <c r="S5" s="104"/>
      <c r="T5" s="139" t="s">
        <v>113</v>
      </c>
      <c r="U5" s="129"/>
      <c r="V5" s="129"/>
      <c r="W5" s="137" t="s">
        <v>120</v>
      </c>
    </row>
    <row r="6" spans="1:23" ht="31.5" customHeight="1" thickBot="1">
      <c r="A6" s="5"/>
      <c r="B6" s="117"/>
      <c r="C6" s="5"/>
      <c r="D6" s="58"/>
      <c r="E6" s="128"/>
      <c r="F6" s="130"/>
      <c r="G6" s="130"/>
      <c r="H6" s="45"/>
      <c r="I6" s="85"/>
      <c r="J6" s="88"/>
      <c r="K6" s="88"/>
      <c r="L6" s="120"/>
      <c r="M6" s="83"/>
      <c r="N6" s="91"/>
      <c r="O6" s="98"/>
      <c r="P6" s="91"/>
      <c r="Q6" s="24" t="s">
        <v>7</v>
      </c>
      <c r="R6" s="24" t="s">
        <v>8</v>
      </c>
      <c r="S6" s="24" t="s">
        <v>9</v>
      </c>
      <c r="T6" s="140"/>
      <c r="U6" s="130"/>
      <c r="V6" s="130"/>
      <c r="W6" s="138"/>
    </row>
    <row r="7" spans="1:23" ht="17.25" customHeight="1" thickBot="1">
      <c r="A7" s="5"/>
      <c r="B7" s="11" t="s">
        <v>10</v>
      </c>
      <c r="C7" s="12"/>
      <c r="D7" s="60" t="s">
        <v>151</v>
      </c>
      <c r="E7" s="105" t="s">
        <v>152</v>
      </c>
      <c r="F7" s="79"/>
      <c r="G7" s="80"/>
      <c r="H7" s="68" t="s">
        <v>160</v>
      </c>
      <c r="I7" s="60" t="s">
        <v>151</v>
      </c>
      <c r="J7" s="78" t="s">
        <v>150</v>
      </c>
      <c r="K7" s="80"/>
      <c r="L7" s="65" t="s">
        <v>151</v>
      </c>
      <c r="M7" s="132" t="s">
        <v>153</v>
      </c>
      <c r="N7" s="133"/>
      <c r="O7" s="133"/>
      <c r="P7" s="134"/>
      <c r="Q7" s="78" t="s">
        <v>167</v>
      </c>
      <c r="R7" s="79"/>
      <c r="S7" s="80"/>
      <c r="T7" s="65" t="s">
        <v>168</v>
      </c>
      <c r="U7" s="135" t="s">
        <v>170</v>
      </c>
      <c r="V7" s="136"/>
      <c r="W7" s="136"/>
    </row>
    <row r="8" spans="1:23" ht="17.25" customHeight="1">
      <c r="A8" s="13"/>
      <c r="B8" s="23" t="s">
        <v>109</v>
      </c>
      <c r="C8" s="13"/>
      <c r="D8" s="53" t="s">
        <v>111</v>
      </c>
      <c r="E8" s="100" t="s">
        <v>12</v>
      </c>
      <c r="F8" s="100"/>
      <c r="G8" s="101"/>
      <c r="H8" s="15" t="s">
        <v>13</v>
      </c>
      <c r="I8" s="29" t="s">
        <v>12</v>
      </c>
      <c r="J8" s="16" t="s">
        <v>14</v>
      </c>
      <c r="K8" s="16" t="s">
        <v>15</v>
      </c>
      <c r="L8" s="30" t="s">
        <v>11</v>
      </c>
      <c r="M8" s="41" t="s">
        <v>112</v>
      </c>
      <c r="N8" s="113" t="s">
        <v>16</v>
      </c>
      <c r="O8" s="114"/>
      <c r="P8" s="16" t="s">
        <v>17</v>
      </c>
      <c r="Q8" s="74" t="s">
        <v>115</v>
      </c>
      <c r="R8" s="75"/>
      <c r="S8" s="72"/>
      <c r="T8" s="16" t="s">
        <v>169</v>
      </c>
      <c r="U8" s="70" t="s">
        <v>119</v>
      </c>
      <c r="V8" s="28" t="s">
        <v>15</v>
      </c>
      <c r="W8" s="40" t="s">
        <v>127</v>
      </c>
    </row>
    <row r="9" spans="2:29" ht="19.5" customHeight="1">
      <c r="B9" s="17" t="s">
        <v>19</v>
      </c>
      <c r="C9" s="9"/>
      <c r="D9" s="61">
        <v>13673</v>
      </c>
      <c r="E9" s="9">
        <v>47300</v>
      </c>
      <c r="F9" s="9">
        <v>6156</v>
      </c>
      <c r="G9" s="9">
        <v>9560</v>
      </c>
      <c r="H9" s="9">
        <v>13579</v>
      </c>
      <c r="I9" s="9">
        <v>305424</v>
      </c>
      <c r="J9" s="9">
        <v>2467</v>
      </c>
      <c r="K9" s="9">
        <v>59023</v>
      </c>
      <c r="L9" s="9">
        <v>1492355</v>
      </c>
      <c r="M9" s="18">
        <v>98.2</v>
      </c>
      <c r="N9" s="9">
        <v>555826</v>
      </c>
      <c r="O9" s="9">
        <v>65976</v>
      </c>
      <c r="P9" s="9">
        <v>462984</v>
      </c>
      <c r="Q9" s="9">
        <v>22624</v>
      </c>
      <c r="R9" s="9">
        <v>4180</v>
      </c>
      <c r="S9" s="9">
        <v>18444</v>
      </c>
      <c r="T9" s="9">
        <v>3359017</v>
      </c>
      <c r="U9" s="25">
        <f>SUM(U10:U11)</f>
        <v>15979</v>
      </c>
      <c r="V9" s="25">
        <f>SUM(V10:V11)</f>
        <v>23200</v>
      </c>
      <c r="W9" s="33">
        <v>15.81</v>
      </c>
      <c r="AC9" s="9"/>
    </row>
    <row r="10" spans="2:23" ht="30" customHeight="1">
      <c r="B10" s="17" t="s">
        <v>20</v>
      </c>
      <c r="C10" s="9"/>
      <c r="D10" s="61" t="s">
        <v>137</v>
      </c>
      <c r="E10" s="20" t="s">
        <v>137</v>
      </c>
      <c r="F10" s="20" t="s">
        <v>137</v>
      </c>
      <c r="G10" s="20" t="s">
        <v>137</v>
      </c>
      <c r="H10" s="9">
        <f>SUM(H12:H25)</f>
        <v>11114</v>
      </c>
      <c r="I10" s="20" t="s">
        <v>137</v>
      </c>
      <c r="J10" s="9">
        <f>SUM(J12:J24)</f>
        <v>1624</v>
      </c>
      <c r="K10" s="9">
        <f>SUM(K12:K24)</f>
        <v>46652</v>
      </c>
      <c r="L10" s="9">
        <f>SUM(L12:L24)</f>
        <v>1320543</v>
      </c>
      <c r="M10" s="18">
        <v>98.1</v>
      </c>
      <c r="N10" s="9">
        <f>SUM(N12:N25)</f>
        <v>499386</v>
      </c>
      <c r="O10" s="9">
        <f>SUM(O12:O25)</f>
        <v>59473</v>
      </c>
      <c r="P10" s="9">
        <f>SUM(P12:P25)</f>
        <v>412250</v>
      </c>
      <c r="Q10" s="9">
        <v>15762</v>
      </c>
      <c r="R10" s="9">
        <v>3148</v>
      </c>
      <c r="S10" s="9">
        <v>12614</v>
      </c>
      <c r="T10" s="9">
        <v>2781336</v>
      </c>
      <c r="U10" s="9">
        <v>15019</v>
      </c>
      <c r="V10" s="9">
        <v>21710</v>
      </c>
      <c r="W10" s="32">
        <v>16.65</v>
      </c>
    </row>
    <row r="11" spans="2:23" ht="30" customHeight="1">
      <c r="B11" s="17" t="s">
        <v>21</v>
      </c>
      <c r="C11" s="9"/>
      <c r="D11" s="61" t="s">
        <v>137</v>
      </c>
      <c r="E11" s="20" t="s">
        <v>137</v>
      </c>
      <c r="F11" s="20" t="s">
        <v>137</v>
      </c>
      <c r="G11" s="20" t="s">
        <v>137</v>
      </c>
      <c r="H11" s="19">
        <f>SUM(H26,H42,H46,H51,'南串山町～上対馬町'!H18,'南串山町～上対馬町'!H32)</f>
        <v>2465</v>
      </c>
      <c r="I11" s="20" t="s">
        <v>137</v>
      </c>
      <c r="J11" s="19">
        <f>SUM(J26,J42,J51,'南串山町～上対馬町'!J18,'南串山町～上対馬町'!J32)</f>
        <v>843</v>
      </c>
      <c r="K11" s="19">
        <f>SUM(K26,K42,K51,'南串山町～上対馬町'!K18,'南串山町～上対馬町'!K32)</f>
        <v>12371</v>
      </c>
      <c r="L11" s="19">
        <f>SUM(L26,L42,L51,'南串山町～上対馬町'!L18,'南串山町～上対馬町'!L32)</f>
        <v>171812</v>
      </c>
      <c r="M11" s="18">
        <v>99.3</v>
      </c>
      <c r="N11" s="19">
        <f>SUM(N26,N42,N51,'南串山町～上対馬町'!N18,'南串山町～上対馬町'!N32)</f>
        <v>56440</v>
      </c>
      <c r="O11" s="19">
        <f>SUM(O26,O42,O46,O51,'南串山町～上対馬町'!O18,'南串山町～上対馬町'!O32,'南串山町～上対馬町'!O44,'南串山町～上対馬町'!O49)</f>
        <v>6503</v>
      </c>
      <c r="P11" s="19">
        <f>SUM(P26,P42,P46,P51,'南串山町～上対馬町'!P18,'南串山町～上対馬町'!P32)</f>
        <v>50734</v>
      </c>
      <c r="Q11" s="9">
        <v>6862</v>
      </c>
      <c r="R11" s="9">
        <v>1032</v>
      </c>
      <c r="S11" s="9">
        <v>5830</v>
      </c>
      <c r="T11" s="9">
        <v>577682</v>
      </c>
      <c r="U11" s="9">
        <v>960</v>
      </c>
      <c r="V11" s="9">
        <v>1490</v>
      </c>
      <c r="W11" s="32">
        <v>9.08</v>
      </c>
    </row>
    <row r="12" spans="2:23" ht="30" customHeight="1">
      <c r="B12" s="17" t="s">
        <v>22</v>
      </c>
      <c r="C12" s="9"/>
      <c r="D12" s="61">
        <v>588</v>
      </c>
      <c r="E12" s="1">
        <v>675</v>
      </c>
      <c r="F12" s="19">
        <v>0</v>
      </c>
      <c r="G12" s="1">
        <v>1090</v>
      </c>
      <c r="H12" s="1">
        <v>1271</v>
      </c>
      <c r="I12" s="1">
        <v>46173</v>
      </c>
      <c r="J12" s="1">
        <v>440</v>
      </c>
      <c r="K12" s="1">
        <v>14417</v>
      </c>
      <c r="L12" s="1">
        <v>535082</v>
      </c>
      <c r="M12" s="18">
        <v>98.2</v>
      </c>
      <c r="N12" s="1">
        <v>181846</v>
      </c>
      <c r="O12" s="1">
        <v>22382</v>
      </c>
      <c r="P12" s="9">
        <v>153045</v>
      </c>
      <c r="Q12" s="9">
        <f aca="true" t="shared" si="0" ref="Q12:Q21">SUM(R12:S12)</f>
        <v>6257</v>
      </c>
      <c r="R12" s="1">
        <v>1309</v>
      </c>
      <c r="S12" s="1">
        <v>4948</v>
      </c>
      <c r="T12" s="1">
        <v>1365449</v>
      </c>
      <c r="U12" s="9">
        <v>6417</v>
      </c>
      <c r="V12" s="9">
        <v>9502</v>
      </c>
      <c r="W12" s="32">
        <v>21.02</v>
      </c>
    </row>
    <row r="13" spans="2:23" ht="15.75" customHeight="1">
      <c r="B13" s="17" t="s">
        <v>23</v>
      </c>
      <c r="C13" s="9"/>
      <c r="D13" s="61">
        <v>797</v>
      </c>
      <c r="E13" s="1">
        <v>6190</v>
      </c>
      <c r="F13" s="9">
        <v>4</v>
      </c>
      <c r="G13" s="1">
        <v>382</v>
      </c>
      <c r="H13" s="1">
        <v>796</v>
      </c>
      <c r="I13" s="1">
        <v>48067</v>
      </c>
      <c r="J13" s="1">
        <v>285</v>
      </c>
      <c r="K13" s="1">
        <v>6557</v>
      </c>
      <c r="L13" s="1">
        <v>139315</v>
      </c>
      <c r="M13" s="18">
        <v>99.5</v>
      </c>
      <c r="N13" s="1">
        <v>99524</v>
      </c>
      <c r="O13" s="1">
        <v>11205</v>
      </c>
      <c r="P13" s="1">
        <v>77936</v>
      </c>
      <c r="Q13" s="9">
        <f t="shared" si="0"/>
        <v>3459</v>
      </c>
      <c r="R13" s="1">
        <v>759</v>
      </c>
      <c r="S13" s="1">
        <v>2700</v>
      </c>
      <c r="T13" s="1">
        <v>640899</v>
      </c>
      <c r="U13" s="9">
        <v>3144</v>
      </c>
      <c r="V13" s="9">
        <v>4404</v>
      </c>
      <c r="W13" s="32">
        <v>17.16</v>
      </c>
    </row>
    <row r="14" spans="2:23" ht="15.75" customHeight="1">
      <c r="B14" s="17" t="s">
        <v>24</v>
      </c>
      <c r="C14" s="9"/>
      <c r="D14" s="61">
        <v>598</v>
      </c>
      <c r="E14" s="1">
        <v>731</v>
      </c>
      <c r="F14" s="9">
        <v>3</v>
      </c>
      <c r="G14" s="1">
        <v>197</v>
      </c>
      <c r="H14" s="1">
        <v>377</v>
      </c>
      <c r="I14" s="1">
        <v>709</v>
      </c>
      <c r="J14" s="1">
        <v>79</v>
      </c>
      <c r="K14" s="1">
        <v>1771</v>
      </c>
      <c r="L14" s="1">
        <v>20985</v>
      </c>
      <c r="M14" s="18">
        <v>99.9</v>
      </c>
      <c r="N14" s="1">
        <v>18011</v>
      </c>
      <c r="O14" s="1">
        <v>2247</v>
      </c>
      <c r="P14" s="1">
        <v>14320</v>
      </c>
      <c r="Q14" s="9">
        <f t="shared" si="0"/>
        <v>769</v>
      </c>
      <c r="R14" s="1">
        <v>142</v>
      </c>
      <c r="S14" s="1">
        <v>627</v>
      </c>
      <c r="T14" s="1">
        <v>95179</v>
      </c>
      <c r="U14" s="9">
        <v>283</v>
      </c>
      <c r="V14" s="9">
        <v>396</v>
      </c>
      <c r="W14" s="32">
        <v>7.98</v>
      </c>
    </row>
    <row r="15" spans="2:23" ht="15.75" customHeight="1">
      <c r="B15" s="17" t="s">
        <v>25</v>
      </c>
      <c r="C15" s="9"/>
      <c r="D15" s="61">
        <v>1475</v>
      </c>
      <c r="E15" s="1">
        <v>4520</v>
      </c>
      <c r="F15" s="9">
        <v>3123</v>
      </c>
      <c r="G15" s="1">
        <v>447</v>
      </c>
      <c r="H15" s="20">
        <v>367</v>
      </c>
      <c r="I15" s="20" t="s">
        <v>173</v>
      </c>
      <c r="J15" s="1">
        <v>221</v>
      </c>
      <c r="K15" s="1">
        <v>10528</v>
      </c>
      <c r="L15" s="1">
        <v>393681</v>
      </c>
      <c r="M15" s="18">
        <v>97.8</v>
      </c>
      <c r="N15" s="1">
        <v>50061</v>
      </c>
      <c r="O15" s="1">
        <v>6931</v>
      </c>
      <c r="P15" s="1">
        <v>41136</v>
      </c>
      <c r="Q15" s="9">
        <f t="shared" si="0"/>
        <v>1404</v>
      </c>
      <c r="R15" s="1">
        <v>358</v>
      </c>
      <c r="S15" s="1">
        <v>1046</v>
      </c>
      <c r="T15" s="1">
        <v>258025</v>
      </c>
      <c r="U15" s="9">
        <v>951</v>
      </c>
      <c r="V15" s="9">
        <v>1439</v>
      </c>
      <c r="W15" s="32">
        <v>10.02</v>
      </c>
    </row>
    <row r="16" spans="2:23" ht="15.75" customHeight="1">
      <c r="B16" s="17" t="s">
        <v>26</v>
      </c>
      <c r="C16" s="9"/>
      <c r="D16" s="61">
        <v>640</v>
      </c>
      <c r="E16" s="1">
        <v>2110</v>
      </c>
      <c r="F16" s="9">
        <v>54</v>
      </c>
      <c r="G16" s="1">
        <v>168</v>
      </c>
      <c r="H16" s="1">
        <v>171</v>
      </c>
      <c r="I16" s="1">
        <v>454</v>
      </c>
      <c r="J16" s="1">
        <v>146</v>
      </c>
      <c r="K16" s="1">
        <v>4614</v>
      </c>
      <c r="L16" s="1">
        <v>74545</v>
      </c>
      <c r="M16" s="18">
        <v>98.4</v>
      </c>
      <c r="N16" s="1">
        <v>30632</v>
      </c>
      <c r="O16" s="1">
        <v>3589</v>
      </c>
      <c r="P16" s="1">
        <v>25025</v>
      </c>
      <c r="Q16" s="9">
        <f t="shared" si="0"/>
        <v>1030</v>
      </c>
      <c r="R16" s="1">
        <v>192</v>
      </c>
      <c r="S16" s="1">
        <v>838</v>
      </c>
      <c r="T16" s="1">
        <v>175147</v>
      </c>
      <c r="U16" s="9">
        <v>877</v>
      </c>
      <c r="V16" s="9">
        <v>1260</v>
      </c>
      <c r="W16" s="32">
        <v>14.22</v>
      </c>
    </row>
    <row r="17" spans="2:23" ht="30" customHeight="1">
      <c r="B17" s="17" t="s">
        <v>27</v>
      </c>
      <c r="C17" s="9"/>
      <c r="D17" s="61" t="s">
        <v>137</v>
      </c>
      <c r="E17" s="20" t="s">
        <v>137</v>
      </c>
      <c r="F17" s="20" t="s">
        <v>137</v>
      </c>
      <c r="G17" s="20" t="s">
        <v>137</v>
      </c>
      <c r="H17" s="20" t="s">
        <v>137</v>
      </c>
      <c r="I17" s="20" t="s">
        <v>137</v>
      </c>
      <c r="J17" s="20" t="s">
        <v>143</v>
      </c>
      <c r="K17" s="20" t="s">
        <v>143</v>
      </c>
      <c r="L17" s="20" t="s">
        <v>143</v>
      </c>
      <c r="M17" s="20" t="s">
        <v>137</v>
      </c>
      <c r="N17" s="20" t="s">
        <v>137</v>
      </c>
      <c r="O17" s="20" t="s">
        <v>137</v>
      </c>
      <c r="P17" s="20" t="s">
        <v>137</v>
      </c>
      <c r="Q17" s="9">
        <f t="shared" si="0"/>
        <v>604</v>
      </c>
      <c r="R17" s="1">
        <v>92</v>
      </c>
      <c r="S17" s="1">
        <v>512</v>
      </c>
      <c r="T17" s="1">
        <v>65941</v>
      </c>
      <c r="U17" s="20" t="s">
        <v>137</v>
      </c>
      <c r="V17" s="20" t="s">
        <v>137</v>
      </c>
      <c r="W17" s="20" t="s">
        <v>137</v>
      </c>
    </row>
    <row r="18" spans="2:23" ht="15.75" customHeight="1">
      <c r="B18" s="17" t="s">
        <v>28</v>
      </c>
      <c r="C18" s="9"/>
      <c r="D18" s="61">
        <v>444</v>
      </c>
      <c r="E18" s="1">
        <v>5390</v>
      </c>
      <c r="F18" s="9">
        <v>6</v>
      </c>
      <c r="G18" s="1">
        <v>429</v>
      </c>
      <c r="H18" s="1">
        <v>1441</v>
      </c>
      <c r="I18" s="1">
        <v>52295</v>
      </c>
      <c r="J18" s="1">
        <v>95</v>
      </c>
      <c r="K18" s="1">
        <v>1179</v>
      </c>
      <c r="L18" s="1">
        <v>8180</v>
      </c>
      <c r="M18" s="18">
        <v>99.8</v>
      </c>
      <c r="N18" s="1">
        <v>14337</v>
      </c>
      <c r="O18" s="1">
        <v>1451</v>
      </c>
      <c r="P18" s="1">
        <v>12051</v>
      </c>
      <c r="Q18" s="9">
        <f t="shared" si="0"/>
        <v>415</v>
      </c>
      <c r="R18" s="1">
        <v>34</v>
      </c>
      <c r="S18" s="1">
        <v>381</v>
      </c>
      <c r="T18" s="1">
        <v>19397</v>
      </c>
      <c r="U18" s="9">
        <v>290</v>
      </c>
      <c r="V18" s="9">
        <v>378</v>
      </c>
      <c r="W18" s="32">
        <v>10.03</v>
      </c>
    </row>
    <row r="19" spans="2:23" ht="15.75" customHeight="1">
      <c r="B19" s="17" t="s">
        <v>29</v>
      </c>
      <c r="C19" s="9"/>
      <c r="D19" s="61">
        <v>288</v>
      </c>
      <c r="E19" s="1">
        <v>3710</v>
      </c>
      <c r="F19" s="9">
        <v>13</v>
      </c>
      <c r="G19" s="1">
        <v>330</v>
      </c>
      <c r="H19" s="1">
        <v>499</v>
      </c>
      <c r="I19" s="1">
        <v>2654</v>
      </c>
      <c r="J19" s="1">
        <v>36</v>
      </c>
      <c r="K19" s="1">
        <v>1370</v>
      </c>
      <c r="L19" s="1">
        <v>22127</v>
      </c>
      <c r="M19" s="18">
        <v>99.5</v>
      </c>
      <c r="N19" s="1">
        <v>9842</v>
      </c>
      <c r="O19" s="1">
        <v>969</v>
      </c>
      <c r="P19" s="1">
        <v>8184</v>
      </c>
      <c r="Q19" s="9">
        <f t="shared" si="0"/>
        <v>337</v>
      </c>
      <c r="R19" s="1">
        <v>46</v>
      </c>
      <c r="S19" s="1">
        <v>291</v>
      </c>
      <c r="T19" s="1">
        <v>59619</v>
      </c>
      <c r="U19" s="9">
        <v>497</v>
      </c>
      <c r="V19" s="9">
        <v>763</v>
      </c>
      <c r="W19" s="32">
        <v>28.67</v>
      </c>
    </row>
    <row r="20" spans="2:23" ht="15.75" customHeight="1">
      <c r="B20" s="17" t="s">
        <v>116</v>
      </c>
      <c r="C20" s="9"/>
      <c r="D20" s="61">
        <v>83</v>
      </c>
      <c r="E20" s="19">
        <v>1320</v>
      </c>
      <c r="F20" s="20" t="s">
        <v>110</v>
      </c>
      <c r="G20" s="19">
        <v>621</v>
      </c>
      <c r="H20" s="20">
        <v>2605</v>
      </c>
      <c r="I20" s="20">
        <v>21168</v>
      </c>
      <c r="J20" s="20">
        <v>62</v>
      </c>
      <c r="K20" s="20">
        <v>558</v>
      </c>
      <c r="L20" s="20">
        <v>6195</v>
      </c>
      <c r="M20" s="54">
        <v>99.7</v>
      </c>
      <c r="N20" s="19">
        <v>16262</v>
      </c>
      <c r="O20" s="19">
        <v>1970</v>
      </c>
      <c r="P20" s="19">
        <v>13777</v>
      </c>
      <c r="Q20" s="9">
        <f t="shared" si="0"/>
        <v>766</v>
      </c>
      <c r="R20" s="20">
        <v>121</v>
      </c>
      <c r="S20" s="20">
        <v>645</v>
      </c>
      <c r="T20" s="20">
        <v>56706</v>
      </c>
      <c r="U20" s="9">
        <v>690</v>
      </c>
      <c r="V20" s="9">
        <v>929</v>
      </c>
      <c r="W20" s="32">
        <v>24.75</v>
      </c>
    </row>
    <row r="21" spans="2:23" ht="15.75" customHeight="1">
      <c r="B21" s="17" t="s">
        <v>117</v>
      </c>
      <c r="C21" s="9"/>
      <c r="D21" s="61">
        <v>630</v>
      </c>
      <c r="E21" s="19">
        <v>5910</v>
      </c>
      <c r="F21" s="19">
        <v>376</v>
      </c>
      <c r="G21" s="19">
        <v>468</v>
      </c>
      <c r="H21" s="20">
        <v>1125</v>
      </c>
      <c r="I21" s="20">
        <v>8607</v>
      </c>
      <c r="J21" s="20">
        <v>60</v>
      </c>
      <c r="K21" s="20">
        <v>871</v>
      </c>
      <c r="L21" s="20">
        <v>8028</v>
      </c>
      <c r="M21" s="54">
        <v>97.1</v>
      </c>
      <c r="N21" s="19">
        <v>11926</v>
      </c>
      <c r="O21" s="19">
        <v>1819</v>
      </c>
      <c r="P21" s="19">
        <v>8570</v>
      </c>
      <c r="Q21" s="9">
        <f t="shared" si="0"/>
        <v>721</v>
      </c>
      <c r="R21" s="20">
        <v>95</v>
      </c>
      <c r="S21" s="20">
        <v>626</v>
      </c>
      <c r="T21" s="20">
        <v>44973</v>
      </c>
      <c r="U21" s="9">
        <v>446</v>
      </c>
      <c r="V21" s="9">
        <v>686</v>
      </c>
      <c r="W21" s="32">
        <v>22.15</v>
      </c>
    </row>
    <row r="22" spans="2:23" ht="30" customHeight="1">
      <c r="B22" s="17" t="s">
        <v>133</v>
      </c>
      <c r="C22" s="9"/>
      <c r="D22" s="61">
        <v>613</v>
      </c>
      <c r="E22" s="19">
        <v>3240</v>
      </c>
      <c r="F22" s="19">
        <v>1690</v>
      </c>
      <c r="G22" s="19">
        <v>1420</v>
      </c>
      <c r="H22" s="20">
        <v>1203</v>
      </c>
      <c r="I22" s="20">
        <v>17166</v>
      </c>
      <c r="J22" s="20">
        <v>56</v>
      </c>
      <c r="K22" s="20">
        <v>739</v>
      </c>
      <c r="L22" s="20">
        <v>6950</v>
      </c>
      <c r="M22" s="63">
        <v>99.7</v>
      </c>
      <c r="N22" s="20">
        <v>20347</v>
      </c>
      <c r="O22" s="20">
        <v>1808</v>
      </c>
      <c r="P22" s="20">
        <v>16961</v>
      </c>
      <c r="Q22" s="20" t="s">
        <v>137</v>
      </c>
      <c r="R22" s="20" t="s">
        <v>137</v>
      </c>
      <c r="S22" s="20" t="s">
        <v>137</v>
      </c>
      <c r="T22" s="20" t="s">
        <v>137</v>
      </c>
      <c r="U22" s="9">
        <v>533</v>
      </c>
      <c r="V22" s="9">
        <v>744</v>
      </c>
      <c r="W22" s="32">
        <v>16.96</v>
      </c>
    </row>
    <row r="23" spans="2:23" ht="15.75" customHeight="1">
      <c r="B23" s="17" t="s">
        <v>140</v>
      </c>
      <c r="C23" s="9"/>
      <c r="D23" s="61">
        <v>1047</v>
      </c>
      <c r="E23" s="19">
        <v>1780</v>
      </c>
      <c r="F23" s="19">
        <v>2</v>
      </c>
      <c r="G23" s="19">
        <v>1020</v>
      </c>
      <c r="H23" s="20">
        <v>871</v>
      </c>
      <c r="I23" s="20">
        <v>2475</v>
      </c>
      <c r="J23" s="20">
        <v>49</v>
      </c>
      <c r="K23" s="20">
        <v>1777</v>
      </c>
      <c r="L23" s="20">
        <v>83633</v>
      </c>
      <c r="M23" s="69">
        <v>98.2</v>
      </c>
      <c r="N23" s="20">
        <v>12475</v>
      </c>
      <c r="O23" s="20">
        <v>1311</v>
      </c>
      <c r="P23" s="20">
        <v>11300</v>
      </c>
      <c r="Q23" s="20" t="s">
        <v>137</v>
      </c>
      <c r="R23" s="20" t="s">
        <v>137</v>
      </c>
      <c r="S23" s="20" t="s">
        <v>137</v>
      </c>
      <c r="T23" s="20" t="s">
        <v>137</v>
      </c>
      <c r="U23" s="9">
        <v>280</v>
      </c>
      <c r="V23" s="9">
        <v>367</v>
      </c>
      <c r="W23" s="32">
        <v>10.97</v>
      </c>
    </row>
    <row r="24" spans="2:23" ht="15.75" customHeight="1">
      <c r="B24" s="17" t="s">
        <v>141</v>
      </c>
      <c r="C24" s="9"/>
      <c r="D24" s="61">
        <v>2062</v>
      </c>
      <c r="E24" s="19">
        <v>3140</v>
      </c>
      <c r="F24" s="19">
        <v>323</v>
      </c>
      <c r="G24" s="19">
        <v>488</v>
      </c>
      <c r="H24" s="20">
        <v>388</v>
      </c>
      <c r="I24" s="20">
        <v>5395</v>
      </c>
      <c r="J24" s="20">
        <v>95</v>
      </c>
      <c r="K24" s="20">
        <v>2271</v>
      </c>
      <c r="L24" s="20">
        <v>21822</v>
      </c>
      <c r="M24" s="69">
        <v>91.4</v>
      </c>
      <c r="N24" s="20">
        <v>15691</v>
      </c>
      <c r="O24" s="20">
        <v>1944</v>
      </c>
      <c r="P24" s="20">
        <v>14724</v>
      </c>
      <c r="Q24" s="20" t="s">
        <v>137</v>
      </c>
      <c r="R24" s="20" t="s">
        <v>137</v>
      </c>
      <c r="S24" s="20" t="s">
        <v>137</v>
      </c>
      <c r="T24" s="20" t="s">
        <v>137</v>
      </c>
      <c r="U24" s="9">
        <v>277</v>
      </c>
      <c r="V24" s="9">
        <v>397</v>
      </c>
      <c r="W24" s="55">
        <v>8.01</v>
      </c>
    </row>
    <row r="25" spans="2:23" ht="15.75" customHeight="1">
      <c r="B25" s="17" t="s">
        <v>142</v>
      </c>
      <c r="C25" s="9"/>
      <c r="D25" s="61" t="s">
        <v>137</v>
      </c>
      <c r="E25" s="20">
        <v>2600</v>
      </c>
      <c r="F25" s="20">
        <v>7</v>
      </c>
      <c r="G25" s="20">
        <v>844</v>
      </c>
      <c r="H25" s="20" t="s">
        <v>137</v>
      </c>
      <c r="I25" s="20" t="s">
        <v>137</v>
      </c>
      <c r="J25" s="20" t="s">
        <v>143</v>
      </c>
      <c r="K25" s="20" t="s">
        <v>143</v>
      </c>
      <c r="L25" s="20" t="s">
        <v>143</v>
      </c>
      <c r="M25" s="69">
        <v>91.7</v>
      </c>
      <c r="N25" s="20">
        <v>18432</v>
      </c>
      <c r="O25" s="20">
        <v>1847</v>
      </c>
      <c r="P25" s="20">
        <v>15221</v>
      </c>
      <c r="Q25" s="20" t="s">
        <v>137</v>
      </c>
      <c r="R25" s="20" t="s">
        <v>137</v>
      </c>
      <c r="S25" s="20" t="s">
        <v>137</v>
      </c>
      <c r="T25" s="20" t="s">
        <v>137</v>
      </c>
      <c r="U25" s="9">
        <v>334</v>
      </c>
      <c r="V25" s="9">
        <v>446</v>
      </c>
      <c r="W25" s="32">
        <v>8.34</v>
      </c>
    </row>
    <row r="26" spans="2:23" ht="30" customHeight="1">
      <c r="B26" s="17" t="s">
        <v>30</v>
      </c>
      <c r="C26" s="9"/>
      <c r="D26" s="61" t="s">
        <v>137</v>
      </c>
      <c r="E26" s="20" t="s">
        <v>137</v>
      </c>
      <c r="F26" s="20" t="s">
        <v>137</v>
      </c>
      <c r="G26" s="20" t="s">
        <v>137</v>
      </c>
      <c r="H26" s="9">
        <f>SUM(H33:H35)</f>
        <v>107</v>
      </c>
      <c r="I26" s="20" t="s">
        <v>137</v>
      </c>
      <c r="J26" s="9">
        <f>SUM(J27:J41)</f>
        <v>130</v>
      </c>
      <c r="K26" s="9">
        <f>SUM(K27:K41)</f>
        <v>2941</v>
      </c>
      <c r="L26" s="9">
        <f>SUM(L27:L41)</f>
        <v>51086</v>
      </c>
      <c r="M26" s="18">
        <v>99.5</v>
      </c>
      <c r="N26" s="9">
        <f aca="true" t="shared" si="1" ref="N26:T26">SUM(N27:N41)</f>
        <v>22186</v>
      </c>
      <c r="O26" s="9">
        <f t="shared" si="1"/>
        <v>2593</v>
      </c>
      <c r="P26" s="9">
        <f t="shared" si="1"/>
        <v>20587</v>
      </c>
      <c r="Q26" s="9">
        <f t="shared" si="1"/>
        <v>1988</v>
      </c>
      <c r="R26" s="9">
        <f t="shared" si="1"/>
        <v>336</v>
      </c>
      <c r="S26" s="9">
        <f t="shared" si="1"/>
        <v>1652</v>
      </c>
      <c r="T26" s="9">
        <f t="shared" si="1"/>
        <v>259084</v>
      </c>
      <c r="U26" s="9">
        <v>272</v>
      </c>
      <c r="V26" s="9">
        <v>463</v>
      </c>
      <c r="W26" s="32">
        <v>6.44</v>
      </c>
    </row>
    <row r="27" spans="2:23" ht="30" customHeight="1">
      <c r="B27" s="19" t="s">
        <v>31</v>
      </c>
      <c r="C27" s="9"/>
      <c r="D27" s="61" t="s">
        <v>137</v>
      </c>
      <c r="E27" s="20" t="s">
        <v>137</v>
      </c>
      <c r="F27" s="20" t="s">
        <v>137</v>
      </c>
      <c r="G27" s="20" t="s">
        <v>137</v>
      </c>
      <c r="H27" s="20" t="s">
        <v>143</v>
      </c>
      <c r="I27" s="20" t="s">
        <v>143</v>
      </c>
      <c r="J27" s="20" t="s">
        <v>143</v>
      </c>
      <c r="K27" s="20" t="s">
        <v>143</v>
      </c>
      <c r="L27" s="20" t="s">
        <v>143</v>
      </c>
      <c r="M27" s="20" t="s">
        <v>137</v>
      </c>
      <c r="N27" s="20" t="s">
        <v>137</v>
      </c>
      <c r="O27" s="20" t="s">
        <v>137</v>
      </c>
      <c r="P27" s="20" t="s">
        <v>137</v>
      </c>
      <c r="Q27" s="9">
        <f aca="true" t="shared" si="2" ref="Q27:Q41">SUM(R27:S27)</f>
        <v>58</v>
      </c>
      <c r="R27" s="1">
        <v>5</v>
      </c>
      <c r="S27" s="1">
        <v>53</v>
      </c>
      <c r="T27" s="1">
        <v>2119</v>
      </c>
      <c r="U27" s="20" t="s">
        <v>137</v>
      </c>
      <c r="V27" s="20" t="s">
        <v>137</v>
      </c>
      <c r="W27" s="20" t="s">
        <v>137</v>
      </c>
    </row>
    <row r="28" spans="2:23" ht="15.75" customHeight="1">
      <c r="B28" s="19" t="s">
        <v>32</v>
      </c>
      <c r="C28" s="9"/>
      <c r="D28" s="61" t="s">
        <v>137</v>
      </c>
      <c r="E28" s="20" t="s">
        <v>137</v>
      </c>
      <c r="F28" s="20" t="s">
        <v>137</v>
      </c>
      <c r="G28" s="20" t="s">
        <v>137</v>
      </c>
      <c r="H28" s="20" t="s">
        <v>143</v>
      </c>
      <c r="I28" s="20" t="s">
        <v>143</v>
      </c>
      <c r="J28" s="20" t="s">
        <v>143</v>
      </c>
      <c r="K28" s="20" t="s">
        <v>143</v>
      </c>
      <c r="L28" s="20" t="s">
        <v>143</v>
      </c>
      <c r="M28" s="20" t="s">
        <v>137</v>
      </c>
      <c r="N28" s="20" t="s">
        <v>137</v>
      </c>
      <c r="O28" s="20" t="s">
        <v>137</v>
      </c>
      <c r="P28" s="20" t="s">
        <v>137</v>
      </c>
      <c r="Q28" s="9">
        <f t="shared" si="2"/>
        <v>19</v>
      </c>
      <c r="R28" s="20" t="s">
        <v>135</v>
      </c>
      <c r="S28" s="1">
        <v>19</v>
      </c>
      <c r="T28" s="1">
        <v>383</v>
      </c>
      <c r="U28" s="20" t="s">
        <v>137</v>
      </c>
      <c r="V28" s="20" t="s">
        <v>137</v>
      </c>
      <c r="W28" s="20" t="s">
        <v>137</v>
      </c>
    </row>
    <row r="29" spans="2:23" ht="15.75" customHeight="1">
      <c r="B29" s="19" t="s">
        <v>33</v>
      </c>
      <c r="C29" s="9"/>
      <c r="D29" s="61" t="s">
        <v>137</v>
      </c>
      <c r="E29" s="20" t="s">
        <v>137</v>
      </c>
      <c r="F29" s="20" t="s">
        <v>137</v>
      </c>
      <c r="G29" s="20" t="s">
        <v>137</v>
      </c>
      <c r="H29" s="20" t="s">
        <v>143</v>
      </c>
      <c r="I29" s="20" t="s">
        <v>143</v>
      </c>
      <c r="J29" s="20" t="s">
        <v>143</v>
      </c>
      <c r="K29" s="20" t="s">
        <v>143</v>
      </c>
      <c r="L29" s="20" t="s">
        <v>143</v>
      </c>
      <c r="M29" s="20" t="s">
        <v>137</v>
      </c>
      <c r="N29" s="20" t="s">
        <v>137</v>
      </c>
      <c r="O29" s="20" t="s">
        <v>137</v>
      </c>
      <c r="P29" s="20" t="s">
        <v>137</v>
      </c>
      <c r="Q29" s="9">
        <f t="shared" si="2"/>
        <v>17</v>
      </c>
      <c r="R29" s="20" t="s">
        <v>135</v>
      </c>
      <c r="S29" s="1">
        <v>17</v>
      </c>
      <c r="T29" s="1">
        <v>291</v>
      </c>
      <c r="U29" s="20" t="s">
        <v>137</v>
      </c>
      <c r="V29" s="20" t="s">
        <v>137</v>
      </c>
      <c r="W29" s="20" t="s">
        <v>137</v>
      </c>
    </row>
    <row r="30" spans="2:23" ht="15.75" customHeight="1">
      <c r="B30" s="19" t="s">
        <v>34</v>
      </c>
      <c r="C30" s="9"/>
      <c r="D30" s="61" t="s">
        <v>137</v>
      </c>
      <c r="E30" s="20" t="s">
        <v>137</v>
      </c>
      <c r="F30" s="20" t="s">
        <v>137</v>
      </c>
      <c r="G30" s="20" t="s">
        <v>137</v>
      </c>
      <c r="H30" s="20" t="s">
        <v>143</v>
      </c>
      <c r="I30" s="20" t="s">
        <v>143</v>
      </c>
      <c r="J30" s="20" t="s">
        <v>143</v>
      </c>
      <c r="K30" s="20" t="s">
        <v>143</v>
      </c>
      <c r="L30" s="20" t="s">
        <v>143</v>
      </c>
      <c r="M30" s="20" t="s">
        <v>137</v>
      </c>
      <c r="N30" s="20" t="s">
        <v>137</v>
      </c>
      <c r="O30" s="20" t="s">
        <v>137</v>
      </c>
      <c r="P30" s="20" t="s">
        <v>137</v>
      </c>
      <c r="Q30" s="9">
        <f t="shared" si="2"/>
        <v>110</v>
      </c>
      <c r="R30" s="1">
        <v>10</v>
      </c>
      <c r="S30" s="1">
        <v>100</v>
      </c>
      <c r="T30" s="1">
        <v>3023</v>
      </c>
      <c r="U30" s="20" t="s">
        <v>137</v>
      </c>
      <c r="V30" s="20" t="s">
        <v>137</v>
      </c>
      <c r="W30" s="20" t="s">
        <v>137</v>
      </c>
    </row>
    <row r="31" spans="2:23" ht="15.75" customHeight="1">
      <c r="B31" s="19" t="s">
        <v>35</v>
      </c>
      <c r="C31" s="9"/>
      <c r="D31" s="61" t="s">
        <v>137</v>
      </c>
      <c r="E31" s="20" t="s">
        <v>137</v>
      </c>
      <c r="F31" s="20" t="s">
        <v>137</v>
      </c>
      <c r="G31" s="20" t="s">
        <v>137</v>
      </c>
      <c r="H31" s="20" t="s">
        <v>143</v>
      </c>
      <c r="I31" s="20" t="s">
        <v>143</v>
      </c>
      <c r="J31" s="20" t="s">
        <v>143</v>
      </c>
      <c r="K31" s="20" t="s">
        <v>143</v>
      </c>
      <c r="L31" s="20" t="s">
        <v>143</v>
      </c>
      <c r="M31" s="20" t="s">
        <v>137</v>
      </c>
      <c r="N31" s="20" t="s">
        <v>137</v>
      </c>
      <c r="O31" s="20" t="s">
        <v>137</v>
      </c>
      <c r="P31" s="20" t="s">
        <v>137</v>
      </c>
      <c r="Q31" s="9">
        <f t="shared" si="2"/>
        <v>83</v>
      </c>
      <c r="R31" s="20">
        <v>2</v>
      </c>
      <c r="S31" s="1">
        <v>81</v>
      </c>
      <c r="T31" s="1">
        <v>5056</v>
      </c>
      <c r="U31" s="20" t="s">
        <v>137</v>
      </c>
      <c r="V31" s="20" t="s">
        <v>137</v>
      </c>
      <c r="W31" s="20" t="s">
        <v>137</v>
      </c>
    </row>
    <row r="32" spans="2:23" ht="30" customHeight="1">
      <c r="B32" s="19" t="s">
        <v>36</v>
      </c>
      <c r="C32" s="9"/>
      <c r="D32" s="61" t="s">
        <v>137</v>
      </c>
      <c r="E32" s="20" t="s">
        <v>137</v>
      </c>
      <c r="F32" s="20" t="s">
        <v>137</v>
      </c>
      <c r="G32" s="20" t="s">
        <v>137</v>
      </c>
      <c r="H32" s="20" t="s">
        <v>143</v>
      </c>
      <c r="I32" s="20" t="s">
        <v>143</v>
      </c>
      <c r="J32" s="20" t="s">
        <v>143</v>
      </c>
      <c r="K32" s="20" t="s">
        <v>143</v>
      </c>
      <c r="L32" s="20" t="s">
        <v>143</v>
      </c>
      <c r="M32" s="20" t="s">
        <v>137</v>
      </c>
      <c r="N32" s="20" t="s">
        <v>137</v>
      </c>
      <c r="O32" s="20" t="s">
        <v>137</v>
      </c>
      <c r="P32" s="20" t="s">
        <v>137</v>
      </c>
      <c r="Q32" s="9">
        <f t="shared" si="2"/>
        <v>241</v>
      </c>
      <c r="R32" s="1">
        <v>62</v>
      </c>
      <c r="S32" s="1">
        <v>179</v>
      </c>
      <c r="T32" s="1">
        <v>61106</v>
      </c>
      <c r="U32" s="20" t="s">
        <v>137</v>
      </c>
      <c r="V32" s="20" t="s">
        <v>137</v>
      </c>
      <c r="W32" s="20" t="s">
        <v>137</v>
      </c>
    </row>
    <row r="33" spans="2:23" ht="15.75" customHeight="1">
      <c r="B33" s="19" t="s">
        <v>37</v>
      </c>
      <c r="C33" s="9"/>
      <c r="D33" s="61">
        <v>117</v>
      </c>
      <c r="E33" s="1">
        <v>178</v>
      </c>
      <c r="F33" s="19" t="s">
        <v>110</v>
      </c>
      <c r="G33" s="1">
        <v>16</v>
      </c>
      <c r="H33" s="1">
        <v>32</v>
      </c>
      <c r="I33" s="1">
        <v>47</v>
      </c>
      <c r="J33" s="1">
        <v>31</v>
      </c>
      <c r="K33" s="1">
        <v>588</v>
      </c>
      <c r="L33" s="1">
        <v>6438</v>
      </c>
      <c r="M33" s="18">
        <v>99.5</v>
      </c>
      <c r="N33" s="1">
        <v>11822</v>
      </c>
      <c r="O33" s="1">
        <v>1103</v>
      </c>
      <c r="P33" s="1">
        <v>12339</v>
      </c>
      <c r="Q33" s="9">
        <f t="shared" si="2"/>
        <v>383</v>
      </c>
      <c r="R33" s="1">
        <v>89</v>
      </c>
      <c r="S33" s="1">
        <v>294</v>
      </c>
      <c r="T33" s="1">
        <v>48867</v>
      </c>
      <c r="U33" s="9">
        <v>110</v>
      </c>
      <c r="V33" s="9">
        <v>208</v>
      </c>
      <c r="W33" s="32">
        <v>4.9</v>
      </c>
    </row>
    <row r="34" spans="2:23" ht="15.75" customHeight="1">
      <c r="B34" s="19" t="s">
        <v>38</v>
      </c>
      <c r="C34" s="9"/>
      <c r="D34" s="61">
        <v>50</v>
      </c>
      <c r="E34" s="1">
        <v>81</v>
      </c>
      <c r="F34" s="19" t="s">
        <v>110</v>
      </c>
      <c r="G34" s="1">
        <v>16</v>
      </c>
      <c r="H34" s="1">
        <v>75</v>
      </c>
      <c r="I34" s="1">
        <v>99</v>
      </c>
      <c r="J34" s="1">
        <v>83</v>
      </c>
      <c r="K34" s="1">
        <v>2192</v>
      </c>
      <c r="L34" s="1">
        <v>42691</v>
      </c>
      <c r="M34" s="18">
        <v>99.5</v>
      </c>
      <c r="N34" s="1">
        <v>10364</v>
      </c>
      <c r="O34" s="1">
        <v>1490</v>
      </c>
      <c r="P34" s="1">
        <v>8248</v>
      </c>
      <c r="Q34" s="9">
        <f t="shared" si="2"/>
        <v>410</v>
      </c>
      <c r="R34" s="1">
        <v>99</v>
      </c>
      <c r="S34" s="1">
        <v>311</v>
      </c>
      <c r="T34" s="1">
        <v>102449</v>
      </c>
      <c r="U34" s="9">
        <v>161</v>
      </c>
      <c r="V34" s="9">
        <v>225</v>
      </c>
      <c r="W34" s="32">
        <v>8.65</v>
      </c>
    </row>
    <row r="35" spans="2:23" ht="15.75" customHeight="1">
      <c r="B35" s="19" t="s">
        <v>39</v>
      </c>
      <c r="C35" s="9"/>
      <c r="D35" s="61">
        <v>167</v>
      </c>
      <c r="E35" s="20" t="s">
        <v>137</v>
      </c>
      <c r="F35" s="20" t="s">
        <v>137</v>
      </c>
      <c r="G35" s="20" t="s">
        <v>137</v>
      </c>
      <c r="H35" s="20" t="s">
        <v>143</v>
      </c>
      <c r="I35" s="20" t="s">
        <v>143</v>
      </c>
      <c r="J35" s="1">
        <v>16</v>
      </c>
      <c r="K35" s="1">
        <v>161</v>
      </c>
      <c r="L35" s="1">
        <v>1957</v>
      </c>
      <c r="M35" s="20" t="s">
        <v>137</v>
      </c>
      <c r="N35" s="20" t="s">
        <v>137</v>
      </c>
      <c r="O35" s="20" t="s">
        <v>137</v>
      </c>
      <c r="P35" s="20" t="s">
        <v>137</v>
      </c>
      <c r="Q35" s="9">
        <f t="shared" si="2"/>
        <v>135</v>
      </c>
      <c r="R35" s="1">
        <v>20</v>
      </c>
      <c r="S35" s="1">
        <v>115</v>
      </c>
      <c r="T35" s="1">
        <v>10489</v>
      </c>
      <c r="U35" s="20" t="s">
        <v>137</v>
      </c>
      <c r="V35" s="20" t="s">
        <v>137</v>
      </c>
      <c r="W35" s="20" t="s">
        <v>137</v>
      </c>
    </row>
    <row r="36" spans="2:23" ht="15.75" customHeight="1">
      <c r="B36" s="19" t="s">
        <v>40</v>
      </c>
      <c r="C36" s="9"/>
      <c r="D36" s="61" t="s">
        <v>137</v>
      </c>
      <c r="E36" s="20" t="s">
        <v>137</v>
      </c>
      <c r="F36" s="20" t="s">
        <v>137</v>
      </c>
      <c r="G36" s="20" t="s">
        <v>137</v>
      </c>
      <c r="H36" s="20" t="s">
        <v>143</v>
      </c>
      <c r="I36" s="20" t="s">
        <v>143</v>
      </c>
      <c r="J36" s="20" t="s">
        <v>143</v>
      </c>
      <c r="K36" s="20" t="s">
        <v>143</v>
      </c>
      <c r="L36" s="20" t="s">
        <v>143</v>
      </c>
      <c r="M36" s="20" t="s">
        <v>137</v>
      </c>
      <c r="N36" s="20" t="s">
        <v>137</v>
      </c>
      <c r="O36" s="20" t="s">
        <v>137</v>
      </c>
      <c r="P36" s="20" t="s">
        <v>137</v>
      </c>
      <c r="Q36" s="9">
        <f t="shared" si="2"/>
        <v>111</v>
      </c>
      <c r="R36" s="1">
        <v>10</v>
      </c>
      <c r="S36" s="1">
        <v>101</v>
      </c>
      <c r="T36" s="1">
        <v>8156</v>
      </c>
      <c r="U36" s="20" t="s">
        <v>137</v>
      </c>
      <c r="V36" s="20" t="s">
        <v>137</v>
      </c>
      <c r="W36" s="20" t="s">
        <v>137</v>
      </c>
    </row>
    <row r="37" spans="2:23" ht="30" customHeight="1">
      <c r="B37" s="19" t="s">
        <v>41</v>
      </c>
      <c r="C37" s="9"/>
      <c r="D37" s="61" t="s">
        <v>137</v>
      </c>
      <c r="E37" s="20" t="s">
        <v>137</v>
      </c>
      <c r="F37" s="20" t="s">
        <v>137</v>
      </c>
      <c r="G37" s="20" t="s">
        <v>137</v>
      </c>
      <c r="H37" s="20" t="s">
        <v>143</v>
      </c>
      <c r="I37" s="20" t="s">
        <v>143</v>
      </c>
      <c r="J37" s="20" t="s">
        <v>143</v>
      </c>
      <c r="K37" s="20" t="s">
        <v>143</v>
      </c>
      <c r="L37" s="20" t="s">
        <v>143</v>
      </c>
      <c r="M37" s="20" t="s">
        <v>137</v>
      </c>
      <c r="N37" s="20" t="s">
        <v>137</v>
      </c>
      <c r="O37" s="20" t="s">
        <v>137</v>
      </c>
      <c r="P37" s="20" t="s">
        <v>137</v>
      </c>
      <c r="Q37" s="9">
        <f t="shared" si="2"/>
        <v>90</v>
      </c>
      <c r="R37" s="1">
        <v>14</v>
      </c>
      <c r="S37" s="1">
        <v>76</v>
      </c>
      <c r="T37" s="1">
        <v>3990</v>
      </c>
      <c r="U37" s="20" t="s">
        <v>137</v>
      </c>
      <c r="V37" s="20" t="s">
        <v>137</v>
      </c>
      <c r="W37" s="20" t="s">
        <v>137</v>
      </c>
    </row>
    <row r="38" spans="2:23" ht="15.75" customHeight="1">
      <c r="B38" s="19" t="s">
        <v>42</v>
      </c>
      <c r="C38" s="9"/>
      <c r="D38" s="61" t="s">
        <v>137</v>
      </c>
      <c r="E38" s="20" t="s">
        <v>137</v>
      </c>
      <c r="F38" s="20" t="s">
        <v>137</v>
      </c>
      <c r="G38" s="20" t="s">
        <v>137</v>
      </c>
      <c r="H38" s="20" t="s">
        <v>143</v>
      </c>
      <c r="I38" s="20" t="s">
        <v>143</v>
      </c>
      <c r="J38" s="20" t="s">
        <v>143</v>
      </c>
      <c r="K38" s="20" t="s">
        <v>143</v>
      </c>
      <c r="L38" s="20" t="s">
        <v>143</v>
      </c>
      <c r="M38" s="20" t="s">
        <v>137</v>
      </c>
      <c r="N38" s="20" t="s">
        <v>137</v>
      </c>
      <c r="O38" s="20" t="s">
        <v>137</v>
      </c>
      <c r="P38" s="20" t="s">
        <v>137</v>
      </c>
      <c r="Q38" s="9">
        <f t="shared" si="2"/>
        <v>81</v>
      </c>
      <c r="R38" s="1">
        <v>7</v>
      </c>
      <c r="S38" s="1">
        <v>74</v>
      </c>
      <c r="T38" s="1">
        <v>5399</v>
      </c>
      <c r="U38" s="20" t="s">
        <v>137</v>
      </c>
      <c r="V38" s="20" t="s">
        <v>137</v>
      </c>
      <c r="W38" s="20" t="s">
        <v>137</v>
      </c>
    </row>
    <row r="39" spans="2:23" ht="15.75" customHeight="1">
      <c r="B39" s="19" t="s">
        <v>43</v>
      </c>
      <c r="C39" s="9"/>
      <c r="D39" s="61" t="s">
        <v>137</v>
      </c>
      <c r="E39" s="20" t="s">
        <v>137</v>
      </c>
      <c r="F39" s="20" t="s">
        <v>137</v>
      </c>
      <c r="G39" s="20" t="s">
        <v>137</v>
      </c>
      <c r="H39" s="20" t="s">
        <v>143</v>
      </c>
      <c r="I39" s="20" t="s">
        <v>143</v>
      </c>
      <c r="J39" s="20" t="s">
        <v>143</v>
      </c>
      <c r="K39" s="20" t="s">
        <v>143</v>
      </c>
      <c r="L39" s="20" t="s">
        <v>143</v>
      </c>
      <c r="M39" s="20" t="s">
        <v>137</v>
      </c>
      <c r="N39" s="20" t="s">
        <v>137</v>
      </c>
      <c r="O39" s="20" t="s">
        <v>137</v>
      </c>
      <c r="P39" s="20" t="s">
        <v>137</v>
      </c>
      <c r="Q39" s="9">
        <f t="shared" si="2"/>
        <v>51</v>
      </c>
      <c r="R39" s="1">
        <v>6</v>
      </c>
      <c r="S39" s="1">
        <v>45</v>
      </c>
      <c r="T39" s="1">
        <v>1136</v>
      </c>
      <c r="U39" s="20" t="s">
        <v>137</v>
      </c>
      <c r="V39" s="20" t="s">
        <v>137</v>
      </c>
      <c r="W39" s="20" t="s">
        <v>137</v>
      </c>
    </row>
    <row r="40" spans="2:23" ht="15.75" customHeight="1">
      <c r="B40" s="19" t="s">
        <v>44</v>
      </c>
      <c r="C40" s="9"/>
      <c r="D40" s="61" t="s">
        <v>137</v>
      </c>
      <c r="E40" s="20" t="s">
        <v>137</v>
      </c>
      <c r="F40" s="20" t="s">
        <v>137</v>
      </c>
      <c r="G40" s="20" t="s">
        <v>137</v>
      </c>
      <c r="H40" s="20" t="s">
        <v>143</v>
      </c>
      <c r="I40" s="20" t="s">
        <v>143</v>
      </c>
      <c r="J40" s="20" t="s">
        <v>143</v>
      </c>
      <c r="K40" s="20" t="s">
        <v>143</v>
      </c>
      <c r="L40" s="20" t="s">
        <v>143</v>
      </c>
      <c r="M40" s="20" t="s">
        <v>137</v>
      </c>
      <c r="N40" s="20" t="s">
        <v>137</v>
      </c>
      <c r="O40" s="20" t="s">
        <v>137</v>
      </c>
      <c r="P40" s="20" t="s">
        <v>137</v>
      </c>
      <c r="Q40" s="9">
        <f t="shared" si="2"/>
        <v>126</v>
      </c>
      <c r="R40" s="1">
        <v>10</v>
      </c>
      <c r="S40" s="1">
        <v>116</v>
      </c>
      <c r="T40" s="1">
        <v>4513</v>
      </c>
      <c r="U40" s="20" t="s">
        <v>137</v>
      </c>
      <c r="V40" s="20" t="s">
        <v>137</v>
      </c>
      <c r="W40" s="20" t="s">
        <v>137</v>
      </c>
    </row>
    <row r="41" spans="2:23" ht="15.75" customHeight="1">
      <c r="B41" s="19" t="s">
        <v>45</v>
      </c>
      <c r="C41" s="9"/>
      <c r="D41" s="61" t="s">
        <v>137</v>
      </c>
      <c r="E41" s="20" t="s">
        <v>137</v>
      </c>
      <c r="F41" s="20" t="s">
        <v>137</v>
      </c>
      <c r="G41" s="20" t="s">
        <v>137</v>
      </c>
      <c r="H41" s="20" t="s">
        <v>143</v>
      </c>
      <c r="I41" s="20" t="s">
        <v>143</v>
      </c>
      <c r="J41" s="20" t="s">
        <v>143</v>
      </c>
      <c r="K41" s="20" t="s">
        <v>143</v>
      </c>
      <c r="L41" s="20" t="s">
        <v>143</v>
      </c>
      <c r="M41" s="20" t="s">
        <v>137</v>
      </c>
      <c r="N41" s="20" t="s">
        <v>137</v>
      </c>
      <c r="O41" s="20" t="s">
        <v>137</v>
      </c>
      <c r="P41" s="20" t="s">
        <v>137</v>
      </c>
      <c r="Q41" s="9">
        <f t="shared" si="2"/>
        <v>73</v>
      </c>
      <c r="R41" s="20">
        <v>2</v>
      </c>
      <c r="S41" s="1">
        <v>71</v>
      </c>
      <c r="T41" s="1">
        <v>2107</v>
      </c>
      <c r="U41" s="20" t="s">
        <v>137</v>
      </c>
      <c r="V41" s="20" t="s">
        <v>137</v>
      </c>
      <c r="W41" s="20" t="s">
        <v>137</v>
      </c>
    </row>
    <row r="42" spans="2:23" ht="30" customHeight="1">
      <c r="B42" s="17" t="s">
        <v>46</v>
      </c>
      <c r="C42" s="9"/>
      <c r="D42" s="61" t="s">
        <v>137</v>
      </c>
      <c r="E42" s="20" t="s">
        <v>137</v>
      </c>
      <c r="F42" s="20" t="s">
        <v>137</v>
      </c>
      <c r="G42" s="20" t="s">
        <v>137</v>
      </c>
      <c r="H42" s="9">
        <f>SUM(H43:H45)</f>
        <v>133</v>
      </c>
      <c r="I42" s="20" t="s">
        <v>137</v>
      </c>
      <c r="J42" s="9">
        <f>SUM(J43:J45)</f>
        <v>204</v>
      </c>
      <c r="K42" s="9">
        <f>SUM(K43:K45)</f>
        <v>3441</v>
      </c>
      <c r="L42" s="9">
        <f>SUM(L43:L45)</f>
        <v>44532</v>
      </c>
      <c r="M42" s="18">
        <v>98.4</v>
      </c>
      <c r="N42" s="9">
        <f aca="true" t="shared" si="3" ref="N42:T42">SUM(N43:N45)</f>
        <v>12934</v>
      </c>
      <c r="O42" s="9">
        <f t="shared" si="3"/>
        <v>1521</v>
      </c>
      <c r="P42" s="9">
        <f t="shared" si="3"/>
        <v>11118</v>
      </c>
      <c r="Q42" s="9">
        <f t="shared" si="3"/>
        <v>554</v>
      </c>
      <c r="R42" s="9">
        <f t="shared" si="3"/>
        <v>126</v>
      </c>
      <c r="S42" s="9">
        <f t="shared" si="3"/>
        <v>428</v>
      </c>
      <c r="T42" s="9">
        <f t="shared" si="3"/>
        <v>40466</v>
      </c>
      <c r="U42" s="9">
        <v>187</v>
      </c>
      <c r="V42" s="9">
        <v>287</v>
      </c>
      <c r="W42" s="71">
        <v>7.19</v>
      </c>
    </row>
    <row r="43" spans="2:23" ht="30" customHeight="1">
      <c r="B43" s="20" t="s">
        <v>47</v>
      </c>
      <c r="C43" s="9"/>
      <c r="D43" s="61">
        <v>302</v>
      </c>
      <c r="E43" s="1">
        <v>1320</v>
      </c>
      <c r="F43" s="9">
        <v>5</v>
      </c>
      <c r="G43" s="1">
        <v>145</v>
      </c>
      <c r="H43" s="1">
        <v>60</v>
      </c>
      <c r="I43" s="1">
        <v>131</v>
      </c>
      <c r="J43" s="1">
        <v>15</v>
      </c>
      <c r="K43" s="1">
        <v>291</v>
      </c>
      <c r="L43" s="1">
        <v>8116</v>
      </c>
      <c r="M43" s="18">
        <v>95.2</v>
      </c>
      <c r="N43" s="1">
        <v>3034</v>
      </c>
      <c r="O43" s="1">
        <v>253</v>
      </c>
      <c r="P43" s="1">
        <v>2544</v>
      </c>
      <c r="Q43" s="9">
        <f>SUM(R43:S43)</f>
        <v>97</v>
      </c>
      <c r="R43" s="1">
        <v>17</v>
      </c>
      <c r="S43" s="1">
        <v>80</v>
      </c>
      <c r="T43" s="1">
        <v>5944</v>
      </c>
      <c r="U43" s="9">
        <v>49</v>
      </c>
      <c r="V43" s="9">
        <v>74</v>
      </c>
      <c r="W43" s="32">
        <v>7.73</v>
      </c>
    </row>
    <row r="44" spans="2:23" ht="15.75" customHeight="1">
      <c r="B44" s="20" t="s">
        <v>48</v>
      </c>
      <c r="C44" s="9"/>
      <c r="D44" s="61">
        <v>123</v>
      </c>
      <c r="E44" s="1">
        <v>657</v>
      </c>
      <c r="F44" s="9">
        <v>45</v>
      </c>
      <c r="G44" s="1">
        <v>41</v>
      </c>
      <c r="H44" s="1">
        <v>73</v>
      </c>
      <c r="I44" s="1">
        <v>115</v>
      </c>
      <c r="J44" s="1">
        <v>34</v>
      </c>
      <c r="K44" s="1">
        <v>1366</v>
      </c>
      <c r="L44" s="1">
        <v>25503</v>
      </c>
      <c r="M44" s="18">
        <v>99.3</v>
      </c>
      <c r="N44" s="1">
        <v>5243</v>
      </c>
      <c r="O44" s="1">
        <v>566</v>
      </c>
      <c r="P44" s="1">
        <v>4486</v>
      </c>
      <c r="Q44" s="9">
        <f>SUM(R44:S44)</f>
        <v>198</v>
      </c>
      <c r="R44" s="1">
        <v>27</v>
      </c>
      <c r="S44" s="1">
        <v>171</v>
      </c>
      <c r="T44" s="1">
        <v>11061</v>
      </c>
      <c r="U44" s="9">
        <v>79</v>
      </c>
      <c r="V44" s="9">
        <v>133</v>
      </c>
      <c r="W44" s="32">
        <v>8.82</v>
      </c>
    </row>
    <row r="45" spans="2:23" ht="15.75" customHeight="1">
      <c r="B45" s="20" t="s">
        <v>49</v>
      </c>
      <c r="C45" s="9"/>
      <c r="D45" s="61">
        <v>143</v>
      </c>
      <c r="E45" s="1">
        <v>1690</v>
      </c>
      <c r="F45" s="9">
        <v>493</v>
      </c>
      <c r="G45" s="1">
        <v>20</v>
      </c>
      <c r="H45" s="20" t="s">
        <v>110</v>
      </c>
      <c r="I45" s="20" t="s">
        <v>110</v>
      </c>
      <c r="J45" s="1">
        <v>155</v>
      </c>
      <c r="K45" s="1">
        <v>1784</v>
      </c>
      <c r="L45" s="1">
        <v>10913</v>
      </c>
      <c r="M45" s="18">
        <v>99.4</v>
      </c>
      <c r="N45" s="1">
        <v>4657</v>
      </c>
      <c r="O45" s="1">
        <v>702</v>
      </c>
      <c r="P45" s="1">
        <v>4088</v>
      </c>
      <c r="Q45" s="9">
        <f>SUM(R45:S45)</f>
        <v>259</v>
      </c>
      <c r="R45" s="1">
        <v>82</v>
      </c>
      <c r="S45" s="1">
        <v>177</v>
      </c>
      <c r="T45" s="1">
        <v>23461</v>
      </c>
      <c r="U45" s="9">
        <v>60</v>
      </c>
      <c r="V45" s="9">
        <v>80</v>
      </c>
      <c r="W45" s="32">
        <v>5.25</v>
      </c>
    </row>
    <row r="46" spans="2:23" ht="30" customHeight="1">
      <c r="B46" s="17" t="s">
        <v>50</v>
      </c>
      <c r="C46" s="9"/>
      <c r="D46" s="61" t="s">
        <v>137</v>
      </c>
      <c r="E46" s="20" t="s">
        <v>137</v>
      </c>
      <c r="F46" s="20" t="s">
        <v>137</v>
      </c>
      <c r="G46" s="20" t="s">
        <v>137</v>
      </c>
      <c r="H46" s="20" t="s">
        <v>143</v>
      </c>
      <c r="I46" s="20" t="s">
        <v>143</v>
      </c>
      <c r="J46" s="20" t="s">
        <v>143</v>
      </c>
      <c r="K46" s="20" t="s">
        <v>143</v>
      </c>
      <c r="L46" s="20" t="s">
        <v>143</v>
      </c>
      <c r="M46" s="20" t="s">
        <v>137</v>
      </c>
      <c r="N46" s="20" t="s">
        <v>137</v>
      </c>
      <c r="O46" s="20" t="s">
        <v>137</v>
      </c>
      <c r="P46" s="20" t="s">
        <v>137</v>
      </c>
      <c r="Q46" s="9">
        <f>SUM(Q47:Q50)</f>
        <v>347</v>
      </c>
      <c r="R46" s="9">
        <f>SUM(R47:R50)</f>
        <v>73</v>
      </c>
      <c r="S46" s="9">
        <f>SUM(S47:S50)</f>
        <v>274</v>
      </c>
      <c r="T46" s="9">
        <f>SUM(T47:T50)</f>
        <v>27406</v>
      </c>
      <c r="U46" s="20" t="s">
        <v>137</v>
      </c>
      <c r="V46" s="20" t="s">
        <v>137</v>
      </c>
      <c r="W46" s="20" t="s">
        <v>137</v>
      </c>
    </row>
    <row r="47" spans="2:23" ht="30" customHeight="1">
      <c r="B47" s="20" t="s">
        <v>51</v>
      </c>
      <c r="C47" s="9"/>
      <c r="D47" s="61" t="s">
        <v>137</v>
      </c>
      <c r="E47" s="20" t="s">
        <v>137</v>
      </c>
      <c r="F47" s="20" t="s">
        <v>137</v>
      </c>
      <c r="G47" s="20" t="s">
        <v>137</v>
      </c>
      <c r="H47" s="20" t="s">
        <v>143</v>
      </c>
      <c r="I47" s="20" t="s">
        <v>143</v>
      </c>
      <c r="J47" s="20" t="s">
        <v>143</v>
      </c>
      <c r="K47" s="20" t="s">
        <v>143</v>
      </c>
      <c r="L47" s="20" t="s">
        <v>143</v>
      </c>
      <c r="M47" s="20" t="s">
        <v>137</v>
      </c>
      <c r="N47" s="20" t="s">
        <v>137</v>
      </c>
      <c r="O47" s="20" t="s">
        <v>137</v>
      </c>
      <c r="P47" s="20" t="s">
        <v>137</v>
      </c>
      <c r="Q47" s="9">
        <f>SUM(R47:S47)</f>
        <v>67</v>
      </c>
      <c r="R47" s="1">
        <v>14</v>
      </c>
      <c r="S47" s="1">
        <v>53</v>
      </c>
      <c r="T47" s="1">
        <v>4821</v>
      </c>
      <c r="U47" s="20" t="s">
        <v>137</v>
      </c>
      <c r="V47" s="20" t="s">
        <v>137</v>
      </c>
      <c r="W47" s="20" t="s">
        <v>137</v>
      </c>
    </row>
    <row r="48" spans="2:23" ht="15.75" customHeight="1">
      <c r="B48" s="20" t="s">
        <v>52</v>
      </c>
      <c r="C48" s="9"/>
      <c r="D48" s="61" t="s">
        <v>137</v>
      </c>
      <c r="E48" s="20" t="s">
        <v>137</v>
      </c>
      <c r="F48" s="20" t="s">
        <v>137</v>
      </c>
      <c r="G48" s="20" t="s">
        <v>137</v>
      </c>
      <c r="H48" s="20" t="s">
        <v>143</v>
      </c>
      <c r="I48" s="20" t="s">
        <v>143</v>
      </c>
      <c r="J48" s="20" t="s">
        <v>143</v>
      </c>
      <c r="K48" s="20" t="s">
        <v>143</v>
      </c>
      <c r="L48" s="20" t="s">
        <v>143</v>
      </c>
      <c r="M48" s="20" t="s">
        <v>137</v>
      </c>
      <c r="N48" s="20" t="s">
        <v>137</v>
      </c>
      <c r="O48" s="20" t="s">
        <v>137</v>
      </c>
      <c r="P48" s="20" t="s">
        <v>137</v>
      </c>
      <c r="Q48" s="9">
        <f>SUM(R48:S48)</f>
        <v>97</v>
      </c>
      <c r="R48" s="1">
        <v>30</v>
      </c>
      <c r="S48" s="1">
        <v>67</v>
      </c>
      <c r="T48" s="1">
        <v>8000</v>
      </c>
      <c r="U48" s="20" t="s">
        <v>137</v>
      </c>
      <c r="V48" s="20" t="s">
        <v>137</v>
      </c>
      <c r="W48" s="20" t="s">
        <v>137</v>
      </c>
    </row>
    <row r="49" spans="2:23" ht="15.75" customHeight="1">
      <c r="B49" s="20" t="s">
        <v>53</v>
      </c>
      <c r="C49" s="9"/>
      <c r="D49" s="61" t="s">
        <v>137</v>
      </c>
      <c r="E49" s="20" t="s">
        <v>137</v>
      </c>
      <c r="F49" s="20" t="s">
        <v>137</v>
      </c>
      <c r="G49" s="20" t="s">
        <v>137</v>
      </c>
      <c r="H49" s="20" t="s">
        <v>143</v>
      </c>
      <c r="I49" s="20" t="s">
        <v>143</v>
      </c>
      <c r="J49" s="20" t="s">
        <v>143</v>
      </c>
      <c r="K49" s="20" t="s">
        <v>143</v>
      </c>
      <c r="L49" s="20" t="s">
        <v>143</v>
      </c>
      <c r="M49" s="20" t="s">
        <v>137</v>
      </c>
      <c r="N49" s="20" t="s">
        <v>137</v>
      </c>
      <c r="O49" s="20" t="s">
        <v>137</v>
      </c>
      <c r="P49" s="20" t="s">
        <v>137</v>
      </c>
      <c r="Q49" s="9">
        <f>SUM(R49:S49)</f>
        <v>128</v>
      </c>
      <c r="R49" s="1">
        <v>16</v>
      </c>
      <c r="S49" s="1">
        <v>112</v>
      </c>
      <c r="T49" s="1">
        <v>7329</v>
      </c>
      <c r="U49" s="20" t="s">
        <v>137</v>
      </c>
      <c r="V49" s="20" t="s">
        <v>137</v>
      </c>
      <c r="W49" s="20" t="s">
        <v>137</v>
      </c>
    </row>
    <row r="50" spans="2:23" ht="15.75" customHeight="1">
      <c r="B50" s="20" t="s">
        <v>54</v>
      </c>
      <c r="C50" s="9"/>
      <c r="D50" s="61" t="s">
        <v>137</v>
      </c>
      <c r="E50" s="20" t="s">
        <v>137</v>
      </c>
      <c r="F50" s="20" t="s">
        <v>137</v>
      </c>
      <c r="G50" s="20" t="s">
        <v>137</v>
      </c>
      <c r="H50" s="20" t="s">
        <v>143</v>
      </c>
      <c r="I50" s="20" t="s">
        <v>143</v>
      </c>
      <c r="J50" s="20" t="s">
        <v>143</v>
      </c>
      <c r="K50" s="20" t="s">
        <v>143</v>
      </c>
      <c r="L50" s="20" t="s">
        <v>143</v>
      </c>
      <c r="M50" s="20" t="s">
        <v>137</v>
      </c>
      <c r="N50" s="20" t="s">
        <v>137</v>
      </c>
      <c r="O50" s="20" t="s">
        <v>137</v>
      </c>
      <c r="P50" s="20" t="s">
        <v>137</v>
      </c>
      <c r="Q50" s="9">
        <f>SUM(R50:S50)</f>
        <v>55</v>
      </c>
      <c r="R50" s="1">
        <v>13</v>
      </c>
      <c r="S50" s="1">
        <v>42</v>
      </c>
      <c r="T50" s="1">
        <v>7256</v>
      </c>
      <c r="U50" s="20" t="s">
        <v>137</v>
      </c>
      <c r="V50" s="20" t="s">
        <v>137</v>
      </c>
      <c r="W50" s="20" t="s">
        <v>137</v>
      </c>
    </row>
    <row r="51" spans="2:23" ht="30" customHeight="1">
      <c r="B51" s="17" t="s">
        <v>55</v>
      </c>
      <c r="C51" s="9"/>
      <c r="D51" s="61" t="s">
        <v>137</v>
      </c>
      <c r="E51" s="20" t="s">
        <v>137</v>
      </c>
      <c r="F51" s="20" t="s">
        <v>137</v>
      </c>
      <c r="G51" s="20" t="s">
        <v>137</v>
      </c>
      <c r="H51" s="20">
        <f>SUM(H52:H58,'南串山町～上対馬町'!H9:H17)</f>
        <v>581</v>
      </c>
      <c r="I51" s="20" t="s">
        <v>137</v>
      </c>
      <c r="J51" s="9">
        <f>SUM(J52:J58,'南串山町～上対馬町'!J9:J17)</f>
        <v>337</v>
      </c>
      <c r="K51" s="9">
        <f>SUM(K52:K58,'南串山町～上対馬町'!K9:K17)</f>
        <v>3255</v>
      </c>
      <c r="L51" s="9">
        <v>28592</v>
      </c>
      <c r="M51" s="20" t="s">
        <v>137</v>
      </c>
      <c r="N51" s="20" t="s">
        <v>137</v>
      </c>
      <c r="O51" s="20" t="s">
        <v>137</v>
      </c>
      <c r="P51" s="20" t="s">
        <v>137</v>
      </c>
      <c r="Q51" s="9">
        <f>SUM(Q52:Q58,'南串山町～上対馬町'!Q9:Q17)</f>
        <v>1897</v>
      </c>
      <c r="R51" s="9">
        <f>SUM(R52:R58,'南串山町～上対馬町'!R9:R17)</f>
        <v>291</v>
      </c>
      <c r="S51" s="9">
        <f>SUM(S52:S58,'南串山町～上対馬町'!S9:S17)</f>
        <v>1606</v>
      </c>
      <c r="T51" s="9">
        <f>SUM(T52:T58,'南串山町～上対馬町'!T9:T17)</f>
        <v>136083</v>
      </c>
      <c r="U51" s="20" t="s">
        <v>137</v>
      </c>
      <c r="V51" s="20" t="s">
        <v>137</v>
      </c>
      <c r="W51" s="20" t="s">
        <v>137</v>
      </c>
    </row>
    <row r="52" spans="2:23" ht="30" customHeight="1">
      <c r="B52" s="20" t="s">
        <v>56</v>
      </c>
      <c r="C52" s="9"/>
      <c r="D52" s="61">
        <v>844</v>
      </c>
      <c r="E52" s="20" t="s">
        <v>137</v>
      </c>
      <c r="F52" s="20" t="s">
        <v>137</v>
      </c>
      <c r="G52" s="20" t="s">
        <v>137</v>
      </c>
      <c r="H52" s="20" t="s">
        <v>143</v>
      </c>
      <c r="I52" s="20" t="s">
        <v>143</v>
      </c>
      <c r="J52" s="1">
        <v>27</v>
      </c>
      <c r="K52" s="1">
        <v>870</v>
      </c>
      <c r="L52" s="1">
        <v>7487</v>
      </c>
      <c r="M52" s="20" t="s">
        <v>137</v>
      </c>
      <c r="N52" s="20" t="s">
        <v>137</v>
      </c>
      <c r="O52" s="20" t="s">
        <v>137</v>
      </c>
      <c r="P52" s="20" t="s">
        <v>137</v>
      </c>
      <c r="Q52" s="9">
        <f aca="true" t="shared" si="4" ref="Q52:Q58">SUM(R52:S52)</f>
        <v>154</v>
      </c>
      <c r="R52" s="1">
        <v>31</v>
      </c>
      <c r="S52" s="1">
        <v>123</v>
      </c>
      <c r="T52" s="1">
        <v>17239</v>
      </c>
      <c r="U52" s="20" t="s">
        <v>137</v>
      </c>
      <c r="V52" s="20" t="s">
        <v>137</v>
      </c>
      <c r="W52" s="20" t="s">
        <v>137</v>
      </c>
    </row>
    <row r="53" spans="2:23" ht="15.75" customHeight="1">
      <c r="B53" s="20" t="s">
        <v>57</v>
      </c>
      <c r="C53" s="9"/>
      <c r="D53" s="61" t="s">
        <v>137</v>
      </c>
      <c r="E53" s="20" t="s">
        <v>137</v>
      </c>
      <c r="F53" s="20" t="s">
        <v>137</v>
      </c>
      <c r="G53" s="20" t="s">
        <v>137</v>
      </c>
      <c r="H53" s="20" t="s">
        <v>143</v>
      </c>
      <c r="I53" s="20" t="s">
        <v>143</v>
      </c>
      <c r="J53" s="20" t="s">
        <v>143</v>
      </c>
      <c r="K53" s="20" t="s">
        <v>143</v>
      </c>
      <c r="L53" s="20" t="s">
        <v>143</v>
      </c>
      <c r="M53" s="20" t="s">
        <v>137</v>
      </c>
      <c r="N53" s="20" t="s">
        <v>137</v>
      </c>
      <c r="O53" s="20" t="s">
        <v>137</v>
      </c>
      <c r="P53" s="20" t="s">
        <v>137</v>
      </c>
      <c r="Q53" s="9">
        <f t="shared" si="4"/>
        <v>183</v>
      </c>
      <c r="R53" s="1">
        <v>25</v>
      </c>
      <c r="S53" s="1">
        <v>158</v>
      </c>
      <c r="T53" s="1">
        <v>9929</v>
      </c>
      <c r="U53" s="20" t="s">
        <v>137</v>
      </c>
      <c r="V53" s="20" t="s">
        <v>137</v>
      </c>
      <c r="W53" s="20" t="s">
        <v>137</v>
      </c>
    </row>
    <row r="54" spans="2:23" ht="15.75" customHeight="1">
      <c r="B54" s="20" t="s">
        <v>58</v>
      </c>
      <c r="C54" s="9"/>
      <c r="D54" s="61" t="s">
        <v>137</v>
      </c>
      <c r="E54" s="20" t="s">
        <v>137</v>
      </c>
      <c r="F54" s="20" t="s">
        <v>137</v>
      </c>
      <c r="G54" s="20" t="s">
        <v>137</v>
      </c>
      <c r="H54" s="20" t="s">
        <v>143</v>
      </c>
      <c r="I54" s="20" t="s">
        <v>143</v>
      </c>
      <c r="J54" s="20" t="s">
        <v>143</v>
      </c>
      <c r="K54" s="20" t="s">
        <v>143</v>
      </c>
      <c r="L54" s="20" t="s">
        <v>143</v>
      </c>
      <c r="M54" s="20" t="s">
        <v>137</v>
      </c>
      <c r="N54" s="20" t="s">
        <v>137</v>
      </c>
      <c r="O54" s="20" t="s">
        <v>137</v>
      </c>
      <c r="P54" s="20" t="s">
        <v>137</v>
      </c>
      <c r="Q54" s="9">
        <f t="shared" si="4"/>
        <v>61</v>
      </c>
      <c r="R54" s="1">
        <v>10</v>
      </c>
      <c r="S54" s="1">
        <v>51</v>
      </c>
      <c r="T54" s="1">
        <v>3888</v>
      </c>
      <c r="U54" s="20" t="s">
        <v>137</v>
      </c>
      <c r="V54" s="20" t="s">
        <v>137</v>
      </c>
      <c r="W54" s="20" t="s">
        <v>137</v>
      </c>
    </row>
    <row r="55" spans="2:23" ht="15.75" customHeight="1">
      <c r="B55" s="20" t="s">
        <v>59</v>
      </c>
      <c r="C55" s="9"/>
      <c r="D55" s="61" t="s">
        <v>137</v>
      </c>
      <c r="E55" s="20" t="s">
        <v>137</v>
      </c>
      <c r="F55" s="20" t="s">
        <v>137</v>
      </c>
      <c r="G55" s="20" t="s">
        <v>137</v>
      </c>
      <c r="H55" s="20" t="s">
        <v>143</v>
      </c>
      <c r="I55" s="20" t="s">
        <v>143</v>
      </c>
      <c r="J55" s="20" t="s">
        <v>143</v>
      </c>
      <c r="K55" s="20" t="s">
        <v>143</v>
      </c>
      <c r="L55" s="20" t="s">
        <v>143</v>
      </c>
      <c r="M55" s="20" t="s">
        <v>137</v>
      </c>
      <c r="N55" s="20" t="s">
        <v>137</v>
      </c>
      <c r="O55" s="20" t="s">
        <v>137</v>
      </c>
      <c r="P55" s="20" t="s">
        <v>137</v>
      </c>
      <c r="Q55" s="9">
        <f t="shared" si="4"/>
        <v>95</v>
      </c>
      <c r="R55" s="1">
        <v>13</v>
      </c>
      <c r="S55" s="1">
        <v>82</v>
      </c>
      <c r="T55" s="1">
        <v>4950</v>
      </c>
      <c r="U55" s="20" t="s">
        <v>137</v>
      </c>
      <c r="V55" s="20" t="s">
        <v>137</v>
      </c>
      <c r="W55" s="20" t="s">
        <v>137</v>
      </c>
    </row>
    <row r="56" spans="2:23" ht="15.75" customHeight="1">
      <c r="B56" s="19" t="s">
        <v>60</v>
      </c>
      <c r="C56" s="9"/>
      <c r="D56" s="61" t="s">
        <v>137</v>
      </c>
      <c r="E56" s="20" t="s">
        <v>137</v>
      </c>
      <c r="F56" s="20" t="s">
        <v>137</v>
      </c>
      <c r="G56" s="20" t="s">
        <v>137</v>
      </c>
      <c r="H56" s="20" t="s">
        <v>143</v>
      </c>
      <c r="I56" s="20" t="s">
        <v>143</v>
      </c>
      <c r="J56" s="20" t="s">
        <v>143</v>
      </c>
      <c r="K56" s="20" t="s">
        <v>143</v>
      </c>
      <c r="L56" s="20" t="s">
        <v>143</v>
      </c>
      <c r="M56" s="20" t="s">
        <v>137</v>
      </c>
      <c r="N56" s="20" t="s">
        <v>137</v>
      </c>
      <c r="O56" s="20" t="s">
        <v>137</v>
      </c>
      <c r="P56" s="20" t="s">
        <v>137</v>
      </c>
      <c r="Q56" s="9">
        <f t="shared" si="4"/>
        <v>82</v>
      </c>
      <c r="R56" s="1">
        <v>16</v>
      </c>
      <c r="S56" s="1">
        <v>66</v>
      </c>
      <c r="T56" s="1">
        <v>10936</v>
      </c>
      <c r="U56" s="20" t="s">
        <v>137</v>
      </c>
      <c r="V56" s="20" t="s">
        <v>137</v>
      </c>
      <c r="W56" s="20" t="s">
        <v>137</v>
      </c>
    </row>
    <row r="57" spans="2:23" ht="30" customHeight="1">
      <c r="B57" s="19" t="s">
        <v>61</v>
      </c>
      <c r="C57" s="9"/>
      <c r="D57" s="61" t="s">
        <v>137</v>
      </c>
      <c r="E57" s="20" t="s">
        <v>137</v>
      </c>
      <c r="F57" s="20" t="s">
        <v>137</v>
      </c>
      <c r="G57" s="20" t="s">
        <v>137</v>
      </c>
      <c r="H57" s="20" t="s">
        <v>143</v>
      </c>
      <c r="I57" s="20" t="s">
        <v>143</v>
      </c>
      <c r="J57" s="20" t="s">
        <v>143</v>
      </c>
      <c r="K57" s="20" t="s">
        <v>143</v>
      </c>
      <c r="L57" s="20" t="s">
        <v>143</v>
      </c>
      <c r="M57" s="20" t="s">
        <v>137</v>
      </c>
      <c r="N57" s="20" t="s">
        <v>137</v>
      </c>
      <c r="O57" s="20" t="s">
        <v>137</v>
      </c>
      <c r="P57" s="20" t="s">
        <v>137</v>
      </c>
      <c r="Q57" s="9">
        <f t="shared" si="4"/>
        <v>80</v>
      </c>
      <c r="R57" s="1">
        <v>9</v>
      </c>
      <c r="S57" s="1">
        <v>71</v>
      </c>
      <c r="T57" s="1">
        <v>3987</v>
      </c>
      <c r="U57" s="20" t="s">
        <v>137</v>
      </c>
      <c r="V57" s="20" t="s">
        <v>137</v>
      </c>
      <c r="W57" s="20" t="s">
        <v>137</v>
      </c>
    </row>
    <row r="58" spans="1:23" ht="15.75" customHeight="1">
      <c r="A58" s="9"/>
      <c r="B58" s="19" t="s">
        <v>62</v>
      </c>
      <c r="C58" s="9"/>
      <c r="D58" s="61" t="s">
        <v>137</v>
      </c>
      <c r="E58" s="20" t="s">
        <v>137</v>
      </c>
      <c r="F58" s="20" t="s">
        <v>137</v>
      </c>
      <c r="G58" s="20" t="s">
        <v>137</v>
      </c>
      <c r="H58" s="20" t="s">
        <v>143</v>
      </c>
      <c r="I58" s="20" t="s">
        <v>143</v>
      </c>
      <c r="J58" s="20" t="s">
        <v>143</v>
      </c>
      <c r="K58" s="20" t="s">
        <v>143</v>
      </c>
      <c r="L58" s="20" t="s">
        <v>143</v>
      </c>
      <c r="M58" s="20" t="s">
        <v>137</v>
      </c>
      <c r="N58" s="20" t="s">
        <v>137</v>
      </c>
      <c r="O58" s="20" t="s">
        <v>137</v>
      </c>
      <c r="P58" s="20" t="s">
        <v>137</v>
      </c>
      <c r="Q58" s="9">
        <f t="shared" si="4"/>
        <v>200</v>
      </c>
      <c r="R58" s="9">
        <v>43</v>
      </c>
      <c r="S58" s="9">
        <v>157</v>
      </c>
      <c r="T58" s="9">
        <v>12482</v>
      </c>
      <c r="U58" s="20" t="s">
        <v>137</v>
      </c>
      <c r="V58" s="20" t="s">
        <v>137</v>
      </c>
      <c r="W58" s="20" t="s">
        <v>137</v>
      </c>
    </row>
    <row r="59" spans="1:23" ht="15.75" customHeight="1">
      <c r="A59" s="9"/>
      <c r="B59" s="19"/>
      <c r="C59" s="9"/>
      <c r="D59" s="62"/>
      <c r="E59" s="9"/>
      <c r="F59" s="19"/>
      <c r="G59" s="9"/>
      <c r="H59" s="9"/>
      <c r="I59" s="9"/>
      <c r="J59" s="9"/>
      <c r="K59" s="9"/>
      <c r="L59" s="9"/>
      <c r="M59" s="21"/>
      <c r="N59" s="9"/>
      <c r="O59" s="9"/>
      <c r="P59" s="9"/>
      <c r="Q59" s="9"/>
      <c r="R59" s="9"/>
      <c r="S59" s="9"/>
      <c r="T59" s="9"/>
      <c r="U59" s="9"/>
      <c r="V59" s="9"/>
      <c r="W59" s="32"/>
    </row>
    <row r="60" spans="1:23" ht="48" customHeight="1" thickBot="1">
      <c r="A60" s="26"/>
      <c r="B60" s="27" t="s">
        <v>118</v>
      </c>
      <c r="C60" s="26"/>
      <c r="D60" s="66" t="s">
        <v>174</v>
      </c>
      <c r="E60" s="76" t="s">
        <v>158</v>
      </c>
      <c r="F60" s="146"/>
      <c r="G60" s="77"/>
      <c r="H60" s="76" t="s">
        <v>175</v>
      </c>
      <c r="I60" s="77"/>
      <c r="J60" s="109" t="s">
        <v>159</v>
      </c>
      <c r="K60" s="110"/>
      <c r="L60" s="110"/>
      <c r="M60" s="67" t="s">
        <v>172</v>
      </c>
      <c r="N60" s="111" t="s">
        <v>154</v>
      </c>
      <c r="O60" s="112"/>
      <c r="P60" s="66" t="s">
        <v>156</v>
      </c>
      <c r="Q60" s="106" t="s">
        <v>176</v>
      </c>
      <c r="R60" s="107"/>
      <c r="S60" s="107"/>
      <c r="T60" s="108"/>
      <c r="U60" s="73" t="s">
        <v>155</v>
      </c>
      <c r="V60" s="99"/>
      <c r="W60" s="99"/>
    </row>
    <row r="61" spans="1:23" ht="15" customHeight="1">
      <c r="A61" s="9"/>
      <c r="B61" s="49" t="s">
        <v>163</v>
      </c>
      <c r="C61" s="9"/>
      <c r="D61" s="46"/>
      <c r="E61" s="46"/>
      <c r="F61" s="46"/>
      <c r="G61" s="46"/>
      <c r="H61" s="46"/>
      <c r="I61" s="46"/>
      <c r="J61" s="43"/>
      <c r="K61" s="43"/>
      <c r="L61" s="43"/>
      <c r="M61" s="49" t="s">
        <v>164</v>
      </c>
      <c r="N61" s="47"/>
      <c r="O61" s="47"/>
      <c r="P61" s="46"/>
      <c r="Q61" s="46"/>
      <c r="R61" s="46"/>
      <c r="S61" s="46"/>
      <c r="T61" s="46"/>
      <c r="U61" s="46"/>
      <c r="V61" s="48"/>
      <c r="W61" s="48"/>
    </row>
    <row r="62" spans="1:23" ht="14.25">
      <c r="A62" s="9"/>
      <c r="B62" s="49" t="s">
        <v>171</v>
      </c>
      <c r="C62" s="9"/>
      <c r="D62" s="52"/>
      <c r="E62" s="46"/>
      <c r="F62" s="46"/>
      <c r="G62" s="46"/>
      <c r="H62" s="46"/>
      <c r="I62" s="46"/>
      <c r="J62" s="43"/>
      <c r="K62" s="43"/>
      <c r="L62" s="43"/>
      <c r="M62" s="1" t="s">
        <v>165</v>
      </c>
      <c r="N62" s="47"/>
      <c r="O62" s="47"/>
      <c r="P62" s="46"/>
      <c r="Q62" s="46"/>
      <c r="R62" s="46"/>
      <c r="S62" s="46"/>
      <c r="T62" s="46"/>
      <c r="U62" s="46"/>
      <c r="V62" s="48"/>
      <c r="W62" s="48"/>
    </row>
    <row r="63" spans="1:23" ht="14.25">
      <c r="A63" s="9"/>
      <c r="B63" s="49"/>
      <c r="C63" s="9"/>
      <c r="D63" s="52"/>
      <c r="E63" s="46"/>
      <c r="F63" s="46"/>
      <c r="G63" s="46"/>
      <c r="H63" s="46"/>
      <c r="I63" s="46"/>
      <c r="J63" s="43"/>
      <c r="K63" s="43"/>
      <c r="L63" s="43"/>
      <c r="M63" s="1"/>
      <c r="N63" s="47"/>
      <c r="O63" s="52"/>
      <c r="P63" s="46"/>
      <c r="Q63" s="46"/>
      <c r="R63" s="46"/>
      <c r="S63" s="46"/>
      <c r="T63" s="46"/>
      <c r="U63" s="43"/>
      <c r="V63" s="48"/>
      <c r="W63" s="48"/>
    </row>
    <row r="64" spans="5:21" ht="14.25" customHeight="1">
      <c r="E64" s="20"/>
      <c r="F64" s="20"/>
      <c r="G64" s="20"/>
      <c r="H64" s="20"/>
      <c r="I64" s="20"/>
      <c r="J64" s="20"/>
      <c r="K64" s="20"/>
      <c r="L64" s="20"/>
      <c r="M64" s="1"/>
      <c r="N64" s="20"/>
      <c r="O64" s="20"/>
      <c r="P64" s="20"/>
      <c r="Q64" s="20"/>
      <c r="R64" s="20"/>
      <c r="S64" s="20"/>
      <c r="T64" s="20"/>
      <c r="U64" s="20"/>
    </row>
    <row r="65" ht="14.25" customHeight="1">
      <c r="D65" s="1"/>
    </row>
    <row r="66" ht="16.5" customHeight="1">
      <c r="O66" s="20"/>
    </row>
    <row r="67" spans="1:21" ht="15.75" customHeight="1">
      <c r="A67" s="9"/>
      <c r="B67" s="19"/>
      <c r="C67" s="9"/>
      <c r="D67" s="19"/>
      <c r="E67" s="9"/>
      <c r="F67" s="19"/>
      <c r="G67" s="9"/>
      <c r="H67" s="9"/>
      <c r="I67" s="9"/>
      <c r="J67" s="9"/>
      <c r="K67" s="9"/>
      <c r="L67" s="9"/>
      <c r="M67" s="21"/>
      <c r="N67" s="9"/>
      <c r="O67" s="19"/>
      <c r="P67" s="9"/>
      <c r="Q67" s="19"/>
      <c r="R67" s="9"/>
      <c r="S67" s="9"/>
      <c r="T67" s="9"/>
      <c r="U67" s="9"/>
    </row>
    <row r="68" ht="14.25" hidden="1"/>
    <row r="69" ht="16.5" customHeight="1"/>
    <row r="70" ht="16.5" customHeight="1"/>
    <row r="71" ht="16.5" customHeight="1"/>
    <row r="72" ht="24.75" customHeight="1">
      <c r="B72" s="22"/>
    </row>
    <row r="73" ht="14.25" hidden="1"/>
    <row r="74" ht="20.25" customHeight="1">
      <c r="B74" s="22"/>
    </row>
  </sheetData>
  <mergeCells count="35">
    <mergeCell ref="U7:W7"/>
    <mergeCell ref="W5:W6"/>
    <mergeCell ref="T5:T6"/>
    <mergeCell ref="U3:W3"/>
    <mergeCell ref="V4:V6"/>
    <mergeCell ref="U4:U6"/>
    <mergeCell ref="N8:O8"/>
    <mergeCell ref="B3:B6"/>
    <mergeCell ref="L4:L6"/>
    <mergeCell ref="J3:L3"/>
    <mergeCell ref="E3:G3"/>
    <mergeCell ref="E4:E6"/>
    <mergeCell ref="F4:F6"/>
    <mergeCell ref="G4:G6"/>
    <mergeCell ref="M7:P7"/>
    <mergeCell ref="U60:W60"/>
    <mergeCell ref="E8:G8"/>
    <mergeCell ref="Q5:S5"/>
    <mergeCell ref="E7:G7"/>
    <mergeCell ref="J7:K7"/>
    <mergeCell ref="J4:J6"/>
    <mergeCell ref="Q60:T60"/>
    <mergeCell ref="J60:L60"/>
    <mergeCell ref="N60:O60"/>
    <mergeCell ref="E60:G60"/>
    <mergeCell ref="H60:I60"/>
    <mergeCell ref="Q7:S7"/>
    <mergeCell ref="M3:M6"/>
    <mergeCell ref="I5:I6"/>
    <mergeCell ref="K4:K6"/>
    <mergeCell ref="N3:N6"/>
    <mergeCell ref="P3:P6"/>
    <mergeCell ref="Q3:T4"/>
    <mergeCell ref="O3:O6"/>
    <mergeCell ref="Q8:S8"/>
  </mergeCells>
  <printOptions/>
  <pageMargins left="0.3937007874015748" right="0.25" top="0.3937007874015748" bottom="0" header="0.5118110236220472" footer="0.21"/>
  <pageSetup horizontalDpi="400" verticalDpi="400" orientation="portrait" pageOrder="overThenDown" paperSize="9" scale="67" r:id="rId1"/>
  <rowBreaks count="1" manualBreakCount="1">
    <brk id="63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64"/>
  <sheetViews>
    <sheetView showGridLines="0" zoomScale="75" zoomScaleNormal="75" zoomScaleSheetLayoutView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7.25390625" style="1" customWidth="1"/>
    <col min="3" max="3" width="0.875" style="1" customWidth="1"/>
    <col min="4" max="9" width="15.25390625" style="1" customWidth="1"/>
    <col min="10" max="10" width="14.00390625" style="1" customWidth="1"/>
    <col min="11" max="11" width="14.25390625" style="1" customWidth="1"/>
    <col min="12" max="12" width="15.25390625" style="1" customWidth="1"/>
    <col min="13" max="13" width="15.25390625" style="18" customWidth="1"/>
    <col min="14" max="14" width="15.25390625" style="1" customWidth="1"/>
    <col min="15" max="15" width="13.75390625" style="1" customWidth="1"/>
    <col min="16" max="16" width="17.125" style="1" customWidth="1"/>
    <col min="17" max="17" width="15.25390625" style="1" customWidth="1"/>
    <col min="18" max="18" width="14.625" style="1" customWidth="1"/>
    <col min="19" max="19" width="14.25390625" style="1" customWidth="1"/>
    <col min="20" max="20" width="15.25390625" style="1" customWidth="1"/>
    <col min="21" max="22" width="11.125" style="36" customWidth="1"/>
    <col min="23" max="23" width="11.125" style="35" customWidth="1"/>
    <col min="24" max="16384" width="8.625" style="1" customWidth="1"/>
  </cols>
  <sheetData>
    <row r="1" spans="2:23" ht="24">
      <c r="B1" s="2" t="s">
        <v>0</v>
      </c>
      <c r="M1" s="3" t="s">
        <v>149</v>
      </c>
      <c r="S1" s="4"/>
      <c r="W1" s="36"/>
    </row>
    <row r="2" spans="1:23" ht="16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5"/>
      <c r="W2" s="34"/>
    </row>
    <row r="3" spans="1:23" ht="16.5" customHeight="1">
      <c r="A3" s="7"/>
      <c r="B3" s="115" t="s">
        <v>1</v>
      </c>
      <c r="C3" s="8"/>
      <c r="D3" s="57"/>
      <c r="E3" s="123" t="s">
        <v>139</v>
      </c>
      <c r="F3" s="124"/>
      <c r="G3" s="125"/>
      <c r="H3" s="56"/>
      <c r="J3" s="121" t="s">
        <v>177</v>
      </c>
      <c r="K3" s="122"/>
      <c r="L3" s="122"/>
      <c r="M3" s="81" t="s">
        <v>124</v>
      </c>
      <c r="N3" s="143" t="s">
        <v>125</v>
      </c>
      <c r="O3" s="96" t="s">
        <v>166</v>
      </c>
      <c r="P3" s="89" t="s">
        <v>132</v>
      </c>
      <c r="Q3" s="92" t="s">
        <v>131</v>
      </c>
      <c r="R3" s="93"/>
      <c r="S3" s="93"/>
      <c r="T3" s="93"/>
      <c r="U3" s="141" t="s">
        <v>162</v>
      </c>
      <c r="V3" s="142"/>
      <c r="W3" s="142"/>
    </row>
    <row r="4" spans="1:23" ht="15.75" customHeight="1">
      <c r="A4" s="9"/>
      <c r="B4" s="116"/>
      <c r="C4" s="10"/>
      <c r="D4" s="64" t="s">
        <v>147</v>
      </c>
      <c r="E4" s="126" t="s">
        <v>2</v>
      </c>
      <c r="F4" s="86" t="s">
        <v>3</v>
      </c>
      <c r="G4" s="131" t="s">
        <v>4</v>
      </c>
      <c r="H4" s="50"/>
      <c r="I4" s="50" t="s">
        <v>138</v>
      </c>
      <c r="J4" s="86" t="s">
        <v>5</v>
      </c>
      <c r="K4" s="86" t="s">
        <v>6</v>
      </c>
      <c r="L4" s="118" t="s">
        <v>126</v>
      </c>
      <c r="M4" s="82"/>
      <c r="N4" s="144"/>
      <c r="O4" s="97"/>
      <c r="P4" s="90"/>
      <c r="Q4" s="94"/>
      <c r="R4" s="95"/>
      <c r="S4" s="95"/>
      <c r="T4" s="95"/>
      <c r="U4" s="86" t="s">
        <v>123</v>
      </c>
      <c r="V4" s="86" t="s">
        <v>122</v>
      </c>
      <c r="W4" s="39" t="s">
        <v>121</v>
      </c>
    </row>
    <row r="5" spans="1:23" ht="15.75" customHeight="1">
      <c r="A5" s="9"/>
      <c r="B5" s="116"/>
      <c r="C5" s="10"/>
      <c r="D5" s="59" t="s">
        <v>128</v>
      </c>
      <c r="E5" s="127"/>
      <c r="F5" s="129"/>
      <c r="G5" s="129"/>
      <c r="H5" s="44" t="s">
        <v>129</v>
      </c>
      <c r="I5" s="84" t="s">
        <v>130</v>
      </c>
      <c r="J5" s="87"/>
      <c r="K5" s="87"/>
      <c r="L5" s="119"/>
      <c r="M5" s="82"/>
      <c r="N5" s="144"/>
      <c r="O5" s="97"/>
      <c r="P5" s="90"/>
      <c r="Q5" s="102" t="s">
        <v>114</v>
      </c>
      <c r="R5" s="103"/>
      <c r="S5" s="104"/>
      <c r="T5" s="139" t="s">
        <v>113</v>
      </c>
      <c r="U5" s="129"/>
      <c r="V5" s="129"/>
      <c r="W5" s="137" t="s">
        <v>120</v>
      </c>
    </row>
    <row r="6" spans="1:23" ht="31.5" customHeight="1" thickBot="1">
      <c r="A6" s="5"/>
      <c r="B6" s="117"/>
      <c r="C6" s="12"/>
      <c r="D6" s="58"/>
      <c r="E6" s="128"/>
      <c r="F6" s="130"/>
      <c r="G6" s="130"/>
      <c r="H6" s="45"/>
      <c r="I6" s="85"/>
      <c r="J6" s="88"/>
      <c r="K6" s="88"/>
      <c r="L6" s="120"/>
      <c r="M6" s="83"/>
      <c r="N6" s="145"/>
      <c r="O6" s="98"/>
      <c r="P6" s="91"/>
      <c r="Q6" s="24" t="s">
        <v>7</v>
      </c>
      <c r="R6" s="24" t="s">
        <v>8</v>
      </c>
      <c r="S6" s="24" t="s">
        <v>9</v>
      </c>
      <c r="T6" s="140"/>
      <c r="U6" s="130"/>
      <c r="V6" s="130"/>
      <c r="W6" s="138"/>
    </row>
    <row r="7" spans="1:23" ht="17.25" customHeight="1" thickBot="1">
      <c r="A7" s="5"/>
      <c r="B7" s="11" t="s">
        <v>10</v>
      </c>
      <c r="C7" s="12"/>
      <c r="D7" s="60" t="s">
        <v>151</v>
      </c>
      <c r="E7" s="105" t="s">
        <v>152</v>
      </c>
      <c r="F7" s="79"/>
      <c r="G7" s="80"/>
      <c r="H7" s="68" t="s">
        <v>160</v>
      </c>
      <c r="I7" s="60" t="s">
        <v>151</v>
      </c>
      <c r="J7" s="78" t="s">
        <v>150</v>
      </c>
      <c r="K7" s="80"/>
      <c r="L7" s="65" t="s">
        <v>151</v>
      </c>
      <c r="M7" s="132" t="s">
        <v>153</v>
      </c>
      <c r="N7" s="133"/>
      <c r="O7" s="133"/>
      <c r="P7" s="134"/>
      <c r="Q7" s="78" t="s">
        <v>167</v>
      </c>
      <c r="R7" s="79"/>
      <c r="S7" s="80"/>
      <c r="T7" s="65" t="s">
        <v>168</v>
      </c>
      <c r="U7" s="135" t="s">
        <v>170</v>
      </c>
      <c r="V7" s="136"/>
      <c r="W7" s="136"/>
    </row>
    <row r="8" spans="1:23" ht="17.25" customHeight="1">
      <c r="A8" s="13"/>
      <c r="B8" s="23" t="s">
        <v>109</v>
      </c>
      <c r="C8" s="14"/>
      <c r="D8" s="53" t="s">
        <v>111</v>
      </c>
      <c r="E8" s="100" t="s">
        <v>12</v>
      </c>
      <c r="F8" s="100"/>
      <c r="G8" s="101"/>
      <c r="H8" s="15" t="s">
        <v>13</v>
      </c>
      <c r="I8" s="29" t="s">
        <v>12</v>
      </c>
      <c r="J8" s="16" t="s">
        <v>14</v>
      </c>
      <c r="K8" s="16" t="s">
        <v>15</v>
      </c>
      <c r="L8" s="30" t="s">
        <v>11</v>
      </c>
      <c r="M8" s="41" t="s">
        <v>112</v>
      </c>
      <c r="N8" s="113" t="s">
        <v>16</v>
      </c>
      <c r="O8" s="114"/>
      <c r="P8" s="16" t="s">
        <v>17</v>
      </c>
      <c r="Q8" s="74" t="s">
        <v>115</v>
      </c>
      <c r="R8" s="75"/>
      <c r="S8" s="72"/>
      <c r="T8" s="15" t="s">
        <v>18</v>
      </c>
      <c r="U8" s="42" t="s">
        <v>119</v>
      </c>
      <c r="V8" s="28" t="s">
        <v>15</v>
      </c>
      <c r="W8" s="40" t="s">
        <v>127</v>
      </c>
    </row>
    <row r="9" spans="2:23" ht="30" customHeight="1">
      <c r="B9" s="20" t="s">
        <v>63</v>
      </c>
      <c r="C9" s="10"/>
      <c r="D9" s="20" t="s">
        <v>157</v>
      </c>
      <c r="E9" s="20" t="s">
        <v>137</v>
      </c>
      <c r="F9" s="20" t="s">
        <v>137</v>
      </c>
      <c r="G9" s="20" t="s">
        <v>137</v>
      </c>
      <c r="H9" s="20" t="s">
        <v>145</v>
      </c>
      <c r="I9" s="20" t="s">
        <v>145</v>
      </c>
      <c r="J9" s="20" t="s">
        <v>137</v>
      </c>
      <c r="K9" s="20" t="s">
        <v>137</v>
      </c>
      <c r="L9" s="20" t="s">
        <v>137</v>
      </c>
      <c r="M9" s="20" t="s">
        <v>137</v>
      </c>
      <c r="N9" s="20" t="s">
        <v>137</v>
      </c>
      <c r="O9" s="20" t="s">
        <v>137</v>
      </c>
      <c r="P9" s="20" t="s">
        <v>137</v>
      </c>
      <c r="Q9" s="9">
        <f aca="true" t="shared" si="0" ref="Q9:Q17">SUM(R9:S9)</f>
        <v>52</v>
      </c>
      <c r="R9" s="1">
        <v>6</v>
      </c>
      <c r="S9" s="1">
        <v>46</v>
      </c>
      <c r="T9" s="1">
        <v>4300</v>
      </c>
      <c r="U9" s="20" t="s">
        <v>137</v>
      </c>
      <c r="V9" s="20" t="s">
        <v>137</v>
      </c>
      <c r="W9" s="20" t="s">
        <v>137</v>
      </c>
    </row>
    <row r="10" spans="2:23" ht="15.75" customHeight="1">
      <c r="B10" s="19" t="s">
        <v>64</v>
      </c>
      <c r="C10" s="10"/>
      <c r="D10" s="1">
        <v>251</v>
      </c>
      <c r="E10" s="20" t="s">
        <v>137</v>
      </c>
      <c r="F10" s="20" t="s">
        <v>137</v>
      </c>
      <c r="G10" s="20" t="s">
        <v>137</v>
      </c>
      <c r="H10" s="1">
        <v>117</v>
      </c>
      <c r="I10" s="1">
        <v>139</v>
      </c>
      <c r="J10" s="1">
        <v>7</v>
      </c>
      <c r="K10" s="1">
        <v>95</v>
      </c>
      <c r="L10" s="1">
        <v>661</v>
      </c>
      <c r="M10" s="20" t="s">
        <v>137</v>
      </c>
      <c r="N10" s="20" t="s">
        <v>137</v>
      </c>
      <c r="O10" s="20" t="s">
        <v>137</v>
      </c>
      <c r="P10" s="20" t="s">
        <v>137</v>
      </c>
      <c r="Q10" s="9">
        <f t="shared" si="0"/>
        <v>138</v>
      </c>
      <c r="R10" s="1">
        <v>23</v>
      </c>
      <c r="S10" s="1">
        <v>115</v>
      </c>
      <c r="T10" s="1">
        <v>9470</v>
      </c>
      <c r="U10" s="20" t="s">
        <v>137</v>
      </c>
      <c r="V10" s="20" t="s">
        <v>137</v>
      </c>
      <c r="W10" s="20" t="s">
        <v>137</v>
      </c>
    </row>
    <row r="11" spans="2:23" ht="15.75" customHeight="1">
      <c r="B11" s="20" t="s">
        <v>65</v>
      </c>
      <c r="C11" s="10"/>
      <c r="D11" s="1">
        <v>93</v>
      </c>
      <c r="E11" s="20" t="s">
        <v>137</v>
      </c>
      <c r="F11" s="20" t="s">
        <v>137</v>
      </c>
      <c r="G11" s="20" t="s">
        <v>137</v>
      </c>
      <c r="H11" s="1">
        <v>110</v>
      </c>
      <c r="I11" s="1">
        <v>134</v>
      </c>
      <c r="J11" s="1">
        <v>8</v>
      </c>
      <c r="K11" s="1">
        <v>180</v>
      </c>
      <c r="L11" s="1">
        <v>5084</v>
      </c>
      <c r="M11" s="20" t="s">
        <v>137</v>
      </c>
      <c r="N11" s="20" t="s">
        <v>137</v>
      </c>
      <c r="O11" s="20" t="s">
        <v>137</v>
      </c>
      <c r="P11" s="20" t="s">
        <v>137</v>
      </c>
      <c r="Q11" s="9">
        <f t="shared" si="0"/>
        <v>117</v>
      </c>
      <c r="R11" s="1">
        <v>16</v>
      </c>
      <c r="S11" s="1">
        <v>101</v>
      </c>
      <c r="T11" s="1">
        <v>8391</v>
      </c>
      <c r="U11" s="20" t="s">
        <v>137</v>
      </c>
      <c r="V11" s="20" t="s">
        <v>137</v>
      </c>
      <c r="W11" s="20" t="s">
        <v>137</v>
      </c>
    </row>
    <row r="12" spans="2:23" ht="15.75" customHeight="1">
      <c r="B12" s="20" t="s">
        <v>66</v>
      </c>
      <c r="C12" s="10"/>
      <c r="D12" s="1">
        <v>319</v>
      </c>
      <c r="E12" s="20" t="s">
        <v>137</v>
      </c>
      <c r="F12" s="20" t="s">
        <v>137</v>
      </c>
      <c r="G12" s="20" t="s">
        <v>137</v>
      </c>
      <c r="H12" s="1">
        <v>70</v>
      </c>
      <c r="I12" s="1">
        <v>217</v>
      </c>
      <c r="J12" s="1">
        <v>13</v>
      </c>
      <c r="K12" s="1">
        <v>102</v>
      </c>
      <c r="L12" s="1">
        <v>565</v>
      </c>
      <c r="M12" s="20" t="s">
        <v>137</v>
      </c>
      <c r="N12" s="20" t="s">
        <v>137</v>
      </c>
      <c r="O12" s="20" t="s">
        <v>137</v>
      </c>
      <c r="P12" s="20" t="s">
        <v>137</v>
      </c>
      <c r="Q12" s="9">
        <f t="shared" si="0"/>
        <v>114</v>
      </c>
      <c r="R12" s="1">
        <v>12</v>
      </c>
      <c r="S12" s="1">
        <v>102</v>
      </c>
      <c r="T12" s="1">
        <v>6885</v>
      </c>
      <c r="U12" s="20" t="s">
        <v>137</v>
      </c>
      <c r="V12" s="20" t="s">
        <v>137</v>
      </c>
      <c r="W12" s="20" t="s">
        <v>137</v>
      </c>
    </row>
    <row r="13" spans="2:23" ht="15.75" customHeight="1">
      <c r="B13" s="20" t="s">
        <v>67</v>
      </c>
      <c r="C13" s="10"/>
      <c r="D13" s="1">
        <v>255</v>
      </c>
      <c r="E13" s="20" t="s">
        <v>137</v>
      </c>
      <c r="F13" s="20" t="s">
        <v>137</v>
      </c>
      <c r="G13" s="20" t="s">
        <v>137</v>
      </c>
      <c r="H13" s="20" t="s">
        <v>144</v>
      </c>
      <c r="I13" s="20" t="s">
        <v>110</v>
      </c>
      <c r="J13" s="1">
        <v>6</v>
      </c>
      <c r="K13" s="1">
        <v>84</v>
      </c>
      <c r="L13" s="1">
        <v>892</v>
      </c>
      <c r="M13" s="20" t="s">
        <v>137</v>
      </c>
      <c r="N13" s="20" t="s">
        <v>137</v>
      </c>
      <c r="O13" s="20" t="s">
        <v>137</v>
      </c>
      <c r="P13" s="20" t="s">
        <v>137</v>
      </c>
      <c r="Q13" s="9">
        <f t="shared" si="0"/>
        <v>70</v>
      </c>
      <c r="R13" s="1">
        <v>11</v>
      </c>
      <c r="S13" s="1">
        <v>59</v>
      </c>
      <c r="T13" s="1">
        <v>6259</v>
      </c>
      <c r="U13" s="20" t="s">
        <v>137</v>
      </c>
      <c r="V13" s="20" t="s">
        <v>137</v>
      </c>
      <c r="W13" s="20" t="s">
        <v>137</v>
      </c>
    </row>
    <row r="14" spans="2:23" ht="30" customHeight="1">
      <c r="B14" s="20" t="s">
        <v>68</v>
      </c>
      <c r="C14" s="10"/>
      <c r="D14" s="1">
        <v>206</v>
      </c>
      <c r="E14" s="20" t="s">
        <v>137</v>
      </c>
      <c r="F14" s="20" t="s">
        <v>137</v>
      </c>
      <c r="G14" s="20" t="s">
        <v>137</v>
      </c>
      <c r="H14" s="1">
        <v>91</v>
      </c>
      <c r="I14" s="1">
        <v>1278</v>
      </c>
      <c r="J14" s="1">
        <v>121</v>
      </c>
      <c r="K14" s="1">
        <v>841</v>
      </c>
      <c r="L14" s="1">
        <v>7168</v>
      </c>
      <c r="M14" s="20" t="s">
        <v>137</v>
      </c>
      <c r="N14" s="20" t="s">
        <v>137</v>
      </c>
      <c r="O14" s="20" t="s">
        <v>137</v>
      </c>
      <c r="P14" s="20" t="s">
        <v>137</v>
      </c>
      <c r="Q14" s="9">
        <f t="shared" si="0"/>
        <v>154</v>
      </c>
      <c r="R14" s="1">
        <v>20</v>
      </c>
      <c r="S14" s="1">
        <v>134</v>
      </c>
      <c r="T14" s="1">
        <v>6755</v>
      </c>
      <c r="U14" s="20" t="s">
        <v>137</v>
      </c>
      <c r="V14" s="20" t="s">
        <v>137</v>
      </c>
      <c r="W14" s="20" t="s">
        <v>137</v>
      </c>
    </row>
    <row r="15" spans="2:23" ht="15.75" customHeight="1">
      <c r="B15" s="20" t="s">
        <v>69</v>
      </c>
      <c r="C15" s="10"/>
      <c r="D15" s="1">
        <v>423</v>
      </c>
      <c r="E15" s="20" t="s">
        <v>137</v>
      </c>
      <c r="F15" s="20" t="s">
        <v>137</v>
      </c>
      <c r="G15" s="20" t="s">
        <v>137</v>
      </c>
      <c r="H15" s="1">
        <v>71</v>
      </c>
      <c r="I15" s="1">
        <v>410</v>
      </c>
      <c r="J15" s="1">
        <v>120</v>
      </c>
      <c r="K15" s="1">
        <v>681</v>
      </c>
      <c r="L15" s="1">
        <v>3373</v>
      </c>
      <c r="M15" s="20" t="s">
        <v>137</v>
      </c>
      <c r="N15" s="20" t="s">
        <v>137</v>
      </c>
      <c r="O15" s="20" t="s">
        <v>137</v>
      </c>
      <c r="P15" s="20" t="s">
        <v>137</v>
      </c>
      <c r="Q15" s="9">
        <f t="shared" si="0"/>
        <v>188</v>
      </c>
      <c r="R15" s="1">
        <v>25</v>
      </c>
      <c r="S15" s="1">
        <v>163</v>
      </c>
      <c r="T15" s="1">
        <v>15882</v>
      </c>
      <c r="U15" s="20" t="s">
        <v>137</v>
      </c>
      <c r="V15" s="20" t="s">
        <v>137</v>
      </c>
      <c r="W15" s="20" t="s">
        <v>137</v>
      </c>
    </row>
    <row r="16" spans="2:23" ht="15.75" customHeight="1">
      <c r="B16" s="20" t="s">
        <v>70</v>
      </c>
      <c r="C16" s="10"/>
      <c r="D16" s="1">
        <v>253</v>
      </c>
      <c r="E16" s="20" t="s">
        <v>137</v>
      </c>
      <c r="F16" s="20" t="s">
        <v>137</v>
      </c>
      <c r="G16" s="20" t="s">
        <v>137</v>
      </c>
      <c r="H16" s="1">
        <v>88</v>
      </c>
      <c r="I16" s="1">
        <v>304</v>
      </c>
      <c r="J16" s="1">
        <v>20</v>
      </c>
      <c r="K16" s="1">
        <v>183</v>
      </c>
      <c r="L16" s="1">
        <v>1699</v>
      </c>
      <c r="M16" s="20" t="s">
        <v>137</v>
      </c>
      <c r="N16" s="20" t="s">
        <v>137</v>
      </c>
      <c r="O16" s="20" t="s">
        <v>137</v>
      </c>
      <c r="P16" s="20" t="s">
        <v>137</v>
      </c>
      <c r="Q16" s="9">
        <f t="shared" si="0"/>
        <v>83</v>
      </c>
      <c r="R16" s="1">
        <v>17</v>
      </c>
      <c r="S16" s="1">
        <v>66</v>
      </c>
      <c r="T16" s="1">
        <v>5291</v>
      </c>
      <c r="U16" s="20" t="s">
        <v>137</v>
      </c>
      <c r="V16" s="20" t="s">
        <v>137</v>
      </c>
      <c r="W16" s="20" t="s">
        <v>137</v>
      </c>
    </row>
    <row r="17" spans="2:23" ht="15.75" customHeight="1">
      <c r="B17" s="20" t="s">
        <v>71</v>
      </c>
      <c r="C17" s="10"/>
      <c r="D17" s="1">
        <v>410</v>
      </c>
      <c r="E17" s="20" t="s">
        <v>137</v>
      </c>
      <c r="F17" s="20" t="s">
        <v>137</v>
      </c>
      <c r="G17" s="20" t="s">
        <v>137</v>
      </c>
      <c r="H17" s="1">
        <v>34</v>
      </c>
      <c r="I17" s="1">
        <v>189</v>
      </c>
      <c r="J17" s="1">
        <v>15</v>
      </c>
      <c r="K17" s="1">
        <v>219</v>
      </c>
      <c r="L17" s="1">
        <v>1664</v>
      </c>
      <c r="M17" s="20" t="s">
        <v>137</v>
      </c>
      <c r="N17" s="20" t="s">
        <v>137</v>
      </c>
      <c r="O17" s="20" t="s">
        <v>137</v>
      </c>
      <c r="P17" s="20" t="s">
        <v>137</v>
      </c>
      <c r="Q17" s="9">
        <f t="shared" si="0"/>
        <v>126</v>
      </c>
      <c r="R17" s="1">
        <v>14</v>
      </c>
      <c r="S17" s="1">
        <v>112</v>
      </c>
      <c r="T17" s="1">
        <v>9439</v>
      </c>
      <c r="U17" s="20" t="s">
        <v>137</v>
      </c>
      <c r="V17" s="20" t="s">
        <v>137</v>
      </c>
      <c r="W17" s="20" t="s">
        <v>137</v>
      </c>
    </row>
    <row r="18" spans="2:23" ht="30" customHeight="1">
      <c r="B18" s="17" t="s">
        <v>72</v>
      </c>
      <c r="C18" s="10"/>
      <c r="D18" s="61" t="s">
        <v>137</v>
      </c>
      <c r="E18" s="19" t="s">
        <v>137</v>
      </c>
      <c r="F18" s="19" t="s">
        <v>137</v>
      </c>
      <c r="G18" s="19" t="s">
        <v>137</v>
      </c>
      <c r="H18" s="20">
        <f>SUM(H19:H31)</f>
        <v>562</v>
      </c>
      <c r="I18" s="19" t="s">
        <v>137</v>
      </c>
      <c r="J18" s="1">
        <f>SUM(J19:J31)</f>
        <v>117</v>
      </c>
      <c r="K18" s="1">
        <f>SUM(K19:K31)</f>
        <v>2341</v>
      </c>
      <c r="L18" s="1">
        <v>45219</v>
      </c>
      <c r="M18" s="18">
        <v>99.4</v>
      </c>
      <c r="N18" s="1">
        <f>SUM(N19:N31)</f>
        <v>10487</v>
      </c>
      <c r="O18" s="1">
        <f aca="true" t="shared" si="1" ref="O18:T18">SUM(O19:O31)</f>
        <v>1082</v>
      </c>
      <c r="P18" s="1">
        <f t="shared" si="1"/>
        <v>8779</v>
      </c>
      <c r="Q18" s="1">
        <f t="shared" si="1"/>
        <v>1164</v>
      </c>
      <c r="R18" s="1">
        <f t="shared" si="1"/>
        <v>100</v>
      </c>
      <c r="S18" s="1">
        <f t="shared" si="1"/>
        <v>1064</v>
      </c>
      <c r="T18" s="1">
        <f t="shared" si="1"/>
        <v>74144</v>
      </c>
      <c r="U18" s="20">
        <v>280</v>
      </c>
      <c r="V18" s="20">
        <v>423</v>
      </c>
      <c r="W18" s="37">
        <v>15.1</v>
      </c>
    </row>
    <row r="19" spans="2:23" ht="30" customHeight="1">
      <c r="B19" s="20" t="s">
        <v>73</v>
      </c>
      <c r="C19" s="10"/>
      <c r="D19" s="61" t="s">
        <v>137</v>
      </c>
      <c r="E19" s="20" t="s">
        <v>137</v>
      </c>
      <c r="F19" s="20" t="s">
        <v>137</v>
      </c>
      <c r="G19" s="20" t="s">
        <v>137</v>
      </c>
      <c r="H19" s="20" t="s">
        <v>143</v>
      </c>
      <c r="I19" s="20" t="s">
        <v>143</v>
      </c>
      <c r="J19" s="20" t="s">
        <v>137</v>
      </c>
      <c r="K19" s="20" t="s">
        <v>137</v>
      </c>
      <c r="L19" s="20" t="s">
        <v>137</v>
      </c>
      <c r="M19" s="20" t="s">
        <v>137</v>
      </c>
      <c r="N19" s="20" t="s">
        <v>137</v>
      </c>
      <c r="O19" s="20" t="s">
        <v>137</v>
      </c>
      <c r="P19" s="20" t="s">
        <v>137</v>
      </c>
      <c r="Q19" s="9">
        <f aca="true" t="shared" si="2" ref="Q19:Q31">SUM(R19:S19)</f>
        <v>42</v>
      </c>
      <c r="R19" s="20" t="s">
        <v>135</v>
      </c>
      <c r="S19" s="1">
        <v>42</v>
      </c>
      <c r="T19" s="1">
        <v>449</v>
      </c>
      <c r="U19" s="20" t="s">
        <v>137</v>
      </c>
      <c r="V19" s="20" t="s">
        <v>137</v>
      </c>
      <c r="W19" s="20" t="s">
        <v>137</v>
      </c>
    </row>
    <row r="20" spans="2:23" ht="15.75" customHeight="1">
      <c r="B20" s="20" t="s">
        <v>74</v>
      </c>
      <c r="C20" s="10"/>
      <c r="D20" s="61" t="s">
        <v>137</v>
      </c>
      <c r="E20" s="20" t="s">
        <v>137</v>
      </c>
      <c r="F20" s="20" t="s">
        <v>137</v>
      </c>
      <c r="G20" s="20" t="s">
        <v>137</v>
      </c>
      <c r="H20" s="20" t="s">
        <v>143</v>
      </c>
      <c r="I20" s="20" t="s">
        <v>143</v>
      </c>
      <c r="J20" s="20" t="s">
        <v>137</v>
      </c>
      <c r="K20" s="20" t="s">
        <v>137</v>
      </c>
      <c r="L20" s="20" t="s">
        <v>137</v>
      </c>
      <c r="M20" s="20" t="s">
        <v>137</v>
      </c>
      <c r="N20" s="20" t="s">
        <v>137</v>
      </c>
      <c r="O20" s="20" t="s">
        <v>137</v>
      </c>
      <c r="P20" s="20" t="s">
        <v>137</v>
      </c>
      <c r="Q20" s="9">
        <f t="shared" si="2"/>
        <v>105</v>
      </c>
      <c r="R20" s="1">
        <v>12</v>
      </c>
      <c r="S20" s="1">
        <v>93</v>
      </c>
      <c r="T20" s="1">
        <v>3467</v>
      </c>
      <c r="U20" s="20" t="s">
        <v>137</v>
      </c>
      <c r="V20" s="20" t="s">
        <v>137</v>
      </c>
      <c r="W20" s="20" t="s">
        <v>137</v>
      </c>
    </row>
    <row r="21" spans="2:23" ht="15.75" customHeight="1">
      <c r="B21" s="20" t="s">
        <v>75</v>
      </c>
      <c r="C21" s="10"/>
      <c r="D21" s="1">
        <v>55</v>
      </c>
      <c r="E21" s="1">
        <v>437</v>
      </c>
      <c r="F21" s="9">
        <v>8</v>
      </c>
      <c r="G21" s="1">
        <v>323</v>
      </c>
      <c r="H21" s="1">
        <v>323</v>
      </c>
      <c r="I21" s="1">
        <v>1331</v>
      </c>
      <c r="J21" s="20">
        <v>1</v>
      </c>
      <c r="K21" s="20">
        <v>9</v>
      </c>
      <c r="L21" s="20" t="s">
        <v>136</v>
      </c>
      <c r="M21" s="18">
        <v>99</v>
      </c>
      <c r="N21" s="1">
        <v>1453</v>
      </c>
      <c r="O21" s="1">
        <v>114</v>
      </c>
      <c r="P21" s="1">
        <v>1348</v>
      </c>
      <c r="Q21" s="9">
        <f t="shared" si="2"/>
        <v>73</v>
      </c>
      <c r="R21" s="1">
        <v>6</v>
      </c>
      <c r="S21" s="1">
        <v>67</v>
      </c>
      <c r="T21" s="1">
        <v>2130</v>
      </c>
      <c r="U21" s="38">
        <v>21</v>
      </c>
      <c r="V21" s="38">
        <v>38</v>
      </c>
      <c r="W21" s="35">
        <v>11.84</v>
      </c>
    </row>
    <row r="22" spans="2:23" ht="15.75" customHeight="1">
      <c r="B22" s="20" t="s">
        <v>76</v>
      </c>
      <c r="C22" s="10"/>
      <c r="D22" s="1">
        <v>70</v>
      </c>
      <c r="E22" s="20" t="s">
        <v>137</v>
      </c>
      <c r="F22" s="20" t="s">
        <v>137</v>
      </c>
      <c r="G22" s="20" t="s">
        <v>137</v>
      </c>
      <c r="H22" s="20">
        <v>140</v>
      </c>
      <c r="I22" s="20">
        <v>378</v>
      </c>
      <c r="J22" s="20">
        <v>5</v>
      </c>
      <c r="K22" s="20">
        <v>44</v>
      </c>
      <c r="L22" s="20">
        <v>185</v>
      </c>
      <c r="M22" s="20" t="s">
        <v>137</v>
      </c>
      <c r="N22" s="20" t="s">
        <v>137</v>
      </c>
      <c r="O22" s="20" t="s">
        <v>137</v>
      </c>
      <c r="P22" s="20" t="s">
        <v>137</v>
      </c>
      <c r="Q22" s="9">
        <f t="shared" si="2"/>
        <v>81</v>
      </c>
      <c r="R22" s="1">
        <v>6</v>
      </c>
      <c r="S22" s="1">
        <v>75</v>
      </c>
      <c r="T22" s="1">
        <v>2072</v>
      </c>
      <c r="U22" s="20" t="s">
        <v>137</v>
      </c>
      <c r="V22" s="20" t="s">
        <v>137</v>
      </c>
      <c r="W22" s="20" t="s">
        <v>137</v>
      </c>
    </row>
    <row r="23" spans="2:23" ht="15.75" customHeight="1">
      <c r="B23" s="20" t="s">
        <v>77</v>
      </c>
      <c r="C23" s="10"/>
      <c r="D23" s="61" t="s">
        <v>137</v>
      </c>
      <c r="E23" s="20" t="s">
        <v>137</v>
      </c>
      <c r="F23" s="20" t="s">
        <v>137</v>
      </c>
      <c r="G23" s="20" t="s">
        <v>137</v>
      </c>
      <c r="H23" s="20" t="s">
        <v>143</v>
      </c>
      <c r="I23" s="20" t="s">
        <v>143</v>
      </c>
      <c r="J23" s="20" t="s">
        <v>137</v>
      </c>
      <c r="K23" s="20" t="s">
        <v>137</v>
      </c>
      <c r="L23" s="20" t="s">
        <v>137</v>
      </c>
      <c r="M23" s="20" t="s">
        <v>137</v>
      </c>
      <c r="N23" s="20" t="s">
        <v>137</v>
      </c>
      <c r="O23" s="20" t="s">
        <v>137</v>
      </c>
      <c r="P23" s="20" t="s">
        <v>137</v>
      </c>
      <c r="Q23" s="9">
        <f t="shared" si="2"/>
        <v>119</v>
      </c>
      <c r="R23" s="1">
        <v>18</v>
      </c>
      <c r="S23" s="1">
        <v>101</v>
      </c>
      <c r="T23" s="1">
        <v>19473</v>
      </c>
      <c r="U23" s="20" t="s">
        <v>137</v>
      </c>
      <c r="V23" s="20" t="s">
        <v>137</v>
      </c>
      <c r="W23" s="20" t="s">
        <v>137</v>
      </c>
    </row>
    <row r="24" spans="2:23" ht="30" customHeight="1">
      <c r="B24" s="20" t="s">
        <v>78</v>
      </c>
      <c r="C24" s="10"/>
      <c r="D24" s="1">
        <v>50</v>
      </c>
      <c r="E24" s="20" t="s">
        <v>137</v>
      </c>
      <c r="F24" s="20" t="s">
        <v>137</v>
      </c>
      <c r="G24" s="20" t="s">
        <v>137</v>
      </c>
      <c r="H24" s="20" t="s">
        <v>137</v>
      </c>
      <c r="I24" s="20">
        <v>967</v>
      </c>
      <c r="J24" s="20">
        <v>6</v>
      </c>
      <c r="K24" s="20">
        <v>118</v>
      </c>
      <c r="L24" s="20">
        <v>738</v>
      </c>
      <c r="M24" s="20" t="s">
        <v>137</v>
      </c>
      <c r="N24" s="20" t="s">
        <v>137</v>
      </c>
      <c r="O24" s="20" t="s">
        <v>137</v>
      </c>
      <c r="P24" s="20" t="s">
        <v>137</v>
      </c>
      <c r="Q24" s="9">
        <f t="shared" si="2"/>
        <v>43</v>
      </c>
      <c r="R24" s="1">
        <v>2</v>
      </c>
      <c r="S24" s="1">
        <v>41</v>
      </c>
      <c r="T24" s="1">
        <v>1705</v>
      </c>
      <c r="U24" s="20" t="s">
        <v>137</v>
      </c>
      <c r="V24" s="20" t="s">
        <v>137</v>
      </c>
      <c r="W24" s="20" t="s">
        <v>137</v>
      </c>
    </row>
    <row r="25" spans="2:23" ht="15.75" customHeight="1">
      <c r="B25" s="20" t="s">
        <v>79</v>
      </c>
      <c r="C25" s="10"/>
      <c r="D25" s="1">
        <v>63</v>
      </c>
      <c r="E25" s="20" t="s">
        <v>137</v>
      </c>
      <c r="F25" s="20" t="s">
        <v>137</v>
      </c>
      <c r="G25" s="20" t="s">
        <v>137</v>
      </c>
      <c r="H25" s="20" t="s">
        <v>137</v>
      </c>
      <c r="I25" s="20">
        <v>1106</v>
      </c>
      <c r="J25" s="20">
        <v>3</v>
      </c>
      <c r="K25" s="20">
        <v>34</v>
      </c>
      <c r="L25" s="20" t="s">
        <v>136</v>
      </c>
      <c r="M25" s="20" t="s">
        <v>137</v>
      </c>
      <c r="N25" s="20" t="s">
        <v>137</v>
      </c>
      <c r="O25" s="20" t="s">
        <v>137</v>
      </c>
      <c r="P25" s="20" t="s">
        <v>137</v>
      </c>
      <c r="Q25" s="9">
        <f t="shared" si="2"/>
        <v>93</v>
      </c>
      <c r="R25" s="1">
        <v>4</v>
      </c>
      <c r="S25" s="1">
        <v>89</v>
      </c>
      <c r="T25" s="1">
        <v>1349</v>
      </c>
      <c r="U25" s="20" t="s">
        <v>137</v>
      </c>
      <c r="V25" s="20" t="s">
        <v>137</v>
      </c>
      <c r="W25" s="20" t="s">
        <v>137</v>
      </c>
    </row>
    <row r="26" spans="2:23" ht="15.75" customHeight="1">
      <c r="B26" s="20" t="s">
        <v>80</v>
      </c>
      <c r="C26" s="10"/>
      <c r="D26" s="1">
        <v>62</v>
      </c>
      <c r="E26" s="1">
        <v>599</v>
      </c>
      <c r="F26" s="9">
        <v>0</v>
      </c>
      <c r="G26" s="1">
        <v>61</v>
      </c>
      <c r="H26" s="20" t="s">
        <v>146</v>
      </c>
      <c r="I26" s="20" t="s">
        <v>110</v>
      </c>
      <c r="J26" s="1">
        <v>11</v>
      </c>
      <c r="K26" s="1">
        <v>453</v>
      </c>
      <c r="L26" s="1">
        <v>10098</v>
      </c>
      <c r="M26" s="18">
        <v>100</v>
      </c>
      <c r="N26" s="1">
        <v>2484</v>
      </c>
      <c r="O26" s="1">
        <v>281</v>
      </c>
      <c r="P26" s="1">
        <v>1868</v>
      </c>
      <c r="Q26" s="9">
        <f t="shared" si="2"/>
        <v>113</v>
      </c>
      <c r="R26" s="1">
        <v>6</v>
      </c>
      <c r="S26" s="1">
        <v>107</v>
      </c>
      <c r="T26" s="1">
        <v>7191</v>
      </c>
      <c r="U26" s="38">
        <v>78</v>
      </c>
      <c r="V26" s="38">
        <v>115</v>
      </c>
      <c r="W26" s="35">
        <v>19.45</v>
      </c>
    </row>
    <row r="27" spans="2:23" ht="15.75" customHeight="1">
      <c r="B27" s="20" t="s">
        <v>81</v>
      </c>
      <c r="C27" s="10"/>
      <c r="D27" s="1">
        <v>33</v>
      </c>
      <c r="E27" s="1">
        <v>282</v>
      </c>
      <c r="F27" s="19">
        <v>0</v>
      </c>
      <c r="G27" s="1">
        <v>15</v>
      </c>
      <c r="H27" s="1">
        <v>99</v>
      </c>
      <c r="I27" s="1">
        <v>8647</v>
      </c>
      <c r="J27" s="1">
        <v>19</v>
      </c>
      <c r="K27" s="1">
        <v>276</v>
      </c>
      <c r="L27" s="1">
        <v>3673</v>
      </c>
      <c r="M27" s="18">
        <v>98.5</v>
      </c>
      <c r="N27" s="1">
        <v>1720</v>
      </c>
      <c r="O27" s="1">
        <v>188</v>
      </c>
      <c r="P27" s="1">
        <v>1651</v>
      </c>
      <c r="Q27" s="9">
        <f t="shared" si="2"/>
        <v>69</v>
      </c>
      <c r="R27" s="1">
        <v>6</v>
      </c>
      <c r="S27" s="1">
        <v>63</v>
      </c>
      <c r="T27" s="1">
        <v>2987</v>
      </c>
      <c r="U27" s="38">
        <v>68</v>
      </c>
      <c r="V27" s="38">
        <v>94</v>
      </c>
      <c r="W27" s="35">
        <v>17.69</v>
      </c>
    </row>
    <row r="28" spans="2:23" ht="15.75" customHeight="1">
      <c r="B28" s="20" t="s">
        <v>82</v>
      </c>
      <c r="C28" s="10"/>
      <c r="D28" s="1">
        <v>17</v>
      </c>
      <c r="E28" s="20" t="s">
        <v>137</v>
      </c>
      <c r="F28" s="20" t="s">
        <v>137</v>
      </c>
      <c r="G28" s="20" t="s">
        <v>137</v>
      </c>
      <c r="H28" s="20" t="s">
        <v>137</v>
      </c>
      <c r="I28" s="20" t="s">
        <v>143</v>
      </c>
      <c r="J28" s="1">
        <v>47</v>
      </c>
      <c r="K28" s="1">
        <v>662</v>
      </c>
      <c r="L28" s="1">
        <v>12867</v>
      </c>
      <c r="M28" s="20" t="s">
        <v>137</v>
      </c>
      <c r="N28" s="20" t="s">
        <v>137</v>
      </c>
      <c r="O28" s="20" t="s">
        <v>137</v>
      </c>
      <c r="P28" s="20" t="s">
        <v>137</v>
      </c>
      <c r="Q28" s="9">
        <f t="shared" si="2"/>
        <v>70</v>
      </c>
      <c r="R28" s="1">
        <v>6</v>
      </c>
      <c r="S28" s="1">
        <v>64</v>
      </c>
      <c r="T28" s="1">
        <v>5272</v>
      </c>
      <c r="U28" s="20" t="s">
        <v>137</v>
      </c>
      <c r="V28" s="20" t="s">
        <v>137</v>
      </c>
      <c r="W28" s="20" t="s">
        <v>137</v>
      </c>
    </row>
    <row r="29" spans="2:23" ht="30" customHeight="1">
      <c r="B29" s="20" t="s">
        <v>83</v>
      </c>
      <c r="C29" s="10"/>
      <c r="D29" s="1">
        <v>73</v>
      </c>
      <c r="E29" s="1">
        <v>773</v>
      </c>
      <c r="F29" s="19" t="s">
        <v>110</v>
      </c>
      <c r="G29" s="20">
        <v>47</v>
      </c>
      <c r="H29" s="20" t="s">
        <v>137</v>
      </c>
      <c r="I29" s="20" t="s">
        <v>143</v>
      </c>
      <c r="J29" s="1">
        <v>25</v>
      </c>
      <c r="K29" s="1">
        <v>745</v>
      </c>
      <c r="L29" s="1">
        <v>17136</v>
      </c>
      <c r="M29" s="69">
        <v>99.6</v>
      </c>
      <c r="N29" s="1">
        <v>4830</v>
      </c>
      <c r="O29" s="1">
        <v>499</v>
      </c>
      <c r="P29" s="1">
        <v>3912</v>
      </c>
      <c r="Q29" s="9">
        <f t="shared" si="2"/>
        <v>233</v>
      </c>
      <c r="R29" s="1">
        <v>26</v>
      </c>
      <c r="S29" s="1">
        <v>207</v>
      </c>
      <c r="T29" s="1">
        <v>21566</v>
      </c>
      <c r="U29" s="20">
        <v>113</v>
      </c>
      <c r="V29" s="38">
        <v>176</v>
      </c>
      <c r="W29" s="35">
        <v>12.95</v>
      </c>
    </row>
    <row r="30" spans="2:23" ht="15.75" customHeight="1">
      <c r="B30" s="20" t="s">
        <v>84</v>
      </c>
      <c r="C30" s="10"/>
      <c r="D30" s="61" t="s">
        <v>137</v>
      </c>
      <c r="E30" s="20" t="s">
        <v>137</v>
      </c>
      <c r="F30" s="20" t="s">
        <v>137</v>
      </c>
      <c r="G30" s="20" t="s">
        <v>137</v>
      </c>
      <c r="H30" s="20" t="s">
        <v>137</v>
      </c>
      <c r="I30" s="20" t="s">
        <v>137</v>
      </c>
      <c r="J30" s="20" t="s">
        <v>137</v>
      </c>
      <c r="K30" s="20" t="s">
        <v>137</v>
      </c>
      <c r="L30" s="20" t="s">
        <v>137</v>
      </c>
      <c r="M30" s="20" t="s">
        <v>137</v>
      </c>
      <c r="N30" s="20" t="s">
        <v>137</v>
      </c>
      <c r="O30" s="20" t="s">
        <v>137</v>
      </c>
      <c r="P30" s="20" t="s">
        <v>137</v>
      </c>
      <c r="Q30" s="9">
        <f t="shared" si="2"/>
        <v>67</v>
      </c>
      <c r="R30" s="1">
        <v>8</v>
      </c>
      <c r="S30" s="1">
        <v>59</v>
      </c>
      <c r="T30" s="1">
        <v>5003</v>
      </c>
      <c r="U30" s="20" t="s">
        <v>137</v>
      </c>
      <c r="V30" s="20" t="s">
        <v>137</v>
      </c>
      <c r="W30" s="20" t="s">
        <v>137</v>
      </c>
    </row>
    <row r="31" spans="2:23" ht="15.75" customHeight="1">
      <c r="B31" s="20" t="s">
        <v>85</v>
      </c>
      <c r="C31" s="10"/>
      <c r="D31" s="61" t="s">
        <v>137</v>
      </c>
      <c r="E31" s="20" t="s">
        <v>137</v>
      </c>
      <c r="F31" s="20" t="s">
        <v>137</v>
      </c>
      <c r="G31" s="20" t="s">
        <v>137</v>
      </c>
      <c r="H31" s="20" t="s">
        <v>137</v>
      </c>
      <c r="I31" s="20" t="s">
        <v>137</v>
      </c>
      <c r="J31" s="20" t="s">
        <v>137</v>
      </c>
      <c r="K31" s="20" t="s">
        <v>137</v>
      </c>
      <c r="L31" s="20" t="s">
        <v>137</v>
      </c>
      <c r="M31" s="20" t="s">
        <v>137</v>
      </c>
      <c r="N31" s="20" t="s">
        <v>137</v>
      </c>
      <c r="O31" s="20" t="s">
        <v>137</v>
      </c>
      <c r="P31" s="20" t="s">
        <v>137</v>
      </c>
      <c r="Q31" s="9">
        <f t="shared" si="2"/>
        <v>56</v>
      </c>
      <c r="R31" s="20" t="s">
        <v>110</v>
      </c>
      <c r="S31" s="1">
        <v>56</v>
      </c>
      <c r="T31" s="1">
        <v>1480</v>
      </c>
      <c r="U31" s="20" t="s">
        <v>137</v>
      </c>
      <c r="V31" s="20" t="s">
        <v>137</v>
      </c>
      <c r="W31" s="20" t="s">
        <v>137</v>
      </c>
    </row>
    <row r="32" spans="2:23" ht="30" customHeight="1">
      <c r="B32" s="17" t="s">
        <v>86</v>
      </c>
      <c r="C32" s="10"/>
      <c r="D32" s="61" t="s">
        <v>137</v>
      </c>
      <c r="E32" s="19" t="s">
        <v>137</v>
      </c>
      <c r="F32" s="19" t="s">
        <v>137</v>
      </c>
      <c r="G32" s="19" t="s">
        <v>137</v>
      </c>
      <c r="H32" s="20">
        <f>SUM(H43)</f>
        <v>1082</v>
      </c>
      <c r="I32" s="19" t="s">
        <v>137</v>
      </c>
      <c r="J32" s="20">
        <f>SUM(J43)</f>
        <v>55</v>
      </c>
      <c r="K32" s="20">
        <f>SUM(K43)</f>
        <v>393</v>
      </c>
      <c r="L32" s="20">
        <f>SUM(L43)</f>
        <v>2383</v>
      </c>
      <c r="M32" s="18">
        <v>99.8</v>
      </c>
      <c r="N32" s="1">
        <f>SUM(N33:N43)</f>
        <v>10833</v>
      </c>
      <c r="O32" s="1">
        <f>SUM(O33:O43)</f>
        <v>1307</v>
      </c>
      <c r="P32" s="1">
        <f>SUM(P33:P43)</f>
        <v>10250</v>
      </c>
      <c r="Q32" s="1">
        <f>SUM(Q33:Q42)</f>
        <v>912</v>
      </c>
      <c r="R32" s="1">
        <f>SUM(R33:R42)</f>
        <v>106</v>
      </c>
      <c r="S32" s="1">
        <f>SUM(S33:S42)</f>
        <v>806</v>
      </c>
      <c r="T32" s="1">
        <f>SUM(T33:T42)</f>
        <v>40498</v>
      </c>
      <c r="U32" s="38">
        <v>221</v>
      </c>
      <c r="V32" s="38">
        <v>319</v>
      </c>
      <c r="W32" s="35">
        <v>13.06</v>
      </c>
    </row>
    <row r="33" spans="2:23" ht="30" customHeight="1">
      <c r="B33" s="20" t="s">
        <v>87</v>
      </c>
      <c r="C33" s="10"/>
      <c r="D33" s="61" t="s">
        <v>137</v>
      </c>
      <c r="E33" s="20" t="s">
        <v>137</v>
      </c>
      <c r="F33" s="20" t="s">
        <v>137</v>
      </c>
      <c r="G33" s="20" t="s">
        <v>137</v>
      </c>
      <c r="H33" s="20" t="s">
        <v>137</v>
      </c>
      <c r="I33" s="20" t="s">
        <v>137</v>
      </c>
      <c r="J33" s="20" t="s">
        <v>137</v>
      </c>
      <c r="K33" s="20" t="s">
        <v>137</v>
      </c>
      <c r="L33" s="20" t="s">
        <v>137</v>
      </c>
      <c r="M33" s="20" t="s">
        <v>137</v>
      </c>
      <c r="N33" s="20" t="s">
        <v>137</v>
      </c>
      <c r="O33" s="20" t="s">
        <v>137</v>
      </c>
      <c r="P33" s="20" t="s">
        <v>137</v>
      </c>
      <c r="Q33" s="9">
        <f aca="true" t="shared" si="3" ref="Q33:Q42">SUM(R33:S33)</f>
        <v>115</v>
      </c>
      <c r="R33" s="1">
        <v>26</v>
      </c>
      <c r="S33" s="1">
        <v>89</v>
      </c>
      <c r="T33" s="1">
        <v>4094</v>
      </c>
      <c r="U33" s="20" t="s">
        <v>137</v>
      </c>
      <c r="V33" s="20" t="s">
        <v>137</v>
      </c>
      <c r="W33" s="20" t="s">
        <v>137</v>
      </c>
    </row>
    <row r="34" spans="2:23" ht="15.75" customHeight="1">
      <c r="B34" s="20" t="s">
        <v>88</v>
      </c>
      <c r="C34" s="10"/>
      <c r="D34" s="20" t="s">
        <v>137</v>
      </c>
      <c r="E34" s="20" t="s">
        <v>137</v>
      </c>
      <c r="F34" s="20" t="s">
        <v>137</v>
      </c>
      <c r="G34" s="20" t="s">
        <v>137</v>
      </c>
      <c r="H34" s="20" t="s">
        <v>137</v>
      </c>
      <c r="I34" s="20" t="s">
        <v>137</v>
      </c>
      <c r="J34" s="20" t="s">
        <v>137</v>
      </c>
      <c r="K34" s="20" t="s">
        <v>137</v>
      </c>
      <c r="L34" s="20" t="s">
        <v>137</v>
      </c>
      <c r="M34" s="20" t="s">
        <v>137</v>
      </c>
      <c r="N34" s="20" t="s">
        <v>137</v>
      </c>
      <c r="O34" s="20" t="s">
        <v>137</v>
      </c>
      <c r="P34" s="20" t="s">
        <v>137</v>
      </c>
      <c r="Q34" s="9">
        <f t="shared" si="3"/>
        <v>34</v>
      </c>
      <c r="R34" s="20">
        <v>1</v>
      </c>
      <c r="S34" s="1">
        <v>33</v>
      </c>
      <c r="T34" s="20">
        <v>404</v>
      </c>
      <c r="U34" s="20" t="s">
        <v>137</v>
      </c>
      <c r="V34" s="20" t="s">
        <v>137</v>
      </c>
      <c r="W34" s="20" t="s">
        <v>137</v>
      </c>
    </row>
    <row r="35" spans="2:23" ht="15.75" customHeight="1">
      <c r="B35" s="20" t="s">
        <v>89</v>
      </c>
      <c r="C35" s="10"/>
      <c r="D35" s="20" t="s">
        <v>137</v>
      </c>
      <c r="E35" s="20" t="s">
        <v>137</v>
      </c>
      <c r="F35" s="20" t="s">
        <v>137</v>
      </c>
      <c r="G35" s="20" t="s">
        <v>137</v>
      </c>
      <c r="H35" s="20" t="s">
        <v>137</v>
      </c>
      <c r="I35" s="20" t="s">
        <v>137</v>
      </c>
      <c r="J35" s="20" t="s">
        <v>137</v>
      </c>
      <c r="K35" s="20" t="s">
        <v>137</v>
      </c>
      <c r="L35" s="20" t="s">
        <v>137</v>
      </c>
      <c r="M35" s="20" t="s">
        <v>137</v>
      </c>
      <c r="N35" s="20" t="s">
        <v>137</v>
      </c>
      <c r="O35" s="20" t="s">
        <v>137</v>
      </c>
      <c r="P35" s="20" t="s">
        <v>137</v>
      </c>
      <c r="Q35" s="9">
        <f t="shared" si="3"/>
        <v>67</v>
      </c>
      <c r="R35" s="1">
        <v>4</v>
      </c>
      <c r="S35" s="1">
        <v>63</v>
      </c>
      <c r="T35" s="1">
        <v>1875</v>
      </c>
      <c r="U35" s="20" t="s">
        <v>137</v>
      </c>
      <c r="V35" s="20" t="s">
        <v>137</v>
      </c>
      <c r="W35" s="20" t="s">
        <v>137</v>
      </c>
    </row>
    <row r="36" spans="2:23" ht="15.75" customHeight="1">
      <c r="B36" s="20" t="s">
        <v>90</v>
      </c>
      <c r="C36" s="10"/>
      <c r="D36" s="20" t="s">
        <v>137</v>
      </c>
      <c r="E36" s="20" t="s">
        <v>137</v>
      </c>
      <c r="F36" s="20" t="s">
        <v>137</v>
      </c>
      <c r="G36" s="20" t="s">
        <v>137</v>
      </c>
      <c r="H36" s="20" t="s">
        <v>137</v>
      </c>
      <c r="I36" s="20" t="s">
        <v>137</v>
      </c>
      <c r="J36" s="20" t="s">
        <v>137</v>
      </c>
      <c r="K36" s="20" t="s">
        <v>137</v>
      </c>
      <c r="L36" s="20" t="s">
        <v>137</v>
      </c>
      <c r="M36" s="20" t="s">
        <v>137</v>
      </c>
      <c r="N36" s="20" t="s">
        <v>137</v>
      </c>
      <c r="O36" s="20" t="s">
        <v>137</v>
      </c>
      <c r="P36" s="20" t="s">
        <v>137</v>
      </c>
      <c r="Q36" s="9">
        <f t="shared" si="3"/>
        <v>59</v>
      </c>
      <c r="R36" s="1">
        <v>5</v>
      </c>
      <c r="S36" s="1">
        <v>54</v>
      </c>
      <c r="T36" s="1">
        <v>1869</v>
      </c>
      <c r="U36" s="20" t="s">
        <v>137</v>
      </c>
      <c r="V36" s="20" t="s">
        <v>137</v>
      </c>
      <c r="W36" s="20" t="s">
        <v>137</v>
      </c>
    </row>
    <row r="37" spans="2:23" ht="15.75" customHeight="1">
      <c r="B37" s="20" t="s">
        <v>91</v>
      </c>
      <c r="C37" s="10"/>
      <c r="D37" s="20" t="s">
        <v>137</v>
      </c>
      <c r="E37" s="20" t="s">
        <v>137</v>
      </c>
      <c r="F37" s="20" t="s">
        <v>137</v>
      </c>
      <c r="G37" s="20" t="s">
        <v>137</v>
      </c>
      <c r="H37" s="20" t="s">
        <v>137</v>
      </c>
      <c r="I37" s="20" t="s">
        <v>137</v>
      </c>
      <c r="J37" s="20" t="s">
        <v>137</v>
      </c>
      <c r="K37" s="20" t="s">
        <v>137</v>
      </c>
      <c r="L37" s="20" t="s">
        <v>137</v>
      </c>
      <c r="M37" s="20" t="s">
        <v>137</v>
      </c>
      <c r="N37" s="20" t="s">
        <v>137</v>
      </c>
      <c r="O37" s="20" t="s">
        <v>137</v>
      </c>
      <c r="P37" s="20" t="s">
        <v>137</v>
      </c>
      <c r="Q37" s="9">
        <f t="shared" si="3"/>
        <v>94</v>
      </c>
      <c r="R37" s="1">
        <v>18</v>
      </c>
      <c r="S37" s="1">
        <v>76</v>
      </c>
      <c r="T37" s="1">
        <v>2795</v>
      </c>
      <c r="U37" s="20" t="s">
        <v>137</v>
      </c>
      <c r="V37" s="20" t="s">
        <v>137</v>
      </c>
      <c r="W37" s="20" t="s">
        <v>137</v>
      </c>
    </row>
    <row r="38" spans="2:23" ht="30" customHeight="1">
      <c r="B38" s="20" t="s">
        <v>92</v>
      </c>
      <c r="C38" s="10"/>
      <c r="D38" s="20" t="s">
        <v>137</v>
      </c>
      <c r="E38" s="20" t="s">
        <v>137</v>
      </c>
      <c r="F38" s="20" t="s">
        <v>137</v>
      </c>
      <c r="G38" s="20" t="s">
        <v>137</v>
      </c>
      <c r="H38" s="20" t="s">
        <v>137</v>
      </c>
      <c r="I38" s="20" t="s">
        <v>137</v>
      </c>
      <c r="J38" s="20" t="s">
        <v>137</v>
      </c>
      <c r="K38" s="20" t="s">
        <v>137</v>
      </c>
      <c r="L38" s="20" t="s">
        <v>137</v>
      </c>
      <c r="M38" s="20" t="s">
        <v>137</v>
      </c>
      <c r="N38" s="20" t="s">
        <v>137</v>
      </c>
      <c r="O38" s="20" t="s">
        <v>137</v>
      </c>
      <c r="P38" s="20" t="s">
        <v>137</v>
      </c>
      <c r="Q38" s="9">
        <f t="shared" si="3"/>
        <v>72</v>
      </c>
      <c r="R38" s="1">
        <v>2</v>
      </c>
      <c r="S38" s="1">
        <v>70</v>
      </c>
      <c r="T38" s="20">
        <v>2755</v>
      </c>
      <c r="U38" s="20" t="s">
        <v>137</v>
      </c>
      <c r="V38" s="20" t="s">
        <v>137</v>
      </c>
      <c r="W38" s="20" t="s">
        <v>137</v>
      </c>
    </row>
    <row r="39" spans="2:23" ht="15.75" customHeight="1">
      <c r="B39" s="20" t="s">
        <v>93</v>
      </c>
      <c r="C39" s="10"/>
      <c r="D39" s="20" t="s">
        <v>137</v>
      </c>
      <c r="E39" s="20" t="s">
        <v>137</v>
      </c>
      <c r="F39" s="20" t="s">
        <v>137</v>
      </c>
      <c r="G39" s="20" t="s">
        <v>137</v>
      </c>
      <c r="H39" s="20" t="s">
        <v>137</v>
      </c>
      <c r="I39" s="20" t="s">
        <v>137</v>
      </c>
      <c r="J39" s="20" t="s">
        <v>137</v>
      </c>
      <c r="K39" s="20" t="s">
        <v>137</v>
      </c>
      <c r="L39" s="20" t="s">
        <v>137</v>
      </c>
      <c r="M39" s="20" t="s">
        <v>137</v>
      </c>
      <c r="N39" s="20" t="s">
        <v>137</v>
      </c>
      <c r="O39" s="20" t="s">
        <v>137</v>
      </c>
      <c r="P39" s="20" t="s">
        <v>137</v>
      </c>
      <c r="Q39" s="9">
        <f t="shared" si="3"/>
        <v>125</v>
      </c>
      <c r="R39" s="1">
        <v>17</v>
      </c>
      <c r="S39" s="1">
        <v>108</v>
      </c>
      <c r="T39" s="1">
        <v>9233</v>
      </c>
      <c r="U39" s="20" t="s">
        <v>137</v>
      </c>
      <c r="V39" s="20" t="s">
        <v>137</v>
      </c>
      <c r="W39" s="20" t="s">
        <v>137</v>
      </c>
    </row>
    <row r="40" spans="2:23" ht="15.75" customHeight="1">
      <c r="B40" s="20" t="s">
        <v>94</v>
      </c>
      <c r="C40" s="10"/>
      <c r="D40" s="20" t="s">
        <v>137</v>
      </c>
      <c r="E40" s="20" t="s">
        <v>137</v>
      </c>
      <c r="F40" s="20" t="s">
        <v>137</v>
      </c>
      <c r="G40" s="20" t="s">
        <v>137</v>
      </c>
      <c r="H40" s="20" t="s">
        <v>137</v>
      </c>
      <c r="I40" s="20" t="s">
        <v>137</v>
      </c>
      <c r="J40" s="20" t="s">
        <v>137</v>
      </c>
      <c r="K40" s="20" t="s">
        <v>137</v>
      </c>
      <c r="L40" s="20" t="s">
        <v>137</v>
      </c>
      <c r="M40" s="20" t="s">
        <v>137</v>
      </c>
      <c r="N40" s="20" t="s">
        <v>137</v>
      </c>
      <c r="O40" s="20" t="s">
        <v>137</v>
      </c>
      <c r="P40" s="20" t="s">
        <v>137</v>
      </c>
      <c r="Q40" s="9">
        <f t="shared" si="3"/>
        <v>89</v>
      </c>
      <c r="R40" s="1">
        <v>5</v>
      </c>
      <c r="S40" s="1">
        <v>84</v>
      </c>
      <c r="T40" s="1">
        <v>6786</v>
      </c>
      <c r="U40" s="20" t="s">
        <v>137</v>
      </c>
      <c r="V40" s="20" t="s">
        <v>137</v>
      </c>
      <c r="W40" s="20" t="s">
        <v>137</v>
      </c>
    </row>
    <row r="41" spans="2:23" ht="15.75" customHeight="1">
      <c r="B41" s="20" t="s">
        <v>95</v>
      </c>
      <c r="C41" s="10"/>
      <c r="D41" s="20" t="s">
        <v>137</v>
      </c>
      <c r="E41" s="20" t="s">
        <v>137</v>
      </c>
      <c r="F41" s="20" t="s">
        <v>137</v>
      </c>
      <c r="G41" s="20" t="s">
        <v>137</v>
      </c>
      <c r="H41" s="20" t="s">
        <v>137</v>
      </c>
      <c r="I41" s="20" t="s">
        <v>137</v>
      </c>
      <c r="J41" s="20" t="s">
        <v>137</v>
      </c>
      <c r="K41" s="20" t="s">
        <v>137</v>
      </c>
      <c r="L41" s="20" t="s">
        <v>137</v>
      </c>
      <c r="M41" s="20" t="s">
        <v>137</v>
      </c>
      <c r="N41" s="20" t="s">
        <v>137</v>
      </c>
      <c r="O41" s="20" t="s">
        <v>137</v>
      </c>
      <c r="P41" s="20" t="s">
        <v>137</v>
      </c>
      <c r="Q41" s="9">
        <f t="shared" si="3"/>
        <v>165</v>
      </c>
      <c r="R41" s="1">
        <v>20</v>
      </c>
      <c r="S41" s="1">
        <v>145</v>
      </c>
      <c r="T41" s="1">
        <v>8885</v>
      </c>
      <c r="U41" s="20" t="s">
        <v>137</v>
      </c>
      <c r="V41" s="20" t="s">
        <v>137</v>
      </c>
      <c r="W41" s="20" t="s">
        <v>137</v>
      </c>
    </row>
    <row r="42" spans="2:23" ht="15.75" customHeight="1">
      <c r="B42" s="20" t="s">
        <v>96</v>
      </c>
      <c r="C42" s="10"/>
      <c r="D42" s="20" t="s">
        <v>137</v>
      </c>
      <c r="E42" s="20" t="s">
        <v>137</v>
      </c>
      <c r="F42" s="20" t="s">
        <v>137</v>
      </c>
      <c r="G42" s="20" t="s">
        <v>137</v>
      </c>
      <c r="H42" s="20" t="s">
        <v>137</v>
      </c>
      <c r="I42" s="20" t="s">
        <v>137</v>
      </c>
      <c r="J42" s="20" t="s">
        <v>137</v>
      </c>
      <c r="K42" s="20" t="s">
        <v>137</v>
      </c>
      <c r="L42" s="20" t="s">
        <v>137</v>
      </c>
      <c r="M42" s="20" t="s">
        <v>137</v>
      </c>
      <c r="N42" s="20" t="s">
        <v>137</v>
      </c>
      <c r="O42" s="20" t="s">
        <v>137</v>
      </c>
      <c r="P42" s="20" t="s">
        <v>137</v>
      </c>
      <c r="Q42" s="9">
        <f t="shared" si="3"/>
        <v>92</v>
      </c>
      <c r="R42" s="1">
        <v>8</v>
      </c>
      <c r="S42" s="1">
        <v>84</v>
      </c>
      <c r="T42" s="1">
        <v>1802</v>
      </c>
      <c r="U42" s="20" t="s">
        <v>137</v>
      </c>
      <c r="V42" s="20" t="s">
        <v>137</v>
      </c>
      <c r="W42" s="20" t="s">
        <v>137</v>
      </c>
    </row>
    <row r="43" spans="2:23" ht="30" customHeight="1">
      <c r="B43" s="20" t="s">
        <v>134</v>
      </c>
      <c r="C43" s="10"/>
      <c r="D43" s="20">
        <v>31</v>
      </c>
      <c r="E43" s="20">
        <v>35</v>
      </c>
      <c r="F43" s="19" t="s">
        <v>110</v>
      </c>
      <c r="G43" s="1">
        <v>979</v>
      </c>
      <c r="H43" s="20">
        <v>1082</v>
      </c>
      <c r="I43" s="20">
        <v>81196</v>
      </c>
      <c r="J43" s="20">
        <v>55</v>
      </c>
      <c r="K43" s="20">
        <v>393</v>
      </c>
      <c r="L43" s="20">
        <v>2383</v>
      </c>
      <c r="M43" s="63">
        <v>99.8</v>
      </c>
      <c r="N43" s="20">
        <v>10833</v>
      </c>
      <c r="O43" s="20">
        <v>1307</v>
      </c>
      <c r="P43" s="20">
        <v>10250</v>
      </c>
      <c r="Q43" s="20" t="s">
        <v>137</v>
      </c>
      <c r="R43" s="20" t="s">
        <v>137</v>
      </c>
      <c r="S43" s="20" t="s">
        <v>137</v>
      </c>
      <c r="T43" s="20" t="s">
        <v>137</v>
      </c>
      <c r="U43" s="38">
        <v>221</v>
      </c>
      <c r="V43" s="38">
        <v>319</v>
      </c>
      <c r="W43" s="35">
        <v>13.06</v>
      </c>
    </row>
    <row r="44" spans="2:23" ht="30" customHeight="1">
      <c r="B44" s="17" t="s">
        <v>97</v>
      </c>
      <c r="C44" s="10"/>
      <c r="D44" s="20" t="s">
        <v>137</v>
      </c>
      <c r="E44" s="20" t="s">
        <v>137</v>
      </c>
      <c r="F44" s="20" t="s">
        <v>137</v>
      </c>
      <c r="G44" s="20" t="s">
        <v>137</v>
      </c>
      <c r="H44" s="20" t="s">
        <v>137</v>
      </c>
      <c r="I44" s="20" t="s">
        <v>137</v>
      </c>
      <c r="J44" s="20" t="s">
        <v>137</v>
      </c>
      <c r="K44" s="20" t="s">
        <v>137</v>
      </c>
      <c r="L44" s="20" t="s">
        <v>137</v>
      </c>
      <c r="M44" s="20" t="s">
        <v>137</v>
      </c>
      <c r="N44" s="20" t="s">
        <v>137</v>
      </c>
      <c r="O44" s="20" t="s">
        <v>137</v>
      </c>
      <c r="P44" s="20" t="s">
        <v>137</v>
      </c>
      <c r="Q44" s="20" t="s">
        <v>137</v>
      </c>
      <c r="R44" s="20" t="s">
        <v>137</v>
      </c>
      <c r="S44" s="20" t="s">
        <v>137</v>
      </c>
      <c r="T44" s="20" t="s">
        <v>137</v>
      </c>
      <c r="U44" s="20" t="s">
        <v>137</v>
      </c>
      <c r="V44" s="20" t="s">
        <v>137</v>
      </c>
      <c r="W44" s="20" t="s">
        <v>137</v>
      </c>
    </row>
    <row r="45" spans="2:23" ht="30" customHeight="1">
      <c r="B45" s="20" t="s">
        <v>98</v>
      </c>
      <c r="C45" s="10"/>
      <c r="D45" s="20" t="s">
        <v>137</v>
      </c>
      <c r="E45" s="20" t="s">
        <v>137</v>
      </c>
      <c r="F45" s="20" t="s">
        <v>137</v>
      </c>
      <c r="G45" s="20" t="s">
        <v>137</v>
      </c>
      <c r="H45" s="20" t="s">
        <v>137</v>
      </c>
      <c r="I45" s="20" t="s">
        <v>137</v>
      </c>
      <c r="J45" s="20" t="s">
        <v>137</v>
      </c>
      <c r="K45" s="20" t="s">
        <v>137</v>
      </c>
      <c r="L45" s="20" t="s">
        <v>137</v>
      </c>
      <c r="M45" s="20" t="s">
        <v>137</v>
      </c>
      <c r="N45" s="20" t="s">
        <v>137</v>
      </c>
      <c r="O45" s="20" t="s">
        <v>137</v>
      </c>
      <c r="P45" s="20" t="s">
        <v>137</v>
      </c>
      <c r="Q45" s="20" t="s">
        <v>137</v>
      </c>
      <c r="R45" s="20" t="s">
        <v>137</v>
      </c>
      <c r="S45" s="20" t="s">
        <v>137</v>
      </c>
      <c r="T45" s="20" t="s">
        <v>137</v>
      </c>
      <c r="U45" s="20" t="s">
        <v>137</v>
      </c>
      <c r="V45" s="20" t="s">
        <v>137</v>
      </c>
      <c r="W45" s="20" t="s">
        <v>137</v>
      </c>
    </row>
    <row r="46" spans="2:23" ht="15.75" customHeight="1">
      <c r="B46" s="20" t="s">
        <v>99</v>
      </c>
      <c r="C46" s="10"/>
      <c r="D46" s="20" t="s">
        <v>137</v>
      </c>
      <c r="E46" s="20" t="s">
        <v>137</v>
      </c>
      <c r="F46" s="20" t="s">
        <v>137</v>
      </c>
      <c r="G46" s="20" t="s">
        <v>137</v>
      </c>
      <c r="H46" s="20" t="s">
        <v>137</v>
      </c>
      <c r="I46" s="20" t="s">
        <v>137</v>
      </c>
      <c r="J46" s="20" t="s">
        <v>137</v>
      </c>
      <c r="K46" s="20" t="s">
        <v>137</v>
      </c>
      <c r="L46" s="20" t="s">
        <v>137</v>
      </c>
      <c r="M46" s="20" t="s">
        <v>137</v>
      </c>
      <c r="N46" s="20" t="s">
        <v>137</v>
      </c>
      <c r="O46" s="20" t="s">
        <v>137</v>
      </c>
      <c r="P46" s="20" t="s">
        <v>137</v>
      </c>
      <c r="Q46" s="20" t="s">
        <v>137</v>
      </c>
      <c r="R46" s="20" t="s">
        <v>137</v>
      </c>
      <c r="S46" s="20" t="s">
        <v>137</v>
      </c>
      <c r="T46" s="20" t="s">
        <v>137</v>
      </c>
      <c r="U46" s="20" t="s">
        <v>137</v>
      </c>
      <c r="V46" s="20" t="s">
        <v>137</v>
      </c>
      <c r="W46" s="20" t="s">
        <v>137</v>
      </c>
    </row>
    <row r="47" spans="2:23" ht="15.75" customHeight="1">
      <c r="B47" s="20" t="s">
        <v>100</v>
      </c>
      <c r="C47" s="10"/>
      <c r="D47" s="20" t="s">
        <v>137</v>
      </c>
      <c r="E47" s="20" t="s">
        <v>137</v>
      </c>
      <c r="F47" s="20" t="s">
        <v>137</v>
      </c>
      <c r="G47" s="20" t="s">
        <v>137</v>
      </c>
      <c r="H47" s="20" t="s">
        <v>137</v>
      </c>
      <c r="I47" s="20" t="s">
        <v>137</v>
      </c>
      <c r="J47" s="20" t="s">
        <v>137</v>
      </c>
      <c r="K47" s="20" t="s">
        <v>137</v>
      </c>
      <c r="L47" s="20" t="s">
        <v>137</v>
      </c>
      <c r="M47" s="20" t="s">
        <v>137</v>
      </c>
      <c r="N47" s="20" t="s">
        <v>137</v>
      </c>
      <c r="O47" s="20" t="s">
        <v>137</v>
      </c>
      <c r="P47" s="20" t="s">
        <v>137</v>
      </c>
      <c r="Q47" s="20" t="s">
        <v>137</v>
      </c>
      <c r="R47" s="20" t="s">
        <v>137</v>
      </c>
      <c r="S47" s="20" t="s">
        <v>137</v>
      </c>
      <c r="T47" s="20" t="s">
        <v>137</v>
      </c>
      <c r="U47" s="20" t="s">
        <v>137</v>
      </c>
      <c r="V47" s="20" t="s">
        <v>137</v>
      </c>
      <c r="W47" s="20" t="s">
        <v>137</v>
      </c>
    </row>
    <row r="48" spans="2:23" ht="15.75" customHeight="1">
      <c r="B48" s="20" t="s">
        <v>101</v>
      </c>
      <c r="C48" s="10"/>
      <c r="D48" s="20" t="s">
        <v>137</v>
      </c>
      <c r="E48" s="20" t="s">
        <v>137</v>
      </c>
      <c r="F48" s="20" t="s">
        <v>137</v>
      </c>
      <c r="G48" s="20" t="s">
        <v>137</v>
      </c>
      <c r="H48" s="20" t="s">
        <v>137</v>
      </c>
      <c r="I48" s="20" t="s">
        <v>137</v>
      </c>
      <c r="J48" s="20" t="s">
        <v>137</v>
      </c>
      <c r="K48" s="20" t="s">
        <v>137</v>
      </c>
      <c r="L48" s="20" t="s">
        <v>137</v>
      </c>
      <c r="M48" s="20" t="s">
        <v>137</v>
      </c>
      <c r="N48" s="20" t="s">
        <v>137</v>
      </c>
      <c r="O48" s="20" t="s">
        <v>137</v>
      </c>
      <c r="P48" s="20" t="s">
        <v>137</v>
      </c>
      <c r="Q48" s="20" t="s">
        <v>137</v>
      </c>
      <c r="R48" s="20" t="s">
        <v>137</v>
      </c>
      <c r="S48" s="20" t="s">
        <v>137</v>
      </c>
      <c r="T48" s="20" t="s">
        <v>137</v>
      </c>
      <c r="U48" s="20" t="s">
        <v>137</v>
      </c>
      <c r="V48" s="20" t="s">
        <v>137</v>
      </c>
      <c r="W48" s="20" t="s">
        <v>137</v>
      </c>
    </row>
    <row r="49" spans="2:23" ht="30" customHeight="1">
      <c r="B49" s="17" t="s">
        <v>102</v>
      </c>
      <c r="C49" s="10"/>
      <c r="D49" s="20" t="s">
        <v>137</v>
      </c>
      <c r="E49" s="20" t="s">
        <v>137</v>
      </c>
      <c r="F49" s="20" t="s">
        <v>137</v>
      </c>
      <c r="G49" s="20" t="s">
        <v>137</v>
      </c>
      <c r="H49" s="20" t="s">
        <v>137</v>
      </c>
      <c r="I49" s="20" t="s">
        <v>137</v>
      </c>
      <c r="J49" s="20" t="s">
        <v>137</v>
      </c>
      <c r="K49" s="20" t="s">
        <v>137</v>
      </c>
      <c r="L49" s="20" t="s">
        <v>137</v>
      </c>
      <c r="M49" s="20" t="s">
        <v>137</v>
      </c>
      <c r="N49" s="20" t="s">
        <v>137</v>
      </c>
      <c r="O49" s="20" t="s">
        <v>137</v>
      </c>
      <c r="P49" s="20" t="s">
        <v>137</v>
      </c>
      <c r="Q49" s="20" t="s">
        <v>137</v>
      </c>
      <c r="R49" s="20" t="s">
        <v>137</v>
      </c>
      <c r="S49" s="20" t="s">
        <v>137</v>
      </c>
      <c r="T49" s="20" t="s">
        <v>137</v>
      </c>
      <c r="U49" s="20" t="s">
        <v>137</v>
      </c>
      <c r="V49" s="20" t="s">
        <v>137</v>
      </c>
      <c r="W49" s="20" t="s">
        <v>137</v>
      </c>
    </row>
    <row r="50" spans="2:23" ht="30" customHeight="1">
      <c r="B50" s="20" t="s">
        <v>103</v>
      </c>
      <c r="C50" s="10"/>
      <c r="D50" s="20" t="s">
        <v>137</v>
      </c>
      <c r="E50" s="20" t="s">
        <v>137</v>
      </c>
      <c r="F50" s="20" t="s">
        <v>137</v>
      </c>
      <c r="G50" s="20" t="s">
        <v>137</v>
      </c>
      <c r="H50" s="20" t="s">
        <v>137</v>
      </c>
      <c r="I50" s="20" t="s">
        <v>137</v>
      </c>
      <c r="J50" s="20" t="s">
        <v>137</v>
      </c>
      <c r="K50" s="20" t="s">
        <v>137</v>
      </c>
      <c r="L50" s="20" t="s">
        <v>137</v>
      </c>
      <c r="M50" s="20" t="s">
        <v>137</v>
      </c>
      <c r="N50" s="20" t="s">
        <v>137</v>
      </c>
      <c r="O50" s="20" t="s">
        <v>137</v>
      </c>
      <c r="P50" s="20" t="s">
        <v>137</v>
      </c>
      <c r="Q50" s="20" t="s">
        <v>137</v>
      </c>
      <c r="R50" s="20" t="s">
        <v>137</v>
      </c>
      <c r="S50" s="20" t="s">
        <v>137</v>
      </c>
      <c r="T50" s="20" t="s">
        <v>137</v>
      </c>
      <c r="U50" s="20" t="s">
        <v>137</v>
      </c>
      <c r="V50" s="20" t="s">
        <v>137</v>
      </c>
      <c r="W50" s="20" t="s">
        <v>137</v>
      </c>
    </row>
    <row r="51" spans="2:23" ht="15.75" customHeight="1">
      <c r="B51" s="20" t="s">
        <v>104</v>
      </c>
      <c r="C51" s="10"/>
      <c r="D51" s="20" t="s">
        <v>137</v>
      </c>
      <c r="E51" s="20" t="s">
        <v>137</v>
      </c>
      <c r="F51" s="20" t="s">
        <v>137</v>
      </c>
      <c r="G51" s="20" t="s">
        <v>137</v>
      </c>
      <c r="H51" s="20" t="s">
        <v>137</v>
      </c>
      <c r="I51" s="20" t="s">
        <v>137</v>
      </c>
      <c r="J51" s="20" t="s">
        <v>137</v>
      </c>
      <c r="K51" s="20" t="s">
        <v>137</v>
      </c>
      <c r="L51" s="20" t="s">
        <v>137</v>
      </c>
      <c r="M51" s="20" t="s">
        <v>137</v>
      </c>
      <c r="N51" s="20" t="s">
        <v>137</v>
      </c>
      <c r="O51" s="20" t="s">
        <v>137</v>
      </c>
      <c r="P51" s="20" t="s">
        <v>137</v>
      </c>
      <c r="Q51" s="20" t="s">
        <v>137</v>
      </c>
      <c r="R51" s="20" t="s">
        <v>137</v>
      </c>
      <c r="S51" s="20" t="s">
        <v>137</v>
      </c>
      <c r="T51" s="20" t="s">
        <v>137</v>
      </c>
      <c r="U51" s="20" t="s">
        <v>137</v>
      </c>
      <c r="V51" s="20" t="s">
        <v>137</v>
      </c>
      <c r="W51" s="20" t="s">
        <v>137</v>
      </c>
    </row>
    <row r="52" spans="2:23" ht="15.75" customHeight="1">
      <c r="B52" s="20" t="s">
        <v>105</v>
      </c>
      <c r="C52" s="10"/>
      <c r="D52" s="20" t="s">
        <v>137</v>
      </c>
      <c r="E52" s="20" t="s">
        <v>137</v>
      </c>
      <c r="F52" s="20" t="s">
        <v>137</v>
      </c>
      <c r="G52" s="20" t="s">
        <v>137</v>
      </c>
      <c r="H52" s="20" t="s">
        <v>137</v>
      </c>
      <c r="I52" s="20" t="s">
        <v>137</v>
      </c>
      <c r="J52" s="20" t="s">
        <v>137</v>
      </c>
      <c r="K52" s="20" t="s">
        <v>137</v>
      </c>
      <c r="L52" s="20" t="s">
        <v>137</v>
      </c>
      <c r="M52" s="20" t="s">
        <v>137</v>
      </c>
      <c r="N52" s="20" t="s">
        <v>137</v>
      </c>
      <c r="O52" s="20" t="s">
        <v>137</v>
      </c>
      <c r="P52" s="20" t="s">
        <v>137</v>
      </c>
      <c r="Q52" s="20" t="s">
        <v>137</v>
      </c>
      <c r="R52" s="20" t="s">
        <v>137</v>
      </c>
      <c r="S52" s="20" t="s">
        <v>137</v>
      </c>
      <c r="T52" s="20" t="s">
        <v>137</v>
      </c>
      <c r="U52" s="20" t="s">
        <v>137</v>
      </c>
      <c r="V52" s="20" t="s">
        <v>137</v>
      </c>
      <c r="W52" s="20" t="s">
        <v>137</v>
      </c>
    </row>
    <row r="53" spans="2:23" ht="15.75" customHeight="1">
      <c r="B53" s="20" t="s">
        <v>106</v>
      </c>
      <c r="C53" s="10"/>
      <c r="D53" s="20" t="s">
        <v>137</v>
      </c>
      <c r="E53" s="20" t="s">
        <v>137</v>
      </c>
      <c r="F53" s="20" t="s">
        <v>137</v>
      </c>
      <c r="G53" s="20" t="s">
        <v>137</v>
      </c>
      <c r="H53" s="20" t="s">
        <v>137</v>
      </c>
      <c r="I53" s="20" t="s">
        <v>137</v>
      </c>
      <c r="J53" s="20" t="s">
        <v>137</v>
      </c>
      <c r="K53" s="20" t="s">
        <v>137</v>
      </c>
      <c r="L53" s="20" t="s">
        <v>137</v>
      </c>
      <c r="M53" s="20" t="s">
        <v>137</v>
      </c>
      <c r="N53" s="20" t="s">
        <v>137</v>
      </c>
      <c r="O53" s="20" t="s">
        <v>137</v>
      </c>
      <c r="P53" s="20" t="s">
        <v>137</v>
      </c>
      <c r="Q53" s="20" t="s">
        <v>137</v>
      </c>
      <c r="R53" s="20" t="s">
        <v>137</v>
      </c>
      <c r="S53" s="20" t="s">
        <v>137</v>
      </c>
      <c r="T53" s="20" t="s">
        <v>137</v>
      </c>
      <c r="U53" s="20" t="s">
        <v>137</v>
      </c>
      <c r="V53" s="20" t="s">
        <v>137</v>
      </c>
      <c r="W53" s="20" t="s">
        <v>137</v>
      </c>
    </row>
    <row r="54" spans="2:23" ht="15.75" customHeight="1">
      <c r="B54" s="20" t="s">
        <v>107</v>
      </c>
      <c r="C54" s="10"/>
      <c r="D54" s="20" t="s">
        <v>137</v>
      </c>
      <c r="E54" s="20" t="s">
        <v>137</v>
      </c>
      <c r="F54" s="20" t="s">
        <v>137</v>
      </c>
      <c r="G54" s="20" t="s">
        <v>137</v>
      </c>
      <c r="H54" s="20" t="s">
        <v>137</v>
      </c>
      <c r="I54" s="20" t="s">
        <v>137</v>
      </c>
      <c r="J54" s="20" t="s">
        <v>137</v>
      </c>
      <c r="K54" s="20" t="s">
        <v>137</v>
      </c>
      <c r="L54" s="20" t="s">
        <v>137</v>
      </c>
      <c r="M54" s="20" t="s">
        <v>137</v>
      </c>
      <c r="N54" s="20" t="s">
        <v>137</v>
      </c>
      <c r="O54" s="20" t="s">
        <v>137</v>
      </c>
      <c r="P54" s="20" t="s">
        <v>137</v>
      </c>
      <c r="Q54" s="20" t="s">
        <v>137</v>
      </c>
      <c r="R54" s="20" t="s">
        <v>137</v>
      </c>
      <c r="S54" s="20" t="s">
        <v>137</v>
      </c>
      <c r="T54" s="20" t="s">
        <v>137</v>
      </c>
      <c r="U54" s="20" t="s">
        <v>137</v>
      </c>
      <c r="V54" s="20" t="s">
        <v>137</v>
      </c>
      <c r="W54" s="20" t="s">
        <v>137</v>
      </c>
    </row>
    <row r="55" spans="1:42" ht="30" customHeight="1">
      <c r="A55" s="9"/>
      <c r="B55" s="19" t="s">
        <v>108</v>
      </c>
      <c r="C55" s="10"/>
      <c r="D55" s="20" t="s">
        <v>137</v>
      </c>
      <c r="E55" s="20" t="s">
        <v>137</v>
      </c>
      <c r="F55" s="20" t="s">
        <v>137</v>
      </c>
      <c r="G55" s="20" t="s">
        <v>137</v>
      </c>
      <c r="H55" s="20" t="s">
        <v>137</v>
      </c>
      <c r="I55" s="20" t="s">
        <v>137</v>
      </c>
      <c r="J55" s="20" t="s">
        <v>137</v>
      </c>
      <c r="K55" s="20" t="s">
        <v>137</v>
      </c>
      <c r="L55" s="20" t="s">
        <v>137</v>
      </c>
      <c r="M55" s="20" t="s">
        <v>137</v>
      </c>
      <c r="N55" s="20" t="s">
        <v>137</v>
      </c>
      <c r="O55" s="20" t="s">
        <v>137</v>
      </c>
      <c r="P55" s="20" t="s">
        <v>137</v>
      </c>
      <c r="Q55" s="20" t="s">
        <v>137</v>
      </c>
      <c r="R55" s="20" t="s">
        <v>137</v>
      </c>
      <c r="S55" s="20" t="s">
        <v>137</v>
      </c>
      <c r="T55" s="20" t="s">
        <v>137</v>
      </c>
      <c r="U55" s="20" t="s">
        <v>137</v>
      </c>
      <c r="V55" s="20" t="s">
        <v>137</v>
      </c>
      <c r="W55" s="20" t="s">
        <v>137</v>
      </c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</row>
    <row r="56" spans="1:22" ht="15.75" customHeight="1">
      <c r="A56" s="9"/>
      <c r="B56" s="19"/>
      <c r="C56" s="14"/>
      <c r="D56" s="20"/>
      <c r="E56" s="9"/>
      <c r="F56" s="19"/>
      <c r="G56" s="9"/>
      <c r="H56" s="9"/>
      <c r="I56" s="9"/>
      <c r="J56" s="9"/>
      <c r="K56" s="9"/>
      <c r="L56" s="9"/>
      <c r="M56" s="21"/>
      <c r="N56" s="19"/>
      <c r="O56" s="19"/>
      <c r="P56" s="20"/>
      <c r="Q56" s="9"/>
      <c r="R56" s="9"/>
      <c r="S56" s="9"/>
      <c r="T56" s="9"/>
      <c r="U56" s="38"/>
      <c r="V56" s="38"/>
    </row>
    <row r="57" spans="1:23" ht="48" customHeight="1" thickBot="1">
      <c r="A57" s="26"/>
      <c r="B57" s="27" t="s">
        <v>118</v>
      </c>
      <c r="C57" s="26"/>
      <c r="D57" s="66" t="s">
        <v>174</v>
      </c>
      <c r="E57" s="76" t="s">
        <v>158</v>
      </c>
      <c r="F57" s="146"/>
      <c r="G57" s="77"/>
      <c r="H57" s="76" t="s">
        <v>175</v>
      </c>
      <c r="I57" s="77"/>
      <c r="J57" s="109" t="s">
        <v>159</v>
      </c>
      <c r="K57" s="110"/>
      <c r="L57" s="110"/>
      <c r="M57" s="67" t="s">
        <v>172</v>
      </c>
      <c r="N57" s="111" t="s">
        <v>154</v>
      </c>
      <c r="O57" s="112"/>
      <c r="P57" s="66" t="s">
        <v>156</v>
      </c>
      <c r="Q57" s="106" t="s">
        <v>176</v>
      </c>
      <c r="R57" s="107"/>
      <c r="S57" s="107"/>
      <c r="T57" s="108"/>
      <c r="U57" s="73" t="s">
        <v>155</v>
      </c>
      <c r="V57" s="99"/>
      <c r="W57" s="99"/>
    </row>
    <row r="58" spans="21:23" ht="16.5" customHeight="1">
      <c r="U58" s="38"/>
      <c r="V58" s="38"/>
      <c r="W58" s="37"/>
    </row>
    <row r="59" spans="21:23" ht="16.5" customHeight="1">
      <c r="U59" s="38"/>
      <c r="V59" s="38"/>
      <c r="W59" s="37"/>
    </row>
    <row r="60" ht="16.5" customHeight="1"/>
    <row r="61" ht="16.5" customHeight="1"/>
    <row r="62" ht="24.75" customHeight="1">
      <c r="B62" s="22"/>
    </row>
    <row r="63" ht="14.25" hidden="1"/>
    <row r="64" ht="20.25" customHeight="1">
      <c r="B64" s="22"/>
    </row>
  </sheetData>
  <mergeCells count="35">
    <mergeCell ref="U57:W57"/>
    <mergeCell ref="N8:O8"/>
    <mergeCell ref="W5:W6"/>
    <mergeCell ref="V4:V6"/>
    <mergeCell ref="U4:U6"/>
    <mergeCell ref="Q8:S8"/>
    <mergeCell ref="T5:T6"/>
    <mergeCell ref="U7:W7"/>
    <mergeCell ref="Q57:T57"/>
    <mergeCell ref="U3:W3"/>
    <mergeCell ref="J7:K7"/>
    <mergeCell ref="J3:L3"/>
    <mergeCell ref="Q5:S5"/>
    <mergeCell ref="J4:J6"/>
    <mergeCell ref="K4:K6"/>
    <mergeCell ref="N3:N6"/>
    <mergeCell ref="B3:B6"/>
    <mergeCell ref="E3:G3"/>
    <mergeCell ref="G4:G6"/>
    <mergeCell ref="Q7:S7"/>
    <mergeCell ref="P3:P6"/>
    <mergeCell ref="E7:G7"/>
    <mergeCell ref="E4:E6"/>
    <mergeCell ref="F4:F6"/>
    <mergeCell ref="Q3:T4"/>
    <mergeCell ref="I5:I6"/>
    <mergeCell ref="E8:G8"/>
    <mergeCell ref="O3:O6"/>
    <mergeCell ref="M7:P7"/>
    <mergeCell ref="E57:G57"/>
    <mergeCell ref="H57:I57"/>
    <mergeCell ref="J57:L57"/>
    <mergeCell ref="N57:O57"/>
    <mergeCell ref="M3:M6"/>
    <mergeCell ref="L4:L6"/>
  </mergeCells>
  <printOptions/>
  <pageMargins left="0.3937007874015748" right="0.29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2007-11-09T05:02:26Z</cp:lastPrinted>
  <dcterms:created xsi:type="dcterms:W3CDTF">1999-08-20T05:30:46Z</dcterms:created>
  <dcterms:modified xsi:type="dcterms:W3CDTF">2007-11-12T04:33:32Z</dcterms:modified>
  <cp:category/>
  <cp:version/>
  <cp:contentType/>
  <cp:contentStatus/>
</cp:coreProperties>
</file>