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<sst xmlns="http://schemas.openxmlformats.org/spreadsheetml/2006/main" count="333" uniqueCount="82">
  <si>
    <t xml:space="preserve">     村                    税</t>
  </si>
  <si>
    <t>普                                        通</t>
  </si>
  <si>
    <t>税</t>
  </si>
  <si>
    <t>目                 的                税</t>
  </si>
  <si>
    <t>市町村</t>
  </si>
  <si>
    <t>総額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</si>
  <si>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</si>
  <si>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</si>
  <si>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</si>
  <si>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</si>
  <si>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</si>
  <si>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</si>
  <si>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</si>
  <si>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</si>
  <si>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</si>
  <si>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</si>
  <si>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</si>
  <si>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</si>
  <si>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</si>
  <si>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</si>
  <si>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</si>
  <si>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</si>
  <si>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</si>
  <si>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</si>
  <si>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</si>
  <si>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</si>
  <si>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</si>
  <si>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</si>
  <si>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</si>
  <si>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</si>
  <si>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</si>
  <si>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</si>
  <si>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</si>
  <si>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</si>
  <si>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</si>
  <si>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</si>
  <si>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</si>
  <si>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</si>
  <si>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</si>
  <si>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</si>
  <si>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</si>
  <si>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</si>
  <si>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</si>
  <si>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</si>
  <si>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</si>
  <si>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</si>
  <si>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</si>
  <si>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</si>
  <si>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</si>
  <si>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</si>
  <si>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</si>
  <si>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</si>
  <si>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</si>
  <si>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</si>
  <si>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</si>
  <si>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</si>
  <si>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</si>
  <si>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</si>
  <si>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</si>
  <si>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</si>
  <si>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</si>
  <si>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</si>
  <si>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</si>
  <si>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</si>
  <si>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</si>
  <si>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</si>
  <si>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</si>
  <si>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</si>
  <si>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</si>
  <si>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 xml:space="preserve">     単位：1000円</t>
  </si>
  <si>
    <t>対馬市</t>
  </si>
  <si>
    <t>壱岐市</t>
  </si>
  <si>
    <t>（平成16年度決算額）</t>
  </si>
  <si>
    <t>五島市</t>
  </si>
  <si>
    <t>新 上 五 島 町</t>
  </si>
  <si>
    <t>-</t>
  </si>
  <si>
    <t>-</t>
  </si>
  <si>
    <t>-</t>
  </si>
  <si>
    <t>事業所税</t>
  </si>
  <si>
    <t>水利地益税</t>
  </si>
  <si>
    <t>資料  県市町振興課「長崎県市町村便覧」</t>
  </si>
  <si>
    <t xml:space="preserve">                            １７５        市                    町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</si>
</sst>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205" fontId="5" fillId="0" borderId="0" xfId="15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05" fontId="5" fillId="0" borderId="0" xfId="15" applyFont="1" applyFill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205" fontId="5" fillId="0" borderId="0" xfId="15" applyFont="1" applyFill="1" applyAlignment="1">
      <alignment horizontal="right"/>
    </xf>
    <xf numFmtId="205" fontId="5" fillId="0" borderId="1" xfId="15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/>
    </xf>
    <xf numFmtId="41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81</v>
      </c>
      <c r="J1" s="2" t="s">
        <v>0</v>
      </c>
      <c r="M1" s="1" t="s">
        <v>72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69</v>
      </c>
    </row>
    <row r="3" spans="1:16" ht="15.75" customHeight="1">
      <c r="A3" s="4"/>
      <c r="B3" s="35" t="s">
        <v>4</v>
      </c>
      <c r="C3" s="5"/>
      <c r="D3" s="37" t="s">
        <v>5</v>
      </c>
      <c r="E3" s="33" t="s">
        <v>1</v>
      </c>
      <c r="F3" s="34"/>
      <c r="G3" s="34"/>
      <c r="H3" s="34"/>
      <c r="I3" s="34"/>
      <c r="J3" s="34" t="s">
        <v>2</v>
      </c>
      <c r="K3" s="39"/>
      <c r="L3" s="33" t="s">
        <v>3</v>
      </c>
      <c r="M3" s="34"/>
      <c r="N3" s="34"/>
      <c r="O3" s="34"/>
      <c r="P3" s="34"/>
    </row>
    <row r="4" spans="1:22" ht="31.5" customHeight="1">
      <c r="A4" s="6"/>
      <c r="B4" s="36"/>
      <c r="C4" s="7"/>
      <c r="D4" s="38"/>
      <c r="E4" s="8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9" t="s">
        <v>12</v>
      </c>
      <c r="L4" s="30" t="s">
        <v>6</v>
      </c>
      <c r="M4" s="31" t="s">
        <v>13</v>
      </c>
      <c r="N4" s="31" t="s">
        <v>78</v>
      </c>
      <c r="O4" s="31" t="s">
        <v>14</v>
      </c>
      <c r="P4" s="32" t="s">
        <v>79</v>
      </c>
      <c r="Q4" s="12"/>
      <c r="R4" s="12"/>
      <c r="S4" s="12"/>
      <c r="T4" s="12"/>
      <c r="U4" s="12"/>
      <c r="V4" s="12"/>
    </row>
    <row r="5" spans="2:22" ht="29.25" customHeight="1">
      <c r="B5" s="13" t="s">
        <v>5</v>
      </c>
      <c r="C5" s="14"/>
      <c r="D5" s="15">
        <f>SUM(D6:D7)</f>
        <v>148592546</v>
      </c>
      <c r="E5" s="15">
        <f aca="true" t="shared" si="0" ref="E5:P5">SUM(E6:E7)</f>
        <v>136896379</v>
      </c>
      <c r="F5" s="15">
        <f t="shared" si="0"/>
        <v>52854646</v>
      </c>
      <c r="G5" s="15">
        <f t="shared" si="0"/>
        <v>72414392</v>
      </c>
      <c r="H5" s="15">
        <f t="shared" si="0"/>
        <v>2446514</v>
      </c>
      <c r="I5" s="15">
        <f t="shared" si="0"/>
        <v>9174421</v>
      </c>
      <c r="J5" s="15">
        <f t="shared" si="0"/>
        <v>1832</v>
      </c>
      <c r="K5" s="15">
        <f t="shared" si="0"/>
        <v>4574</v>
      </c>
      <c r="L5" s="15">
        <f t="shared" si="0"/>
        <v>11696167</v>
      </c>
      <c r="M5" s="15">
        <f t="shared" si="0"/>
        <v>229516</v>
      </c>
      <c r="N5" s="15">
        <f t="shared" si="0"/>
        <v>1383853</v>
      </c>
      <c r="O5" s="15">
        <f t="shared" si="0"/>
        <v>10069301</v>
      </c>
      <c r="P5" s="15">
        <f t="shared" si="0"/>
        <v>13497</v>
      </c>
      <c r="Q5" s="12"/>
      <c r="R5" s="12"/>
      <c r="S5" s="12"/>
      <c r="T5" s="12"/>
      <c r="U5" s="12"/>
      <c r="V5" s="12"/>
    </row>
    <row r="6" spans="2:22" ht="29.25" customHeight="1">
      <c r="B6" s="13" t="s">
        <v>15</v>
      </c>
      <c r="C6" s="14"/>
      <c r="D6" s="15">
        <f>SUM(D8:D17)</f>
        <v>119953618</v>
      </c>
      <c r="E6" s="15">
        <f aca="true" t="shared" si="1" ref="E6:P6">SUM(E8:E17)</f>
        <v>109042961</v>
      </c>
      <c r="F6" s="15">
        <f t="shared" si="1"/>
        <v>43164515</v>
      </c>
      <c r="G6" s="15">
        <f t="shared" si="1"/>
        <v>57035447</v>
      </c>
      <c r="H6" s="15">
        <f t="shared" si="1"/>
        <v>1702958</v>
      </c>
      <c r="I6" s="15">
        <f t="shared" si="1"/>
        <v>7133635</v>
      </c>
      <c r="J6" s="15">
        <f t="shared" si="1"/>
        <v>1832</v>
      </c>
      <c r="K6" s="15">
        <f t="shared" si="1"/>
        <v>4574</v>
      </c>
      <c r="L6" s="15">
        <f t="shared" si="1"/>
        <v>10910657</v>
      </c>
      <c r="M6" s="15">
        <f t="shared" si="1"/>
        <v>119266</v>
      </c>
      <c r="N6" s="15">
        <f t="shared" si="1"/>
        <v>1383853</v>
      </c>
      <c r="O6" s="15">
        <f t="shared" si="1"/>
        <v>9394041</v>
      </c>
      <c r="P6" s="15">
        <f t="shared" si="1"/>
        <v>13497</v>
      </c>
      <c r="Q6" s="12"/>
      <c r="R6" s="12"/>
      <c r="S6" s="12"/>
      <c r="T6" s="12"/>
      <c r="U6" s="12"/>
      <c r="V6" s="12"/>
    </row>
    <row r="7" spans="2:16" ht="15.75" customHeight="1">
      <c r="B7" s="13" t="s">
        <v>16</v>
      </c>
      <c r="C7" s="14"/>
      <c r="D7" s="15">
        <f>SUM(D18,D27,D31,D48,D62)</f>
        <v>28638928</v>
      </c>
      <c r="E7" s="15">
        <f aca="true" t="shared" si="2" ref="E7:P7">SUM(E18,E27,E31,E48,E62)</f>
        <v>27853418</v>
      </c>
      <c r="F7" s="15">
        <f t="shared" si="2"/>
        <v>9690131</v>
      </c>
      <c r="G7" s="15">
        <f t="shared" si="2"/>
        <v>15378945</v>
      </c>
      <c r="H7" s="15">
        <f t="shared" si="2"/>
        <v>743556</v>
      </c>
      <c r="I7" s="15">
        <f t="shared" si="2"/>
        <v>2040786</v>
      </c>
      <c r="J7" s="15">
        <f t="shared" si="2"/>
        <v>0</v>
      </c>
      <c r="K7" s="15">
        <f t="shared" si="2"/>
        <v>0</v>
      </c>
      <c r="L7" s="15">
        <f t="shared" si="2"/>
        <v>785510</v>
      </c>
      <c r="M7" s="15">
        <f t="shared" si="2"/>
        <v>110250</v>
      </c>
      <c r="N7" s="15">
        <f t="shared" si="2"/>
        <v>0</v>
      </c>
      <c r="O7" s="15">
        <f t="shared" si="2"/>
        <v>675260</v>
      </c>
      <c r="P7" s="15">
        <f t="shared" si="2"/>
        <v>0</v>
      </c>
    </row>
    <row r="8" spans="2:16" ht="29.25" customHeight="1">
      <c r="B8" s="13" t="s">
        <v>17</v>
      </c>
      <c r="C8" s="14"/>
      <c r="D8" s="15">
        <f>SUM(E8,L8)</f>
        <v>50953667</v>
      </c>
      <c r="E8" s="17">
        <f>SUM(F8:K8)</f>
        <v>45095113</v>
      </c>
      <c r="F8" s="17">
        <v>19497552</v>
      </c>
      <c r="G8" s="17">
        <v>22251905</v>
      </c>
      <c r="H8" s="17">
        <v>516094</v>
      </c>
      <c r="I8" s="17">
        <v>2826829</v>
      </c>
      <c r="J8" s="16" t="s">
        <v>76</v>
      </c>
      <c r="K8" s="17">
        <v>2733</v>
      </c>
      <c r="L8" s="17">
        <f>SUM(M8:P8)</f>
        <v>5858554</v>
      </c>
      <c r="M8" s="17">
        <v>10570</v>
      </c>
      <c r="N8" s="17">
        <v>1383853</v>
      </c>
      <c r="O8" s="17">
        <v>4464131</v>
      </c>
      <c r="P8" s="16" t="s">
        <v>75</v>
      </c>
    </row>
    <row r="9" spans="2:16" ht="15.75" customHeight="1">
      <c r="B9" s="13" t="s">
        <v>18</v>
      </c>
      <c r="C9" s="14"/>
      <c r="D9" s="15">
        <f aca="true" t="shared" si="3" ref="D9:D17">SUM(E9,L9)</f>
        <v>27114709</v>
      </c>
      <c r="E9" s="17">
        <f aca="true" t="shared" si="4" ref="E9:E17">SUM(F9:K9)</f>
        <v>24562175</v>
      </c>
      <c r="F9" s="17">
        <v>9089144</v>
      </c>
      <c r="G9" s="17">
        <v>13569185</v>
      </c>
      <c r="H9" s="17">
        <v>342472</v>
      </c>
      <c r="I9" s="17">
        <v>1561347</v>
      </c>
      <c r="J9" s="16" t="s">
        <v>75</v>
      </c>
      <c r="K9" s="20">
        <v>27</v>
      </c>
      <c r="L9" s="17">
        <f aca="true" t="shared" si="5" ref="L9:L17">SUM(M9:P9)</f>
        <v>2552534</v>
      </c>
      <c r="M9" s="17">
        <v>30609</v>
      </c>
      <c r="N9" s="17">
        <v>0</v>
      </c>
      <c r="O9" s="17">
        <v>2521925</v>
      </c>
      <c r="P9" s="16" t="s">
        <v>76</v>
      </c>
    </row>
    <row r="10" spans="2:16" ht="15.75" customHeight="1">
      <c r="B10" s="13" t="s">
        <v>19</v>
      </c>
      <c r="C10" s="14"/>
      <c r="D10" s="15">
        <f t="shared" si="3"/>
        <v>3767641</v>
      </c>
      <c r="E10" s="17">
        <f t="shared" si="4"/>
        <v>3379933</v>
      </c>
      <c r="F10" s="17">
        <v>1246686</v>
      </c>
      <c r="G10" s="17">
        <v>1782558</v>
      </c>
      <c r="H10" s="17">
        <v>73815</v>
      </c>
      <c r="I10" s="17">
        <v>276874</v>
      </c>
      <c r="J10" s="16" t="s">
        <v>75</v>
      </c>
      <c r="K10" s="16" t="s">
        <v>76</v>
      </c>
      <c r="L10" s="17">
        <f t="shared" si="5"/>
        <v>387708</v>
      </c>
      <c r="M10" s="17">
        <v>20573</v>
      </c>
      <c r="N10" s="17">
        <v>0</v>
      </c>
      <c r="O10" s="17">
        <v>367135</v>
      </c>
      <c r="P10" s="16" t="s">
        <v>76</v>
      </c>
    </row>
    <row r="11" spans="2:16" ht="15.75" customHeight="1">
      <c r="B11" s="13" t="s">
        <v>20</v>
      </c>
      <c r="C11" s="14"/>
      <c r="D11" s="15">
        <f t="shared" si="3"/>
        <v>15398196</v>
      </c>
      <c r="E11" s="17">
        <f t="shared" si="4"/>
        <v>14293867</v>
      </c>
      <c r="F11" s="17">
        <v>5605647</v>
      </c>
      <c r="G11" s="17">
        <v>7461459</v>
      </c>
      <c r="H11" s="17">
        <v>278408</v>
      </c>
      <c r="I11" s="17">
        <v>947365</v>
      </c>
      <c r="J11" s="16" t="s">
        <v>75</v>
      </c>
      <c r="K11" s="17">
        <v>988</v>
      </c>
      <c r="L11" s="17">
        <f t="shared" si="5"/>
        <v>1104329</v>
      </c>
      <c r="M11" s="16">
        <v>439</v>
      </c>
      <c r="N11" s="17">
        <v>0</v>
      </c>
      <c r="O11" s="17">
        <v>1090393</v>
      </c>
      <c r="P11" s="16">
        <v>13497</v>
      </c>
    </row>
    <row r="12" spans="2:16" ht="15.75" customHeight="1">
      <c r="B12" s="13" t="s">
        <v>21</v>
      </c>
      <c r="C12" s="14"/>
      <c r="D12" s="15">
        <f t="shared" si="3"/>
        <v>8931821</v>
      </c>
      <c r="E12" s="17">
        <f t="shared" si="4"/>
        <v>8207057</v>
      </c>
      <c r="F12" s="17">
        <v>3180176</v>
      </c>
      <c r="G12" s="17">
        <v>4381610</v>
      </c>
      <c r="H12" s="17">
        <v>149068</v>
      </c>
      <c r="I12" s="17">
        <v>495820</v>
      </c>
      <c r="J12" s="20">
        <v>43</v>
      </c>
      <c r="K12" s="20">
        <v>340</v>
      </c>
      <c r="L12" s="17">
        <f t="shared" si="5"/>
        <v>724764</v>
      </c>
      <c r="M12" s="16">
        <v>5692</v>
      </c>
      <c r="N12" s="17">
        <v>0</v>
      </c>
      <c r="O12" s="17">
        <v>719072</v>
      </c>
      <c r="P12" s="16" t="s">
        <v>75</v>
      </c>
    </row>
    <row r="13" spans="2:16" ht="15.75" customHeight="1">
      <c r="B13" s="13" t="s">
        <v>22</v>
      </c>
      <c r="C13" s="14"/>
      <c r="D13" s="15">
        <f t="shared" si="3"/>
        <v>1591845</v>
      </c>
      <c r="E13" s="17">
        <f t="shared" si="4"/>
        <v>1493766</v>
      </c>
      <c r="F13" s="17">
        <v>510384</v>
      </c>
      <c r="G13" s="17">
        <v>809905</v>
      </c>
      <c r="H13" s="17">
        <v>45394</v>
      </c>
      <c r="I13" s="17">
        <v>128083</v>
      </c>
      <c r="J13" s="16" t="s">
        <v>75</v>
      </c>
      <c r="K13" s="16" t="s">
        <v>75</v>
      </c>
      <c r="L13" s="17">
        <f t="shared" si="5"/>
        <v>98079</v>
      </c>
      <c r="M13" s="18">
        <v>33606</v>
      </c>
      <c r="N13" s="17">
        <v>0</v>
      </c>
      <c r="O13" s="17">
        <v>64473</v>
      </c>
      <c r="P13" s="16" t="s">
        <v>75</v>
      </c>
    </row>
    <row r="14" spans="2:16" ht="15.75" customHeight="1">
      <c r="B14" s="13" t="s">
        <v>23</v>
      </c>
      <c r="C14" s="14"/>
      <c r="D14" s="15">
        <f t="shared" si="3"/>
        <v>3717120</v>
      </c>
      <c r="E14" s="17">
        <f t="shared" si="4"/>
        <v>3716148</v>
      </c>
      <c r="F14" s="17">
        <v>653464</v>
      </c>
      <c r="G14" s="17">
        <v>2893289</v>
      </c>
      <c r="H14" s="17">
        <v>42481</v>
      </c>
      <c r="I14" s="17">
        <v>126914</v>
      </c>
      <c r="J14" s="16" t="s">
        <v>75</v>
      </c>
      <c r="K14" s="16" t="s">
        <v>75</v>
      </c>
      <c r="L14" s="17">
        <f t="shared" si="5"/>
        <v>972</v>
      </c>
      <c r="M14" s="18" t="s">
        <v>75</v>
      </c>
      <c r="N14" s="17">
        <v>0</v>
      </c>
      <c r="O14" s="17">
        <v>972</v>
      </c>
      <c r="P14" s="16" t="s">
        <v>75</v>
      </c>
    </row>
    <row r="15" spans="2:16" ht="15.75" customHeight="1">
      <c r="B15" s="13" t="s">
        <v>70</v>
      </c>
      <c r="C15" s="14"/>
      <c r="D15" s="15">
        <f t="shared" si="3"/>
        <v>2987510</v>
      </c>
      <c r="E15" s="17">
        <f t="shared" si="4"/>
        <v>2975287</v>
      </c>
      <c r="F15" s="17">
        <v>1326510</v>
      </c>
      <c r="G15" s="17">
        <v>1277387</v>
      </c>
      <c r="H15" s="17">
        <v>75071</v>
      </c>
      <c r="I15" s="17">
        <v>296240</v>
      </c>
      <c r="J15" s="16">
        <v>79</v>
      </c>
      <c r="K15" s="16" t="s">
        <v>75</v>
      </c>
      <c r="L15" s="17">
        <f t="shared" si="5"/>
        <v>12223</v>
      </c>
      <c r="M15" s="16">
        <v>12223</v>
      </c>
      <c r="N15" s="16">
        <v>0</v>
      </c>
      <c r="O15" s="16" t="s">
        <v>75</v>
      </c>
      <c r="P15" s="16" t="s">
        <v>75</v>
      </c>
    </row>
    <row r="16" spans="2:16" ht="15.75" customHeight="1">
      <c r="B16" s="13" t="s">
        <v>71</v>
      </c>
      <c r="C16" s="14"/>
      <c r="D16" s="15">
        <f t="shared" si="3"/>
        <v>2160439</v>
      </c>
      <c r="E16" s="17">
        <f t="shared" si="4"/>
        <v>2156987</v>
      </c>
      <c r="F16" s="17">
        <v>801535</v>
      </c>
      <c r="G16" s="17">
        <v>1072995</v>
      </c>
      <c r="H16" s="17">
        <v>81850</v>
      </c>
      <c r="I16" s="17">
        <v>200607</v>
      </c>
      <c r="J16" s="16" t="s">
        <v>75</v>
      </c>
      <c r="K16" s="16" t="s">
        <v>75</v>
      </c>
      <c r="L16" s="17">
        <f t="shared" si="5"/>
        <v>3452</v>
      </c>
      <c r="M16" s="16">
        <v>2395</v>
      </c>
      <c r="N16" s="17">
        <v>0</v>
      </c>
      <c r="O16" s="17">
        <v>1057</v>
      </c>
      <c r="P16" s="16" t="s">
        <v>75</v>
      </c>
    </row>
    <row r="17" spans="2:16" ht="15.75" customHeight="1">
      <c r="B17" s="13" t="s">
        <v>73</v>
      </c>
      <c r="C17" s="14"/>
      <c r="D17" s="15">
        <f t="shared" si="3"/>
        <v>3330670</v>
      </c>
      <c r="E17" s="17">
        <f t="shared" si="4"/>
        <v>3162628</v>
      </c>
      <c r="F17" s="17">
        <v>1253417</v>
      </c>
      <c r="G17" s="17">
        <v>1535154</v>
      </c>
      <c r="H17" s="17">
        <v>98305</v>
      </c>
      <c r="I17" s="17">
        <v>273556</v>
      </c>
      <c r="J17" s="16">
        <v>1710</v>
      </c>
      <c r="K17" s="17">
        <v>486</v>
      </c>
      <c r="L17" s="17">
        <f t="shared" si="5"/>
        <v>168042</v>
      </c>
      <c r="M17" s="16">
        <v>3159</v>
      </c>
      <c r="N17" s="17">
        <v>0</v>
      </c>
      <c r="O17" s="17">
        <v>164883</v>
      </c>
      <c r="P17" s="16" t="s">
        <v>75</v>
      </c>
    </row>
    <row r="18" spans="2:16" ht="30" customHeight="1">
      <c r="B18" s="13" t="s">
        <v>24</v>
      </c>
      <c r="C18" s="14"/>
      <c r="D18" s="15">
        <f>SUM(D19:D26)</f>
        <v>11340032</v>
      </c>
      <c r="E18" s="15">
        <f>SUM(E19:E26)</f>
        <v>10663452</v>
      </c>
      <c r="F18" s="15">
        <f aca="true" t="shared" si="6" ref="F18:P18">SUM(F19:F26)</f>
        <v>4008855</v>
      </c>
      <c r="G18" s="15">
        <f t="shared" si="6"/>
        <v>5838836</v>
      </c>
      <c r="H18" s="15">
        <f>SUM(H19:H26)</f>
        <v>211367</v>
      </c>
      <c r="I18" s="15">
        <f>SUM(I19:I26)</f>
        <v>604394</v>
      </c>
      <c r="J18" s="15">
        <f t="shared" si="6"/>
        <v>0</v>
      </c>
      <c r="K18" s="15">
        <f t="shared" si="6"/>
        <v>0</v>
      </c>
      <c r="L18" s="15">
        <f t="shared" si="6"/>
        <v>676580</v>
      </c>
      <c r="M18" s="15">
        <f t="shared" si="6"/>
        <v>1320</v>
      </c>
      <c r="N18" s="15">
        <f t="shared" si="6"/>
        <v>0</v>
      </c>
      <c r="O18" s="15">
        <f>SUM(O19:O26)</f>
        <v>675260</v>
      </c>
      <c r="P18" s="15">
        <f t="shared" si="6"/>
        <v>0</v>
      </c>
    </row>
    <row r="19" spans="2:16" ht="15.75" customHeight="1">
      <c r="B19" s="19" t="s">
        <v>25</v>
      </c>
      <c r="C19" s="14"/>
      <c r="D19" s="15">
        <f aca="true" t="shared" si="7" ref="D19:D26">SUM(E19,L19)</f>
        <v>4018058</v>
      </c>
      <c r="E19" s="17">
        <f aca="true" t="shared" si="8" ref="E19:E26">SUM(F19:K19)</f>
        <v>3675587</v>
      </c>
      <c r="F19" s="17">
        <v>1856964</v>
      </c>
      <c r="G19" s="17">
        <v>1607262</v>
      </c>
      <c r="H19" s="17">
        <v>61261</v>
      </c>
      <c r="I19" s="17">
        <v>150100</v>
      </c>
      <c r="J19" s="16" t="s">
        <v>75</v>
      </c>
      <c r="K19" s="16" t="s">
        <v>75</v>
      </c>
      <c r="L19" s="17">
        <f>SUM(M19:P19)</f>
        <v>342471</v>
      </c>
      <c r="M19" s="20">
        <v>376</v>
      </c>
      <c r="N19" s="17">
        <v>0</v>
      </c>
      <c r="O19" s="17">
        <v>342095</v>
      </c>
      <c r="P19" s="16" t="s">
        <v>75</v>
      </c>
    </row>
    <row r="20" spans="2:16" ht="15.75" customHeight="1">
      <c r="B20" s="19" t="s">
        <v>26</v>
      </c>
      <c r="C20" s="14"/>
      <c r="D20" s="15">
        <f t="shared" si="7"/>
        <v>3305662</v>
      </c>
      <c r="E20" s="17">
        <f t="shared" si="8"/>
        <v>2972497</v>
      </c>
      <c r="F20" s="17">
        <v>998781</v>
      </c>
      <c r="G20" s="17">
        <v>1736849</v>
      </c>
      <c r="H20" s="17">
        <v>52657</v>
      </c>
      <c r="I20" s="17">
        <v>184210</v>
      </c>
      <c r="J20" s="16" t="s">
        <v>75</v>
      </c>
      <c r="K20" s="16" t="s">
        <v>75</v>
      </c>
      <c r="L20" s="17">
        <f aca="true" t="shared" si="9" ref="L20:L26">SUM(M20:P20)</f>
        <v>333165</v>
      </c>
      <c r="M20" s="16" t="s">
        <v>75</v>
      </c>
      <c r="N20" s="17">
        <v>0</v>
      </c>
      <c r="O20" s="17">
        <v>333165</v>
      </c>
      <c r="P20" s="16" t="s">
        <v>75</v>
      </c>
    </row>
    <row r="21" spans="2:16" ht="15.75" customHeight="1">
      <c r="B21" s="19" t="s">
        <v>27</v>
      </c>
      <c r="C21" s="14"/>
      <c r="D21" s="15">
        <f t="shared" si="7"/>
        <v>1104008</v>
      </c>
      <c r="E21" s="17">
        <f t="shared" si="8"/>
        <v>1104008</v>
      </c>
      <c r="F21" s="17">
        <v>274007</v>
      </c>
      <c r="G21" s="17">
        <v>731850</v>
      </c>
      <c r="H21" s="17">
        <v>27431</v>
      </c>
      <c r="I21" s="17">
        <v>70720</v>
      </c>
      <c r="J21" s="16" t="s">
        <v>75</v>
      </c>
      <c r="K21" s="16" t="s">
        <v>75</v>
      </c>
      <c r="L21" s="17">
        <f t="shared" si="9"/>
        <v>0</v>
      </c>
      <c r="M21" s="16" t="s">
        <v>75</v>
      </c>
      <c r="N21" s="16" t="s">
        <v>75</v>
      </c>
      <c r="O21" s="16" t="s">
        <v>75</v>
      </c>
      <c r="P21" s="16" t="s">
        <v>75</v>
      </c>
    </row>
    <row r="22" spans="2:16" ht="15.75" customHeight="1">
      <c r="B22" s="19" t="s">
        <v>28</v>
      </c>
      <c r="C22" s="14"/>
      <c r="D22" s="15">
        <f t="shared" si="7"/>
        <v>741781</v>
      </c>
      <c r="E22" s="17">
        <f t="shared" si="8"/>
        <v>740837</v>
      </c>
      <c r="F22" s="17">
        <v>160917</v>
      </c>
      <c r="G22" s="17">
        <v>492585</v>
      </c>
      <c r="H22" s="17">
        <v>22687</v>
      </c>
      <c r="I22" s="17">
        <v>64648</v>
      </c>
      <c r="J22" s="16" t="s">
        <v>75</v>
      </c>
      <c r="K22" s="16" t="s">
        <v>75</v>
      </c>
      <c r="L22" s="17">
        <f t="shared" si="9"/>
        <v>944</v>
      </c>
      <c r="M22" s="16">
        <v>944</v>
      </c>
      <c r="N22" s="16" t="s">
        <v>75</v>
      </c>
      <c r="O22" s="16" t="s">
        <v>75</v>
      </c>
      <c r="P22" s="16" t="s">
        <v>75</v>
      </c>
    </row>
    <row r="23" spans="2:16" ht="15.75" customHeight="1">
      <c r="B23" s="19" t="s">
        <v>29</v>
      </c>
      <c r="C23" s="14"/>
      <c r="D23" s="15">
        <f t="shared" si="7"/>
        <v>451372</v>
      </c>
      <c r="E23" s="17">
        <f t="shared" si="8"/>
        <v>451372</v>
      </c>
      <c r="F23" s="17">
        <v>131245</v>
      </c>
      <c r="G23" s="17">
        <v>263176</v>
      </c>
      <c r="H23" s="17">
        <v>20689</v>
      </c>
      <c r="I23" s="17">
        <v>36262</v>
      </c>
      <c r="J23" s="16" t="s">
        <v>75</v>
      </c>
      <c r="K23" s="16" t="s">
        <v>75</v>
      </c>
      <c r="L23" s="17">
        <f t="shared" si="9"/>
        <v>0</v>
      </c>
      <c r="M23" s="16" t="s">
        <v>75</v>
      </c>
      <c r="N23" s="16" t="s">
        <v>75</v>
      </c>
      <c r="O23" s="16" t="s">
        <v>75</v>
      </c>
      <c r="P23" s="16" t="s">
        <v>75</v>
      </c>
    </row>
    <row r="24" spans="2:16" ht="15.75" customHeight="1">
      <c r="B24" s="19" t="s">
        <v>30</v>
      </c>
      <c r="C24" s="14"/>
      <c r="D24" s="15">
        <f t="shared" si="7"/>
        <v>686809</v>
      </c>
      <c r="E24" s="17">
        <f t="shared" si="8"/>
        <v>686809</v>
      </c>
      <c r="F24" s="17">
        <v>300063</v>
      </c>
      <c r="G24" s="17">
        <v>335981</v>
      </c>
      <c r="H24" s="17">
        <v>8746</v>
      </c>
      <c r="I24" s="17">
        <v>42019</v>
      </c>
      <c r="J24" s="16" t="s">
        <v>75</v>
      </c>
      <c r="K24" s="16" t="s">
        <v>75</v>
      </c>
      <c r="L24" s="17">
        <f t="shared" si="9"/>
        <v>0</v>
      </c>
      <c r="M24" s="16" t="s">
        <v>75</v>
      </c>
      <c r="N24" s="16" t="s">
        <v>75</v>
      </c>
      <c r="O24" s="16" t="s">
        <v>75</v>
      </c>
      <c r="P24" s="16" t="s">
        <v>75</v>
      </c>
    </row>
    <row r="25" spans="2:16" ht="15.75" customHeight="1">
      <c r="B25" s="19" t="s">
        <v>31</v>
      </c>
      <c r="C25" s="14"/>
      <c r="D25" s="15">
        <f t="shared" si="7"/>
        <v>154477</v>
      </c>
      <c r="E25" s="17">
        <f t="shared" si="8"/>
        <v>154477</v>
      </c>
      <c r="F25" s="17">
        <v>54814</v>
      </c>
      <c r="G25" s="17">
        <v>87350</v>
      </c>
      <c r="H25" s="17">
        <v>2622</v>
      </c>
      <c r="I25" s="17">
        <v>9691</v>
      </c>
      <c r="J25" s="16" t="s">
        <v>75</v>
      </c>
      <c r="K25" s="16" t="s">
        <v>75</v>
      </c>
      <c r="L25" s="17">
        <f t="shared" si="9"/>
        <v>0</v>
      </c>
      <c r="M25" s="16" t="s">
        <v>75</v>
      </c>
      <c r="N25" s="16" t="s">
        <v>75</v>
      </c>
      <c r="O25" s="16" t="s">
        <v>75</v>
      </c>
      <c r="P25" s="16" t="s">
        <v>75</v>
      </c>
    </row>
    <row r="26" spans="2:16" ht="15.75" customHeight="1">
      <c r="B26" s="19" t="s">
        <v>32</v>
      </c>
      <c r="C26" s="14"/>
      <c r="D26" s="15">
        <f t="shared" si="7"/>
        <v>877865</v>
      </c>
      <c r="E26" s="17">
        <f t="shared" si="8"/>
        <v>877865</v>
      </c>
      <c r="F26" s="17">
        <v>232064</v>
      </c>
      <c r="G26" s="17">
        <v>583783</v>
      </c>
      <c r="H26" s="17">
        <v>15274</v>
      </c>
      <c r="I26" s="17">
        <v>46744</v>
      </c>
      <c r="J26" s="16" t="s">
        <v>75</v>
      </c>
      <c r="K26" s="16" t="s">
        <v>75</v>
      </c>
      <c r="L26" s="17">
        <f t="shared" si="9"/>
        <v>0</v>
      </c>
      <c r="M26" s="16" t="s">
        <v>75</v>
      </c>
      <c r="N26" s="16" t="s">
        <v>75</v>
      </c>
      <c r="O26" s="16" t="s">
        <v>75</v>
      </c>
      <c r="P26" s="16" t="s">
        <v>75</v>
      </c>
    </row>
    <row r="27" spans="2:16" ht="30" customHeight="1">
      <c r="B27" s="21" t="s">
        <v>33</v>
      </c>
      <c r="C27" s="14"/>
      <c r="D27" s="15">
        <f aca="true" t="shared" si="10" ref="D27:P27">SUM(D28:D30)</f>
        <v>2700912</v>
      </c>
      <c r="E27" s="15">
        <f t="shared" si="10"/>
        <v>2695200</v>
      </c>
      <c r="F27" s="15">
        <f t="shared" si="10"/>
        <v>889531</v>
      </c>
      <c r="G27" s="15">
        <f t="shared" si="10"/>
        <v>1489483</v>
      </c>
      <c r="H27" s="15">
        <f>SUM(H28:H30)</f>
        <v>84154</v>
      </c>
      <c r="I27" s="15">
        <f t="shared" si="10"/>
        <v>232032</v>
      </c>
      <c r="J27" s="15">
        <f t="shared" si="10"/>
        <v>0</v>
      </c>
      <c r="K27" s="15">
        <f t="shared" si="10"/>
        <v>0</v>
      </c>
      <c r="L27" s="15">
        <f t="shared" si="10"/>
        <v>5712</v>
      </c>
      <c r="M27" s="15">
        <f t="shared" si="10"/>
        <v>5712</v>
      </c>
      <c r="N27" s="15">
        <f t="shared" si="10"/>
        <v>0</v>
      </c>
      <c r="O27" s="15">
        <f>SUM(O28:O30)</f>
        <v>0</v>
      </c>
      <c r="P27" s="15">
        <f t="shared" si="10"/>
        <v>0</v>
      </c>
    </row>
    <row r="28" spans="2:16" ht="15.75" customHeight="1">
      <c r="B28" s="23" t="s">
        <v>34</v>
      </c>
      <c r="C28" s="14"/>
      <c r="D28" s="15">
        <f>SUM(E28,L28)</f>
        <v>617482</v>
      </c>
      <c r="E28" s="17">
        <f>SUM(F28:K28)</f>
        <v>617482</v>
      </c>
      <c r="F28" s="17">
        <v>177981</v>
      </c>
      <c r="G28" s="17">
        <v>335671</v>
      </c>
      <c r="H28" s="17">
        <v>20677</v>
      </c>
      <c r="I28" s="17">
        <v>83153</v>
      </c>
      <c r="J28" s="22" t="s">
        <v>75</v>
      </c>
      <c r="K28" s="16" t="s">
        <v>75</v>
      </c>
      <c r="L28" s="17">
        <f>SUM(M28:P28)</f>
        <v>0</v>
      </c>
      <c r="M28" s="16" t="s">
        <v>75</v>
      </c>
      <c r="N28" s="16" t="s">
        <v>75</v>
      </c>
      <c r="O28" s="16" t="s">
        <v>75</v>
      </c>
      <c r="P28" s="16" t="s">
        <v>75</v>
      </c>
    </row>
    <row r="29" spans="2:16" ht="15.75" customHeight="1">
      <c r="B29" s="23" t="s">
        <v>35</v>
      </c>
      <c r="C29" s="14"/>
      <c r="D29" s="15">
        <f>SUM(E29,L29)</f>
        <v>1085153</v>
      </c>
      <c r="E29" s="17">
        <f>SUM(F29:K29)</f>
        <v>1079719</v>
      </c>
      <c r="F29" s="17">
        <v>403738</v>
      </c>
      <c r="G29" s="17">
        <v>568043</v>
      </c>
      <c r="H29" s="17">
        <v>30802</v>
      </c>
      <c r="I29" s="17">
        <v>77136</v>
      </c>
      <c r="J29" s="22" t="s">
        <v>75</v>
      </c>
      <c r="K29" s="16" t="s">
        <v>75</v>
      </c>
      <c r="L29" s="17">
        <f>SUM(M29:P29)</f>
        <v>5434</v>
      </c>
      <c r="M29" s="16">
        <v>5434</v>
      </c>
      <c r="N29" s="16" t="s">
        <v>75</v>
      </c>
      <c r="O29" s="16" t="s">
        <v>75</v>
      </c>
      <c r="P29" s="16" t="s">
        <v>75</v>
      </c>
    </row>
    <row r="30" spans="2:16" ht="15.75" customHeight="1">
      <c r="B30" s="23" t="s">
        <v>36</v>
      </c>
      <c r="C30" s="14"/>
      <c r="D30" s="15">
        <f>SUM(E30,L30)</f>
        <v>998277</v>
      </c>
      <c r="E30" s="17">
        <f>SUM(F30:K30)</f>
        <v>997999</v>
      </c>
      <c r="F30" s="17">
        <v>307812</v>
      </c>
      <c r="G30" s="17">
        <v>585769</v>
      </c>
      <c r="H30" s="17">
        <v>32675</v>
      </c>
      <c r="I30" s="17">
        <v>71743</v>
      </c>
      <c r="J30" s="22" t="s">
        <v>75</v>
      </c>
      <c r="K30" s="22" t="s">
        <v>75</v>
      </c>
      <c r="L30" s="17">
        <f>SUM(M30:P30)</f>
        <v>278</v>
      </c>
      <c r="M30" s="20">
        <v>278</v>
      </c>
      <c r="N30" s="16" t="s">
        <v>75</v>
      </c>
      <c r="O30" s="16" t="s">
        <v>75</v>
      </c>
      <c r="P30" s="16" t="s">
        <v>75</v>
      </c>
    </row>
    <row r="31" spans="2:16" ht="30" customHeight="1">
      <c r="B31" s="21" t="s">
        <v>37</v>
      </c>
      <c r="C31" s="14"/>
      <c r="D31" s="15">
        <f>SUM(D32:D47)</f>
        <v>7490453</v>
      </c>
      <c r="E31" s="15">
        <f>SUM(E32:E47)</f>
        <v>7396806</v>
      </c>
      <c r="F31" s="15">
        <f aca="true" t="shared" si="11" ref="F31:P31">SUM(F32:F47)</f>
        <v>2294008</v>
      </c>
      <c r="G31" s="15">
        <f t="shared" si="11"/>
        <v>4243284</v>
      </c>
      <c r="H31" s="15">
        <f t="shared" si="11"/>
        <v>257799</v>
      </c>
      <c r="I31" s="15">
        <f t="shared" si="11"/>
        <v>601715</v>
      </c>
      <c r="J31" s="15">
        <f t="shared" si="11"/>
        <v>0</v>
      </c>
      <c r="K31" s="15">
        <f t="shared" si="11"/>
        <v>0</v>
      </c>
      <c r="L31" s="15">
        <f t="shared" si="11"/>
        <v>93647</v>
      </c>
      <c r="M31" s="15">
        <f t="shared" si="11"/>
        <v>93647</v>
      </c>
      <c r="N31" s="15">
        <f t="shared" si="11"/>
        <v>0</v>
      </c>
      <c r="O31" s="15">
        <f>SUM(O32:O47)</f>
        <v>0</v>
      </c>
      <c r="P31" s="15">
        <f t="shared" si="11"/>
        <v>0</v>
      </c>
    </row>
    <row r="32" spans="2:16" ht="15.75" customHeight="1">
      <c r="B32" s="23" t="s">
        <v>38</v>
      </c>
      <c r="C32" s="14"/>
      <c r="D32" s="15">
        <f aca="true" t="shared" si="12" ref="D32:D37">SUM(E32,L32)</f>
        <v>731142</v>
      </c>
      <c r="E32" s="17">
        <f aca="true" t="shared" si="13" ref="E32:E37">SUM(F32:K32)</f>
        <v>731142</v>
      </c>
      <c r="F32" s="17">
        <v>214579</v>
      </c>
      <c r="G32" s="17">
        <v>434943</v>
      </c>
      <c r="H32" s="17">
        <v>25400</v>
      </c>
      <c r="I32" s="17">
        <v>56220</v>
      </c>
      <c r="J32" s="22" t="s">
        <v>75</v>
      </c>
      <c r="K32" s="16" t="s">
        <v>76</v>
      </c>
      <c r="L32" s="17">
        <f>SUM(M32:P32)</f>
        <v>0</v>
      </c>
      <c r="M32" s="16" t="s">
        <v>75</v>
      </c>
      <c r="N32" s="16" t="s">
        <v>76</v>
      </c>
      <c r="O32" s="16" t="s">
        <v>76</v>
      </c>
      <c r="P32" s="16" t="s">
        <v>75</v>
      </c>
    </row>
    <row r="33" spans="2:16" ht="15.75" customHeight="1">
      <c r="B33" s="23" t="s">
        <v>39</v>
      </c>
      <c r="C33" s="14"/>
      <c r="D33" s="15">
        <f t="shared" si="12"/>
        <v>681008</v>
      </c>
      <c r="E33" s="17">
        <f t="shared" si="13"/>
        <v>681008</v>
      </c>
      <c r="F33" s="17">
        <v>226194</v>
      </c>
      <c r="G33" s="17">
        <v>366605</v>
      </c>
      <c r="H33" s="17">
        <v>26919</v>
      </c>
      <c r="I33" s="17">
        <v>61290</v>
      </c>
      <c r="J33" s="22" t="s">
        <v>75</v>
      </c>
      <c r="K33" s="16" t="s">
        <v>75</v>
      </c>
      <c r="L33" s="17">
        <f aca="true" t="shared" si="14" ref="L33:L47">SUM(M33:P33)</f>
        <v>0</v>
      </c>
      <c r="M33" s="16" t="s">
        <v>75</v>
      </c>
      <c r="N33" s="16" t="s">
        <v>75</v>
      </c>
      <c r="O33" s="16" t="s">
        <v>75</v>
      </c>
      <c r="P33" s="16" t="s">
        <v>75</v>
      </c>
    </row>
    <row r="34" spans="2:16" ht="15.75" customHeight="1">
      <c r="B34" s="23" t="s">
        <v>40</v>
      </c>
      <c r="C34" s="14"/>
      <c r="D34" s="15">
        <f t="shared" si="12"/>
        <v>300965</v>
      </c>
      <c r="E34" s="17">
        <f t="shared" si="13"/>
        <v>300965</v>
      </c>
      <c r="F34" s="17">
        <v>87063</v>
      </c>
      <c r="G34" s="17">
        <v>176489</v>
      </c>
      <c r="H34" s="17">
        <v>12609</v>
      </c>
      <c r="I34" s="17">
        <v>24804</v>
      </c>
      <c r="J34" s="22" t="s">
        <v>75</v>
      </c>
      <c r="K34" s="16" t="s">
        <v>75</v>
      </c>
      <c r="L34" s="17">
        <f t="shared" si="14"/>
        <v>0</v>
      </c>
      <c r="M34" s="16" t="s">
        <v>75</v>
      </c>
      <c r="N34" s="16" t="s">
        <v>75</v>
      </c>
      <c r="O34" s="16" t="s">
        <v>75</v>
      </c>
      <c r="P34" s="16" t="s">
        <v>75</v>
      </c>
    </row>
    <row r="35" spans="2:16" ht="15.75" customHeight="1">
      <c r="B35" s="23" t="s">
        <v>41</v>
      </c>
      <c r="C35" s="14"/>
      <c r="D35" s="15">
        <f t="shared" si="12"/>
        <v>428929</v>
      </c>
      <c r="E35" s="17">
        <f t="shared" si="13"/>
        <v>428929</v>
      </c>
      <c r="F35" s="17">
        <v>129994</v>
      </c>
      <c r="G35" s="17">
        <v>249827</v>
      </c>
      <c r="H35" s="17">
        <v>16853</v>
      </c>
      <c r="I35" s="17">
        <v>32255</v>
      </c>
      <c r="J35" s="22" t="s">
        <v>75</v>
      </c>
      <c r="K35" s="16" t="s">
        <v>75</v>
      </c>
      <c r="L35" s="17">
        <f t="shared" si="14"/>
        <v>0</v>
      </c>
      <c r="M35" s="16" t="s">
        <v>75</v>
      </c>
      <c r="N35" s="16" t="s">
        <v>76</v>
      </c>
      <c r="O35" s="16" t="s">
        <v>76</v>
      </c>
      <c r="P35" s="16" t="s">
        <v>75</v>
      </c>
    </row>
    <row r="36" spans="2:16" ht="16.5" customHeight="1">
      <c r="B36" s="19" t="s">
        <v>42</v>
      </c>
      <c r="C36" s="14"/>
      <c r="D36" s="15">
        <f t="shared" si="12"/>
        <v>464395</v>
      </c>
      <c r="E36" s="17">
        <f t="shared" si="13"/>
        <v>464395</v>
      </c>
      <c r="F36" s="15">
        <v>152794</v>
      </c>
      <c r="G36" s="15">
        <v>264860</v>
      </c>
      <c r="H36" s="15">
        <v>9986</v>
      </c>
      <c r="I36" s="15">
        <v>36755</v>
      </c>
      <c r="J36" s="22" t="s">
        <v>75</v>
      </c>
      <c r="K36" s="16" t="s">
        <v>75</v>
      </c>
      <c r="L36" s="17">
        <f t="shared" si="14"/>
        <v>0</v>
      </c>
      <c r="M36" s="22" t="s">
        <v>75</v>
      </c>
      <c r="N36" s="22" t="s">
        <v>75</v>
      </c>
      <c r="O36" s="22" t="s">
        <v>75</v>
      </c>
      <c r="P36" s="22" t="s">
        <v>75</v>
      </c>
    </row>
    <row r="37" spans="2:16" ht="16.5" customHeight="1">
      <c r="B37" s="19" t="s">
        <v>43</v>
      </c>
      <c r="C37" s="28"/>
      <c r="D37" s="15">
        <f t="shared" si="12"/>
        <v>306495</v>
      </c>
      <c r="E37" s="17">
        <f t="shared" si="13"/>
        <v>306495</v>
      </c>
      <c r="F37" s="15">
        <v>91850</v>
      </c>
      <c r="G37" s="15">
        <v>173148</v>
      </c>
      <c r="H37" s="15">
        <v>12476</v>
      </c>
      <c r="I37" s="15">
        <v>29021</v>
      </c>
      <c r="J37" s="22" t="s">
        <v>75</v>
      </c>
      <c r="K37" s="16" t="s">
        <v>75</v>
      </c>
      <c r="L37" s="17">
        <f t="shared" si="14"/>
        <v>0</v>
      </c>
      <c r="M37" s="22" t="s">
        <v>75</v>
      </c>
      <c r="N37" s="22" t="s">
        <v>76</v>
      </c>
      <c r="O37" s="22" t="s">
        <v>76</v>
      </c>
      <c r="P37" s="22" t="s">
        <v>75</v>
      </c>
    </row>
    <row r="38" spans="2:16" ht="16.5" customHeight="1">
      <c r="B38" s="19" t="s">
        <v>44</v>
      </c>
      <c r="C38" s="28"/>
      <c r="D38" s="15">
        <f aca="true" t="shared" si="15" ref="D38:D47">SUM(E38,L38)</f>
        <v>932980</v>
      </c>
      <c r="E38" s="17">
        <f aca="true" t="shared" si="16" ref="E38:E47">SUM(F38:K38)</f>
        <v>842125</v>
      </c>
      <c r="F38" s="15">
        <v>223246</v>
      </c>
      <c r="G38" s="15">
        <v>525729</v>
      </c>
      <c r="H38" s="15">
        <v>21388</v>
      </c>
      <c r="I38" s="15">
        <v>71762</v>
      </c>
      <c r="J38" s="22" t="s">
        <v>75</v>
      </c>
      <c r="K38" s="16" t="s">
        <v>75</v>
      </c>
      <c r="L38" s="17">
        <f t="shared" si="14"/>
        <v>90855</v>
      </c>
      <c r="M38" s="15">
        <v>90855</v>
      </c>
      <c r="N38" s="22" t="s">
        <v>75</v>
      </c>
      <c r="O38" s="22" t="s">
        <v>75</v>
      </c>
      <c r="P38" s="22" t="s">
        <v>75</v>
      </c>
    </row>
    <row r="39" spans="2:16" ht="16.5" customHeight="1">
      <c r="B39" s="23" t="s">
        <v>45</v>
      </c>
      <c r="C39" s="14"/>
      <c r="D39" s="15">
        <f t="shared" si="15"/>
        <v>247852</v>
      </c>
      <c r="E39" s="17">
        <f t="shared" si="16"/>
        <v>247852</v>
      </c>
      <c r="F39" s="15">
        <v>84782</v>
      </c>
      <c r="G39" s="15">
        <v>138161</v>
      </c>
      <c r="H39" s="15">
        <v>11166</v>
      </c>
      <c r="I39" s="15">
        <v>13743</v>
      </c>
      <c r="J39" s="22" t="s">
        <v>75</v>
      </c>
      <c r="K39" s="16" t="s">
        <v>75</v>
      </c>
      <c r="L39" s="17">
        <f t="shared" si="14"/>
        <v>0</v>
      </c>
      <c r="M39" s="22" t="s">
        <v>75</v>
      </c>
      <c r="N39" s="22" t="s">
        <v>75</v>
      </c>
      <c r="O39" s="22" t="s">
        <v>75</v>
      </c>
      <c r="P39" s="22" t="s">
        <v>75</v>
      </c>
    </row>
    <row r="40" spans="2:16" ht="16.5" customHeight="1">
      <c r="B40" s="23" t="s">
        <v>46</v>
      </c>
      <c r="C40" s="14"/>
      <c r="D40" s="15">
        <f t="shared" si="15"/>
        <v>450858</v>
      </c>
      <c r="E40" s="17">
        <f t="shared" si="16"/>
        <v>450858</v>
      </c>
      <c r="F40" s="15">
        <v>145551</v>
      </c>
      <c r="G40" s="15">
        <v>255912</v>
      </c>
      <c r="H40" s="15">
        <v>16185</v>
      </c>
      <c r="I40" s="15">
        <v>33210</v>
      </c>
      <c r="J40" s="22" t="s">
        <v>75</v>
      </c>
      <c r="K40" s="16" t="s">
        <v>75</v>
      </c>
      <c r="L40" s="17">
        <f t="shared" si="14"/>
        <v>0</v>
      </c>
      <c r="M40" s="22" t="s">
        <v>75</v>
      </c>
      <c r="N40" s="22" t="s">
        <v>76</v>
      </c>
      <c r="O40" s="22" t="s">
        <v>76</v>
      </c>
      <c r="P40" s="22" t="s">
        <v>75</v>
      </c>
    </row>
    <row r="41" spans="2:16" ht="16.5" customHeight="1">
      <c r="B41" s="23" t="s">
        <v>47</v>
      </c>
      <c r="C41" s="14"/>
      <c r="D41" s="15">
        <f t="shared" si="15"/>
        <v>463187</v>
      </c>
      <c r="E41" s="17">
        <f t="shared" si="16"/>
        <v>461833</v>
      </c>
      <c r="F41" s="15">
        <v>172912</v>
      </c>
      <c r="G41" s="15">
        <v>238157</v>
      </c>
      <c r="H41" s="15">
        <v>10981</v>
      </c>
      <c r="I41" s="15">
        <v>39783</v>
      </c>
      <c r="J41" s="22" t="s">
        <v>76</v>
      </c>
      <c r="K41" s="16" t="s">
        <v>75</v>
      </c>
      <c r="L41" s="17">
        <f t="shared" si="14"/>
        <v>1354</v>
      </c>
      <c r="M41" s="15">
        <v>1354</v>
      </c>
      <c r="N41" s="22" t="s">
        <v>76</v>
      </c>
      <c r="O41" s="22" t="s">
        <v>76</v>
      </c>
      <c r="P41" s="22" t="s">
        <v>75</v>
      </c>
    </row>
    <row r="42" spans="2:16" ht="16.5" customHeight="1">
      <c r="B42" s="23" t="s">
        <v>48</v>
      </c>
      <c r="C42" s="14"/>
      <c r="D42" s="15">
        <f t="shared" si="15"/>
        <v>359470</v>
      </c>
      <c r="E42" s="17">
        <f t="shared" si="16"/>
        <v>358032</v>
      </c>
      <c r="F42" s="15">
        <v>117314</v>
      </c>
      <c r="G42" s="15">
        <v>203560</v>
      </c>
      <c r="H42" s="15">
        <v>13923</v>
      </c>
      <c r="I42" s="15">
        <v>23235</v>
      </c>
      <c r="J42" s="22" t="s">
        <v>75</v>
      </c>
      <c r="K42" s="16" t="s">
        <v>75</v>
      </c>
      <c r="L42" s="17">
        <f t="shared" si="14"/>
        <v>1438</v>
      </c>
      <c r="M42" s="15">
        <v>1438</v>
      </c>
      <c r="N42" s="22" t="s">
        <v>75</v>
      </c>
      <c r="O42" s="22" t="s">
        <v>75</v>
      </c>
      <c r="P42" s="22" t="s">
        <v>75</v>
      </c>
    </row>
    <row r="43" spans="2:16" ht="16.5" customHeight="1">
      <c r="B43" s="23" t="s">
        <v>49</v>
      </c>
      <c r="C43" s="14"/>
      <c r="D43" s="15">
        <f t="shared" si="15"/>
        <v>218021</v>
      </c>
      <c r="E43" s="17">
        <f t="shared" si="16"/>
        <v>218021</v>
      </c>
      <c r="F43" s="15">
        <v>58605</v>
      </c>
      <c r="G43" s="15">
        <v>120566</v>
      </c>
      <c r="H43" s="15">
        <v>10310</v>
      </c>
      <c r="I43" s="15">
        <v>28540</v>
      </c>
      <c r="J43" s="22" t="s">
        <v>76</v>
      </c>
      <c r="K43" s="16" t="s">
        <v>75</v>
      </c>
      <c r="L43" s="17">
        <f t="shared" si="14"/>
        <v>0</v>
      </c>
      <c r="M43" s="22" t="s">
        <v>75</v>
      </c>
      <c r="N43" s="22" t="s">
        <v>76</v>
      </c>
      <c r="O43" s="22" t="s">
        <v>76</v>
      </c>
      <c r="P43" s="22" t="s">
        <v>75</v>
      </c>
    </row>
    <row r="44" spans="2:16" ht="16.5" customHeight="1">
      <c r="B44" s="23" t="s">
        <v>50</v>
      </c>
      <c r="C44" s="14"/>
      <c r="D44" s="15">
        <f t="shared" si="15"/>
        <v>523670</v>
      </c>
      <c r="E44" s="17">
        <f t="shared" si="16"/>
        <v>523670</v>
      </c>
      <c r="F44" s="15">
        <v>168230</v>
      </c>
      <c r="G44" s="15">
        <v>303470</v>
      </c>
      <c r="H44" s="15">
        <v>18393</v>
      </c>
      <c r="I44" s="15">
        <v>33577</v>
      </c>
      <c r="J44" s="22" t="s">
        <v>76</v>
      </c>
      <c r="K44" s="16" t="s">
        <v>75</v>
      </c>
      <c r="L44" s="17">
        <f t="shared" si="14"/>
        <v>0</v>
      </c>
      <c r="M44" s="22" t="s">
        <v>75</v>
      </c>
      <c r="N44" s="22" t="s">
        <v>75</v>
      </c>
      <c r="O44" s="22" t="s">
        <v>75</v>
      </c>
      <c r="P44" s="22" t="s">
        <v>75</v>
      </c>
    </row>
    <row r="45" spans="2:16" ht="16.5" customHeight="1">
      <c r="B45" s="23" t="s">
        <v>51</v>
      </c>
      <c r="C45" s="14"/>
      <c r="D45" s="15">
        <f t="shared" si="15"/>
        <v>596087</v>
      </c>
      <c r="E45" s="17">
        <f t="shared" si="16"/>
        <v>596087</v>
      </c>
      <c r="F45" s="15">
        <v>174397</v>
      </c>
      <c r="G45" s="15">
        <v>352997</v>
      </c>
      <c r="H45" s="15">
        <v>19958</v>
      </c>
      <c r="I45" s="15">
        <v>48735</v>
      </c>
      <c r="J45" s="22" t="s">
        <v>76</v>
      </c>
      <c r="K45" s="16" t="s">
        <v>75</v>
      </c>
      <c r="L45" s="17">
        <f t="shared" si="14"/>
        <v>0</v>
      </c>
      <c r="M45" s="22" t="s">
        <v>75</v>
      </c>
      <c r="N45" s="22" t="s">
        <v>75</v>
      </c>
      <c r="O45" s="22" t="s">
        <v>75</v>
      </c>
      <c r="P45" s="22" t="s">
        <v>75</v>
      </c>
    </row>
    <row r="46" spans="2:16" ht="16.5" customHeight="1">
      <c r="B46" s="23" t="s">
        <v>52</v>
      </c>
      <c r="C46" s="14"/>
      <c r="D46" s="15">
        <f t="shared" si="15"/>
        <v>268223</v>
      </c>
      <c r="E46" s="17">
        <f t="shared" si="16"/>
        <v>268223</v>
      </c>
      <c r="F46" s="15">
        <v>84400</v>
      </c>
      <c r="G46" s="15">
        <v>148068</v>
      </c>
      <c r="H46" s="15">
        <v>12309</v>
      </c>
      <c r="I46" s="15">
        <v>23446</v>
      </c>
      <c r="J46" s="22" t="s">
        <v>76</v>
      </c>
      <c r="K46" s="16" t="s">
        <v>75</v>
      </c>
      <c r="L46" s="17">
        <f t="shared" si="14"/>
        <v>0</v>
      </c>
      <c r="M46" s="22" t="s">
        <v>76</v>
      </c>
      <c r="N46" s="22" t="s">
        <v>76</v>
      </c>
      <c r="O46" s="22" t="s">
        <v>76</v>
      </c>
      <c r="P46" s="22" t="s">
        <v>75</v>
      </c>
    </row>
    <row r="47" spans="2:16" ht="16.5" customHeight="1">
      <c r="B47" s="23" t="s">
        <v>53</v>
      </c>
      <c r="C47" s="14"/>
      <c r="D47" s="15">
        <f t="shared" si="15"/>
        <v>517171</v>
      </c>
      <c r="E47" s="17">
        <f t="shared" si="16"/>
        <v>517171</v>
      </c>
      <c r="F47" s="15">
        <v>162097</v>
      </c>
      <c r="G47" s="15">
        <v>290792</v>
      </c>
      <c r="H47" s="15">
        <v>18943</v>
      </c>
      <c r="I47" s="15">
        <v>45339</v>
      </c>
      <c r="J47" s="22" t="s">
        <v>76</v>
      </c>
      <c r="K47" s="16" t="s">
        <v>75</v>
      </c>
      <c r="L47" s="17">
        <f t="shared" si="14"/>
        <v>0</v>
      </c>
      <c r="M47" s="22" t="s">
        <v>75</v>
      </c>
      <c r="N47" s="22" t="s">
        <v>76</v>
      </c>
      <c r="O47" s="22" t="s">
        <v>76</v>
      </c>
      <c r="P47" s="22" t="s">
        <v>76</v>
      </c>
    </row>
    <row r="48" spans="2:16" ht="29.25" customHeight="1">
      <c r="B48" s="21" t="s">
        <v>54</v>
      </c>
      <c r="C48" s="14"/>
      <c r="D48" s="15">
        <f>SUM(D49:D61)</f>
        <v>4726000</v>
      </c>
      <c r="E48" s="15">
        <f>SUM(E49:E61)</f>
        <v>4720651</v>
      </c>
      <c r="F48" s="15">
        <f aca="true" t="shared" si="17" ref="F48:P48">SUM(F49:F61)</f>
        <v>1814515</v>
      </c>
      <c r="G48" s="15">
        <f t="shared" si="17"/>
        <v>2324545</v>
      </c>
      <c r="H48" s="15">
        <f t="shared" si="17"/>
        <v>146248</v>
      </c>
      <c r="I48" s="15">
        <f t="shared" si="17"/>
        <v>435343</v>
      </c>
      <c r="J48" s="15">
        <f t="shared" si="17"/>
        <v>0</v>
      </c>
      <c r="K48" s="15">
        <f t="shared" si="17"/>
        <v>0</v>
      </c>
      <c r="L48" s="15">
        <f t="shared" si="17"/>
        <v>5349</v>
      </c>
      <c r="M48" s="15">
        <f t="shared" si="17"/>
        <v>5349</v>
      </c>
      <c r="N48" s="15">
        <f t="shared" si="17"/>
        <v>0</v>
      </c>
      <c r="O48" s="15">
        <f>SUM(O49:O61)</f>
        <v>0</v>
      </c>
      <c r="P48" s="15">
        <f t="shared" si="17"/>
        <v>0</v>
      </c>
    </row>
    <row r="49" spans="2:16" ht="16.5" customHeight="1">
      <c r="B49" s="23" t="s">
        <v>55</v>
      </c>
      <c r="C49" s="14"/>
      <c r="D49" s="15">
        <f aca="true" t="shared" si="18" ref="D49:D61">SUM(E49,L49)</f>
        <v>72597</v>
      </c>
      <c r="E49" s="17">
        <f aca="true" t="shared" si="19" ref="E49:E61">SUM(F49:K49)</f>
        <v>72188</v>
      </c>
      <c r="F49" s="15">
        <v>23445</v>
      </c>
      <c r="G49" s="15">
        <v>37329</v>
      </c>
      <c r="H49" s="15">
        <v>3502</v>
      </c>
      <c r="I49" s="15">
        <v>7912</v>
      </c>
      <c r="J49" s="22" t="s">
        <v>75</v>
      </c>
      <c r="K49" s="22" t="s">
        <v>77</v>
      </c>
      <c r="L49" s="17">
        <f>SUM(M49:P49)</f>
        <v>409</v>
      </c>
      <c r="M49" s="15">
        <v>409</v>
      </c>
      <c r="N49" s="22" t="s">
        <v>75</v>
      </c>
      <c r="O49" s="22" t="s">
        <v>75</v>
      </c>
      <c r="P49" s="22" t="s">
        <v>75</v>
      </c>
    </row>
    <row r="50" spans="2:16" ht="16.5" customHeight="1">
      <c r="B50" s="23" t="s">
        <v>56</v>
      </c>
      <c r="C50" s="14"/>
      <c r="D50" s="15">
        <f t="shared" si="18"/>
        <v>424281</v>
      </c>
      <c r="E50" s="17">
        <f t="shared" si="19"/>
        <v>424281</v>
      </c>
      <c r="F50" s="15">
        <v>150520</v>
      </c>
      <c r="G50" s="15">
        <v>223709</v>
      </c>
      <c r="H50" s="15">
        <v>13329</v>
      </c>
      <c r="I50" s="15">
        <v>36723</v>
      </c>
      <c r="J50" s="22" t="s">
        <v>76</v>
      </c>
      <c r="K50" s="16" t="s">
        <v>75</v>
      </c>
      <c r="L50" s="17">
        <f aca="true" t="shared" si="20" ref="L50:L60">SUM(M50:P50)</f>
        <v>0</v>
      </c>
      <c r="M50" s="22" t="s">
        <v>75</v>
      </c>
      <c r="N50" s="22" t="s">
        <v>76</v>
      </c>
      <c r="O50" s="22" t="s">
        <v>76</v>
      </c>
      <c r="P50" s="22" t="s">
        <v>76</v>
      </c>
    </row>
    <row r="51" spans="2:16" ht="16.5" customHeight="1">
      <c r="B51" s="23" t="s">
        <v>57</v>
      </c>
      <c r="C51" s="14"/>
      <c r="D51" s="15">
        <f t="shared" si="18"/>
        <v>153361</v>
      </c>
      <c r="E51" s="17">
        <f t="shared" si="19"/>
        <v>153361</v>
      </c>
      <c r="F51" s="15">
        <v>54788</v>
      </c>
      <c r="G51" s="15">
        <v>73418</v>
      </c>
      <c r="H51" s="15">
        <v>6664</v>
      </c>
      <c r="I51" s="15">
        <v>18491</v>
      </c>
      <c r="J51" s="22" t="s">
        <v>75</v>
      </c>
      <c r="K51" s="16" t="s">
        <v>75</v>
      </c>
      <c r="L51" s="17">
        <f t="shared" si="20"/>
        <v>0</v>
      </c>
      <c r="M51" s="22" t="s">
        <v>75</v>
      </c>
      <c r="N51" s="22" t="s">
        <v>75</v>
      </c>
      <c r="O51" s="22" t="s">
        <v>75</v>
      </c>
      <c r="P51" s="22" t="s">
        <v>75</v>
      </c>
    </row>
    <row r="52" spans="2:16" ht="16.5" customHeight="1">
      <c r="B52" s="23" t="s">
        <v>58</v>
      </c>
      <c r="C52" s="14"/>
      <c r="D52" s="15">
        <f t="shared" si="18"/>
        <v>187832</v>
      </c>
      <c r="E52" s="17">
        <f t="shared" si="19"/>
        <v>187832</v>
      </c>
      <c r="F52" s="15">
        <v>62845</v>
      </c>
      <c r="G52" s="15">
        <v>100667</v>
      </c>
      <c r="H52" s="15">
        <v>8042</v>
      </c>
      <c r="I52" s="15">
        <v>16278</v>
      </c>
      <c r="J52" s="22" t="s">
        <v>75</v>
      </c>
      <c r="K52" s="16" t="s">
        <v>75</v>
      </c>
      <c r="L52" s="17">
        <f t="shared" si="20"/>
        <v>0</v>
      </c>
      <c r="M52" s="22" t="s">
        <v>75</v>
      </c>
      <c r="N52" s="22" t="s">
        <v>76</v>
      </c>
      <c r="O52" s="22" t="s">
        <v>76</v>
      </c>
      <c r="P52" s="22" t="s">
        <v>76</v>
      </c>
    </row>
    <row r="53" spans="2:16" ht="16.5" customHeight="1">
      <c r="B53" s="23" t="s">
        <v>59</v>
      </c>
      <c r="C53" s="14"/>
      <c r="D53" s="15">
        <f t="shared" si="18"/>
        <v>519233</v>
      </c>
      <c r="E53" s="17">
        <f t="shared" si="19"/>
        <v>517573</v>
      </c>
      <c r="F53" s="15">
        <v>187498</v>
      </c>
      <c r="G53" s="15">
        <v>266092</v>
      </c>
      <c r="H53" s="15">
        <v>17264</v>
      </c>
      <c r="I53" s="15">
        <v>46719</v>
      </c>
      <c r="J53" s="22" t="s">
        <v>75</v>
      </c>
      <c r="K53" s="16" t="s">
        <v>75</v>
      </c>
      <c r="L53" s="17">
        <f t="shared" si="20"/>
        <v>1660</v>
      </c>
      <c r="M53" s="15">
        <v>1660</v>
      </c>
      <c r="N53" s="22" t="s">
        <v>76</v>
      </c>
      <c r="O53" s="22" t="s">
        <v>76</v>
      </c>
      <c r="P53" s="22" t="s">
        <v>76</v>
      </c>
    </row>
    <row r="54" spans="2:16" ht="16.5" customHeight="1">
      <c r="B54" s="23" t="s">
        <v>60</v>
      </c>
      <c r="C54" s="14"/>
      <c r="D54" s="15">
        <f t="shared" si="18"/>
        <v>232502</v>
      </c>
      <c r="E54" s="17">
        <f t="shared" si="19"/>
        <v>231378</v>
      </c>
      <c r="F54" s="15">
        <v>57236</v>
      </c>
      <c r="G54" s="15">
        <v>150130</v>
      </c>
      <c r="H54" s="15">
        <v>6422</v>
      </c>
      <c r="I54" s="15">
        <v>17590</v>
      </c>
      <c r="J54" s="22" t="s">
        <v>75</v>
      </c>
      <c r="K54" s="16" t="s">
        <v>75</v>
      </c>
      <c r="L54" s="17">
        <f t="shared" si="20"/>
        <v>1124</v>
      </c>
      <c r="M54" s="15">
        <v>1124</v>
      </c>
      <c r="N54" s="22" t="s">
        <v>76</v>
      </c>
      <c r="O54" s="22" t="s">
        <v>76</v>
      </c>
      <c r="P54" s="22" t="s">
        <v>76</v>
      </c>
    </row>
    <row r="55" spans="2:16" ht="16.5" customHeight="1">
      <c r="B55" s="23" t="s">
        <v>61</v>
      </c>
      <c r="C55" s="14"/>
      <c r="D55" s="15">
        <f t="shared" si="18"/>
        <v>152018</v>
      </c>
      <c r="E55" s="17">
        <f t="shared" si="19"/>
        <v>151408</v>
      </c>
      <c r="F55" s="15">
        <v>66054</v>
      </c>
      <c r="G55" s="15">
        <v>62398</v>
      </c>
      <c r="H55" s="15">
        <v>5720</v>
      </c>
      <c r="I55" s="15">
        <v>17236</v>
      </c>
      <c r="J55" s="22" t="s">
        <v>76</v>
      </c>
      <c r="K55" s="16" t="s">
        <v>75</v>
      </c>
      <c r="L55" s="17">
        <f t="shared" si="20"/>
        <v>610</v>
      </c>
      <c r="M55" s="15">
        <v>610</v>
      </c>
      <c r="N55" s="22" t="s">
        <v>76</v>
      </c>
      <c r="O55" s="22" t="s">
        <v>76</v>
      </c>
      <c r="P55" s="22" t="s">
        <v>76</v>
      </c>
    </row>
    <row r="56" spans="2:16" ht="16.5" customHeight="1">
      <c r="B56" s="23" t="s">
        <v>62</v>
      </c>
      <c r="C56" s="14"/>
      <c r="D56" s="15">
        <f t="shared" si="18"/>
        <v>438383</v>
      </c>
      <c r="E56" s="17">
        <f t="shared" si="19"/>
        <v>438383</v>
      </c>
      <c r="F56" s="15">
        <v>170554</v>
      </c>
      <c r="G56" s="15">
        <v>207726</v>
      </c>
      <c r="H56" s="15">
        <v>12581</v>
      </c>
      <c r="I56" s="15">
        <v>47522</v>
      </c>
      <c r="J56" s="22" t="s">
        <v>75</v>
      </c>
      <c r="K56" s="16" t="s">
        <v>75</v>
      </c>
      <c r="L56" s="17">
        <f t="shared" si="20"/>
        <v>0</v>
      </c>
      <c r="M56" s="22" t="s">
        <v>75</v>
      </c>
      <c r="N56" s="22" t="s">
        <v>75</v>
      </c>
      <c r="O56" s="22" t="s">
        <v>75</v>
      </c>
      <c r="P56" s="22" t="s">
        <v>76</v>
      </c>
    </row>
    <row r="57" spans="2:16" ht="16.5" customHeight="1">
      <c r="B57" s="23" t="s">
        <v>63</v>
      </c>
      <c r="C57" s="14"/>
      <c r="D57" s="15">
        <f t="shared" si="18"/>
        <v>295626</v>
      </c>
      <c r="E57" s="17">
        <f t="shared" si="19"/>
        <v>295626</v>
      </c>
      <c r="F57" s="15">
        <v>109696</v>
      </c>
      <c r="G57" s="15">
        <v>138103</v>
      </c>
      <c r="H57" s="15">
        <v>10913</v>
      </c>
      <c r="I57" s="15">
        <v>36914</v>
      </c>
      <c r="J57" s="22" t="s">
        <v>76</v>
      </c>
      <c r="K57" s="16" t="s">
        <v>75</v>
      </c>
      <c r="L57" s="17">
        <f t="shared" si="20"/>
        <v>0</v>
      </c>
      <c r="M57" s="22" t="s">
        <v>75</v>
      </c>
      <c r="N57" s="22" t="s">
        <v>75</v>
      </c>
      <c r="O57" s="22" t="s">
        <v>75</v>
      </c>
      <c r="P57" s="22" t="s">
        <v>76</v>
      </c>
    </row>
    <row r="58" spans="2:16" ht="16.5" customHeight="1">
      <c r="B58" s="23" t="s">
        <v>64</v>
      </c>
      <c r="C58" s="14"/>
      <c r="D58" s="15">
        <f t="shared" si="18"/>
        <v>517403</v>
      </c>
      <c r="E58" s="17">
        <f t="shared" si="19"/>
        <v>517403</v>
      </c>
      <c r="F58" s="15">
        <v>221721</v>
      </c>
      <c r="G58" s="15">
        <v>243053</v>
      </c>
      <c r="H58" s="15">
        <v>14171</v>
      </c>
      <c r="I58" s="15">
        <v>38458</v>
      </c>
      <c r="J58" s="22" t="s">
        <v>75</v>
      </c>
      <c r="K58" s="16" t="s">
        <v>75</v>
      </c>
      <c r="L58" s="17">
        <f t="shared" si="20"/>
        <v>0</v>
      </c>
      <c r="M58" s="22" t="s">
        <v>75</v>
      </c>
      <c r="N58" s="22" t="s">
        <v>75</v>
      </c>
      <c r="O58" s="22" t="s">
        <v>75</v>
      </c>
      <c r="P58" s="22" t="s">
        <v>76</v>
      </c>
    </row>
    <row r="59" spans="2:16" ht="16.5" customHeight="1">
      <c r="B59" s="23" t="s">
        <v>65</v>
      </c>
      <c r="C59" s="14"/>
      <c r="D59" s="15">
        <f t="shared" si="18"/>
        <v>1160168</v>
      </c>
      <c r="E59" s="17">
        <f t="shared" si="19"/>
        <v>1160168</v>
      </c>
      <c r="F59" s="15">
        <v>488372</v>
      </c>
      <c r="G59" s="15">
        <v>543255</v>
      </c>
      <c r="H59" s="15">
        <v>26262</v>
      </c>
      <c r="I59" s="15">
        <v>102279</v>
      </c>
      <c r="J59" s="22" t="s">
        <v>75</v>
      </c>
      <c r="K59" s="16" t="s">
        <v>75</v>
      </c>
      <c r="L59" s="17">
        <f t="shared" si="20"/>
        <v>0</v>
      </c>
      <c r="M59" s="22" t="s">
        <v>75</v>
      </c>
      <c r="N59" s="22" t="s">
        <v>75</v>
      </c>
      <c r="O59" s="22" t="s">
        <v>75</v>
      </c>
      <c r="P59" s="22" t="s">
        <v>76</v>
      </c>
    </row>
    <row r="60" spans="2:16" ht="16.5" customHeight="1">
      <c r="B60" s="23" t="s">
        <v>66</v>
      </c>
      <c r="C60" s="14"/>
      <c r="D60" s="15">
        <f t="shared" si="18"/>
        <v>331070</v>
      </c>
      <c r="E60" s="17">
        <f t="shared" si="19"/>
        <v>331070</v>
      </c>
      <c r="F60" s="15">
        <v>125089</v>
      </c>
      <c r="G60" s="15">
        <v>160330</v>
      </c>
      <c r="H60" s="15">
        <v>13032</v>
      </c>
      <c r="I60" s="15">
        <v>32619</v>
      </c>
      <c r="J60" s="22" t="s">
        <v>75</v>
      </c>
      <c r="K60" s="16" t="s">
        <v>75</v>
      </c>
      <c r="L60" s="17">
        <f t="shared" si="20"/>
        <v>0</v>
      </c>
      <c r="M60" s="22" t="s">
        <v>75</v>
      </c>
      <c r="N60" s="22" t="s">
        <v>75</v>
      </c>
      <c r="O60" s="22" t="s">
        <v>75</v>
      </c>
      <c r="P60" s="22" t="s">
        <v>76</v>
      </c>
    </row>
    <row r="61" spans="2:16" ht="16.5" customHeight="1">
      <c r="B61" s="23" t="s">
        <v>67</v>
      </c>
      <c r="C61" s="14"/>
      <c r="D61" s="15">
        <f t="shared" si="18"/>
        <v>241526</v>
      </c>
      <c r="E61" s="17">
        <f t="shared" si="19"/>
        <v>239980</v>
      </c>
      <c r="F61" s="15">
        <v>96697</v>
      </c>
      <c r="G61" s="15">
        <v>118335</v>
      </c>
      <c r="H61" s="15">
        <v>8346</v>
      </c>
      <c r="I61" s="15">
        <v>16602</v>
      </c>
      <c r="J61" s="22" t="s">
        <v>75</v>
      </c>
      <c r="K61" s="16" t="s">
        <v>75</v>
      </c>
      <c r="L61" s="17">
        <f>SUM(M61:P61)</f>
        <v>1546</v>
      </c>
      <c r="M61" s="15">
        <v>1546</v>
      </c>
      <c r="N61" s="22" t="s">
        <v>75</v>
      </c>
      <c r="O61" s="22" t="s">
        <v>75</v>
      </c>
      <c r="P61" s="22" t="s">
        <v>76</v>
      </c>
    </row>
    <row r="62" spans="2:16" ht="29.25" customHeight="1">
      <c r="B62" s="21" t="s">
        <v>68</v>
      </c>
      <c r="C62" s="14"/>
      <c r="D62" s="15">
        <f>SUM(D63:D63)</f>
        <v>2381531</v>
      </c>
      <c r="E62" s="15">
        <f aca="true" t="shared" si="21" ref="E62:P62">SUM(E63:E63)</f>
        <v>2377309</v>
      </c>
      <c r="F62" s="15">
        <f t="shared" si="21"/>
        <v>683222</v>
      </c>
      <c r="G62" s="15">
        <f t="shared" si="21"/>
        <v>1482797</v>
      </c>
      <c r="H62" s="15">
        <f>SUM(H63:H63)</f>
        <v>43988</v>
      </c>
      <c r="I62" s="15">
        <f t="shared" si="21"/>
        <v>167302</v>
      </c>
      <c r="J62" s="15">
        <f t="shared" si="21"/>
        <v>0</v>
      </c>
      <c r="K62" s="15">
        <f t="shared" si="21"/>
        <v>0</v>
      </c>
      <c r="L62" s="15">
        <f t="shared" si="21"/>
        <v>4222</v>
      </c>
      <c r="M62" s="15">
        <f t="shared" si="21"/>
        <v>4222</v>
      </c>
      <c r="N62" s="15">
        <f t="shared" si="21"/>
        <v>0</v>
      </c>
      <c r="O62" s="15">
        <f t="shared" si="21"/>
        <v>0</v>
      </c>
      <c r="P62" s="15">
        <f t="shared" si="21"/>
        <v>0</v>
      </c>
    </row>
    <row r="63" spans="2:16" ht="16.5" customHeight="1">
      <c r="B63" s="23" t="s">
        <v>74</v>
      </c>
      <c r="C63" s="14"/>
      <c r="D63" s="15">
        <f>SUM(E63,L63)</f>
        <v>2381531</v>
      </c>
      <c r="E63" s="17">
        <f>SUM(F63:K63)</f>
        <v>2377309</v>
      </c>
      <c r="F63" s="15">
        <v>683222</v>
      </c>
      <c r="G63" s="15">
        <v>1482797</v>
      </c>
      <c r="H63" s="15">
        <v>43988</v>
      </c>
      <c r="I63" s="15">
        <v>167302</v>
      </c>
      <c r="J63" s="22" t="s">
        <v>76</v>
      </c>
      <c r="K63" s="16" t="s">
        <v>75</v>
      </c>
      <c r="L63" s="17">
        <f>SUM(M63:P63)</f>
        <v>4222</v>
      </c>
      <c r="M63" s="15">
        <v>4222</v>
      </c>
      <c r="N63" s="22" t="s">
        <v>75</v>
      </c>
      <c r="O63" s="22" t="s">
        <v>75</v>
      </c>
      <c r="P63" s="22" t="s">
        <v>76</v>
      </c>
    </row>
    <row r="64" spans="1:16" ht="9" customHeight="1" thickBot="1">
      <c r="A64" s="3"/>
      <c r="B64" s="24"/>
      <c r="C64" s="25"/>
      <c r="D64" s="29"/>
      <c r="E64" s="26"/>
      <c r="F64" s="26"/>
      <c r="G64" s="26"/>
      <c r="H64" s="26"/>
      <c r="I64" s="26"/>
      <c r="J64" s="27"/>
      <c r="K64" s="27"/>
      <c r="L64" s="26"/>
      <c r="M64" s="27"/>
      <c r="N64" s="27"/>
      <c r="O64" s="27"/>
      <c r="P64" s="27"/>
    </row>
    <row r="65" spans="2:12" ht="15.75" customHeight="1">
      <c r="B65" s="1" t="s">
        <v>80</v>
      </c>
      <c r="L65" s="15"/>
    </row>
  </sheetData>
  <mergeCells count="5">
    <mergeCell ref="L3:P3"/>
    <mergeCell ref="B3:B4"/>
    <mergeCell ref="D3:D4"/>
    <mergeCell ref="J3:K3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2006-06-09T07:46:12Z</cp:lastPrinted>
  <dcterms:modified xsi:type="dcterms:W3CDTF">2006-12-01T06:56:58Z</dcterms:modified>
  <cp:category/>
  <cp:version/>
  <cp:contentType/>
  <cp:contentStatus/>
</cp:coreProperties>
</file>