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521" windowWidth="5955" windowHeight="648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<sst xmlns="http://schemas.openxmlformats.org/spreadsheetml/2006/main" count="133" uniqueCount="113">
  <si>
    <t>選 挙 当 日 有 権 者 数</t>
  </si>
  <si>
    <t>投    票    者    数</t>
  </si>
  <si>
    <t>投       票       率</t>
  </si>
  <si>
    <t>市町村</t>
  </si>
  <si>
    <t>総数</t>
  </si>
  <si>
    <t>男</t>
  </si>
  <si>
    <t>女</t>
  </si>
  <si>
    <t>平均</t>
  </si>
  <si>
    <t>昭和61年 7月 6日</t>
  </si>
  <si>
    <t>平成 2年 2月18日</t>
  </si>
  <si>
    <t>平成 5年 7月18日</t>
  </si>
  <si>
    <t>平成 8年10月20日</t>
  </si>
  <si>
    <t>第1区計</t>
  </si>
  <si>
    <t>長崎市</t>
  </si>
  <si>
    <t>西彼杵郡(第1区)</t>
  </si>
  <si>
    <t>香    焼    町</t>
  </si>
  <si>
    <t>伊  王  島  町</t>
  </si>
  <si>
    <t>高    島    町</t>
  </si>
  <si>
    <t>野  母  崎  町</t>
  </si>
  <si>
    <t>三    和    町</t>
  </si>
  <si>
    <t>第2区計</t>
  </si>
  <si>
    <t>市部</t>
  </si>
  <si>
    <t>島原市</t>
  </si>
  <si>
    <t>諫早市</t>
  </si>
  <si>
    <t>西彼杵郡(第2区)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</si>
  <si>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</si>
  <si>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</si>
  <si>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</si>
  <si>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</si>
  <si>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</si>
  <si>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</si>
  <si>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</si>
  <si>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</si>
  <si>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</si>
  <si>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</si>
  <si>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</si>
  <si>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</si>
  <si>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</si>
  <si>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</si>
  <si>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</si>
  <si>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</si>
  <si>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</si>
  <si>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</si>
  <si>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</si>
  <si>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</si>
  <si>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</si>
  <si>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</si>
  <si>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</si>
  <si>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</si>
  <si>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</si>
  <si>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</si>
  <si>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</si>
  <si>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</si>
  <si>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</si>
  <si>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</si>
  <si>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</si>
  <si>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</si>
  <si>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 xml:space="preserve">  　　注)1.平成５年までは中選挙区制。　2.平成８年は小選挙区選挙分について掲載した。</t>
  </si>
  <si>
    <t xml:space="preserve">    資料  県選挙管理委員会「第４１回衆議院議員総選挙・最高裁判所裁判官国民審査の記録」</t>
  </si>
  <si>
    <t xml:space="preserve">     員       選       挙</t>
  </si>
  <si>
    <t>（ 平成８年１０月２０日 ）</t>
  </si>
  <si>
    <t xml:space="preserve">        単位：人、％</t>
  </si>
  <si>
    <t>第3区計</t>
  </si>
  <si>
    <t>大村市</t>
  </si>
  <si>
    <t>福江市</t>
  </si>
  <si>
    <t>東彼杵郡</t>
  </si>
  <si>
    <t>東  彼  杵  町</t>
  </si>
  <si>
    <t>川    棚    町</t>
  </si>
  <si>
    <t>波  佐  見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</si>
  <si>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</si>
  <si>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</si>
  <si>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</si>
  <si>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</si>
  <si>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</si>
  <si>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</si>
  <si>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</si>
  <si>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</si>
  <si>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</si>
  <si>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</si>
  <si>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</si>
  <si>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</si>
  <si>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</si>
  <si>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</si>
  <si>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</si>
  <si>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</si>
  <si>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</si>
  <si>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</si>
  <si>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</si>
  <si>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</si>
  <si>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</si>
  <si>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</si>
  <si>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</si>
  <si>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第4区計</t>
  </si>
  <si>
    <t>佐世保市</t>
  </si>
  <si>
    <t>平戸市</t>
  </si>
  <si>
    <t>松浦市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</si>
  <si>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</si>
  <si>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</si>
  <si>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</si>
  <si>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</si>
  <si>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</si>
  <si>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</si>
  <si>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</si>
  <si>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</si>
  <si>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</si>
  <si>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</si>
  <si>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</si>
  <si>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</si>
  <si>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</si>
  <si>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</si>
  <si>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 xml:space="preserve">     336    公務員・選挙  20</t>
  </si>
  <si>
    <t xml:space="preserve">                           ２４１     衆       議       院       議</t>
  </si>
  <si>
    <t>20  公務員・選挙     337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</si>
</sst>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#,##0.0000;&quot;△ &quot;#,##0.0000"/>
    <numFmt numFmtId="188" formatCode="#,##0.00000;&quot;△ &quot;#,##0.0000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81" fontId="5" fillId="0" borderId="0" xfId="15" applyFont="1" applyAlignment="1">
      <alignment/>
    </xf>
    <xf numFmtId="182" fontId="5" fillId="0" borderId="0" xfId="15" applyNumberFormat="1" applyFont="1" applyAlignment="1">
      <alignment/>
    </xf>
    <xf numFmtId="181" fontId="6" fillId="0" borderId="0" xfId="15" applyFont="1" applyAlignment="1">
      <alignment/>
    </xf>
    <xf numFmtId="181" fontId="5" fillId="0" borderId="1" xfId="15" applyFont="1" applyBorder="1" applyAlignment="1">
      <alignment/>
    </xf>
    <xf numFmtId="182" fontId="5" fillId="0" borderId="1" xfId="15" applyNumberFormat="1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 horizontal="centerContinuous"/>
    </xf>
    <xf numFmtId="182" fontId="5" fillId="0" borderId="4" xfId="15" applyNumberFormat="1" applyFont="1" applyBorder="1" applyAlignment="1">
      <alignment horizontal="centerContinuous"/>
    </xf>
    <xf numFmtId="182" fontId="5" fillId="0" borderId="3" xfId="15" applyNumberFormat="1" applyFont="1" applyBorder="1" applyAlignment="1">
      <alignment horizontal="centerContinuous"/>
    </xf>
    <xf numFmtId="181" fontId="5" fillId="0" borderId="0" xfId="15" applyFont="1" applyAlignment="1">
      <alignment horizontal="distributed"/>
    </xf>
    <xf numFmtId="181" fontId="5" fillId="0" borderId="3" xfId="15" applyFont="1" applyBorder="1" applyAlignment="1">
      <alignment/>
    </xf>
    <xf numFmtId="181" fontId="5" fillId="0" borderId="5" xfId="15" applyFont="1" applyBorder="1" applyAlignment="1">
      <alignment/>
    </xf>
    <xf numFmtId="58" fontId="5" fillId="0" borderId="0" xfId="15" applyNumberFormat="1" applyFont="1" applyAlignment="1">
      <alignment horizontal="center"/>
    </xf>
    <xf numFmtId="181" fontId="5" fillId="0" borderId="0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Border="1" applyAlignment="1">
      <alignment horizontal="right"/>
    </xf>
    <xf numFmtId="181" fontId="5" fillId="0" borderId="0" xfId="15" applyFont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6" xfId="15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2" fontId="5" fillId="0" borderId="0" xfId="15" applyNumberFormat="1" applyFont="1" applyAlignment="1">
      <alignment horizontal="centerContinuous"/>
    </xf>
    <xf numFmtId="182" fontId="5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181" fontId="5" fillId="0" borderId="7" xfId="15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181" fontId="5" fillId="0" borderId="7" xfId="15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181" fontId="5" fillId="0" borderId="9" xfId="15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182" fontId="5" fillId="0" borderId="7" xfId="15" applyNumberFormat="1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52"/>
  <sheetViews>
    <sheetView showGridLines="0" tabSelected="1" workbookViewId="0" topLeftCell="A1">
      <selection activeCell="C2" sqref="C2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9.75390625" style="1" customWidth="1"/>
    <col min="4" max="4" width="0.875" style="1" customWidth="1"/>
    <col min="5" max="5" width="15.00390625" style="1" customWidth="1"/>
    <col min="6" max="7" width="13.00390625" style="1" customWidth="1"/>
    <col min="8" max="8" width="15.00390625" style="1" customWidth="1"/>
    <col min="9" max="10" width="13.00390625" style="1" customWidth="1"/>
    <col min="11" max="11" width="15.00390625" style="2" customWidth="1"/>
    <col min="12" max="13" width="13.00390625" style="2" customWidth="1"/>
    <col min="14" max="14" width="4.00390625" style="1" customWidth="1"/>
    <col min="15" max="16384" width="8.625" style="1" customWidth="1"/>
  </cols>
  <sheetData>
    <row r="1" ht="15.75" customHeight="1">
      <c r="C1" s="1" t="s">
        <v>110</v>
      </c>
    </row>
    <row r="2" ht="24">
      <c r="C2" s="3" t="s">
        <v>111</v>
      </c>
    </row>
    <row r="3" spans="2:13" ht="15.75" customHeight="1" thickBot="1">
      <c r="B3" s="4"/>
      <c r="C3" s="4"/>
      <c r="D3" s="4"/>
      <c r="E3" s="4"/>
      <c r="F3" s="4"/>
      <c r="G3" s="4"/>
      <c r="H3" s="4"/>
      <c r="I3" s="4"/>
      <c r="J3" s="4"/>
      <c r="K3" s="5"/>
      <c r="L3" s="5"/>
      <c r="M3" s="5"/>
    </row>
    <row r="4" spans="4:13" ht="15.75" customHeight="1">
      <c r="D4" s="6"/>
      <c r="E4" s="7" t="s">
        <v>0</v>
      </c>
      <c r="F4" s="7"/>
      <c r="G4" s="7"/>
      <c r="H4" s="8" t="s">
        <v>1</v>
      </c>
      <c r="I4" s="7"/>
      <c r="J4" s="7"/>
      <c r="K4" s="9" t="s">
        <v>2</v>
      </c>
      <c r="L4" s="10"/>
      <c r="M4" s="10"/>
    </row>
    <row r="5" spans="3:13" ht="15.75" customHeight="1">
      <c r="C5" s="11" t="s">
        <v>3</v>
      </c>
      <c r="D5" s="6"/>
      <c r="E5" s="26" t="s">
        <v>4</v>
      </c>
      <c r="F5" s="28" t="s">
        <v>5</v>
      </c>
      <c r="G5" s="28" t="s">
        <v>6</v>
      </c>
      <c r="H5" s="26" t="s">
        <v>4</v>
      </c>
      <c r="I5" s="28" t="s">
        <v>5</v>
      </c>
      <c r="J5" s="28" t="s">
        <v>6</v>
      </c>
      <c r="K5" s="32" t="s">
        <v>7</v>
      </c>
      <c r="L5" s="28" t="s">
        <v>5</v>
      </c>
      <c r="M5" s="30" t="s">
        <v>6</v>
      </c>
    </row>
    <row r="6" spans="2:13" ht="15.75" customHeight="1">
      <c r="B6" s="12"/>
      <c r="C6" s="12"/>
      <c r="D6" s="13"/>
      <c r="E6" s="27"/>
      <c r="F6" s="29"/>
      <c r="G6" s="29"/>
      <c r="H6" s="27"/>
      <c r="I6" s="29"/>
      <c r="J6" s="29"/>
      <c r="K6" s="27"/>
      <c r="L6" s="29"/>
      <c r="M6" s="31"/>
    </row>
    <row r="7" spans="3:13" ht="15.75" customHeight="1">
      <c r="C7" s="14" t="s">
        <v>8</v>
      </c>
      <c r="D7" s="6"/>
      <c r="E7" s="15">
        <f>SUM(F7:G7)</f>
        <v>1123630</v>
      </c>
      <c r="F7" s="1">
        <v>519325</v>
      </c>
      <c r="G7" s="1">
        <v>604305</v>
      </c>
      <c r="H7" s="1">
        <f>SUM(I7:J7)</f>
        <v>885497</v>
      </c>
      <c r="I7" s="1">
        <v>402963</v>
      </c>
      <c r="J7" s="1">
        <v>482534</v>
      </c>
      <c r="K7" s="2">
        <f>ROUND((H7/E7)*100,3)</f>
        <v>78.807</v>
      </c>
      <c r="L7" s="2">
        <f>ROUND((I7/F7)*100,3)</f>
        <v>77.594</v>
      </c>
      <c r="M7" s="2">
        <f>ROUND((J7/G7)*100,3)</f>
        <v>79.849</v>
      </c>
    </row>
    <row r="8" spans="3:13" ht="15.75" customHeight="1">
      <c r="C8" s="14" t="s">
        <v>9</v>
      </c>
      <c r="D8" s="6"/>
      <c r="E8" s="15">
        <f>SUM(F8:G8)</f>
        <v>1141586</v>
      </c>
      <c r="F8" s="1">
        <v>525818</v>
      </c>
      <c r="G8" s="1">
        <v>615768</v>
      </c>
      <c r="H8" s="1">
        <f>SUM(I8:J8)</f>
        <v>888529</v>
      </c>
      <c r="I8" s="1">
        <v>403823</v>
      </c>
      <c r="J8" s="1">
        <v>484706</v>
      </c>
      <c r="K8" s="2">
        <f aca="true" t="shared" si="0" ref="K8:M11">ROUND((H8/E8)*100,3)</f>
        <v>77.833</v>
      </c>
      <c r="L8" s="2">
        <f t="shared" si="0"/>
        <v>76.799</v>
      </c>
      <c r="M8" s="2">
        <f t="shared" si="0"/>
        <v>78.716</v>
      </c>
    </row>
    <row r="9" spans="3:13" ht="15.75" customHeight="1">
      <c r="C9" s="14" t="s">
        <v>10</v>
      </c>
      <c r="D9" s="6"/>
      <c r="E9" s="15">
        <f>SUM(F9:G9)</f>
        <v>1153439</v>
      </c>
      <c r="F9" s="1">
        <v>530089</v>
      </c>
      <c r="G9" s="1">
        <v>623350</v>
      </c>
      <c r="H9" s="1">
        <f>SUM(I9:J9)</f>
        <v>838638</v>
      </c>
      <c r="I9" s="1">
        <v>382091</v>
      </c>
      <c r="J9" s="1">
        <v>456547</v>
      </c>
      <c r="K9" s="2">
        <f t="shared" si="0"/>
        <v>72.708</v>
      </c>
      <c r="L9" s="2">
        <f t="shared" si="0"/>
        <v>72.081</v>
      </c>
      <c r="M9" s="2">
        <f t="shared" si="0"/>
        <v>73.241</v>
      </c>
    </row>
    <row r="10" spans="3:5" ht="15.75" customHeight="1">
      <c r="C10" s="14"/>
      <c r="D10" s="6"/>
      <c r="E10" s="15"/>
    </row>
    <row r="11" spans="3:13" ht="15.75" customHeight="1">
      <c r="C11" s="14" t="s">
        <v>11</v>
      </c>
      <c r="D11" s="6"/>
      <c r="E11" s="15">
        <f aca="true" t="shared" si="1" ref="E11:J11">SUM(E13,E25,E83,E127)</f>
        <v>1178033</v>
      </c>
      <c r="F11" s="15">
        <f t="shared" si="1"/>
        <v>542149</v>
      </c>
      <c r="G11" s="15">
        <f t="shared" si="1"/>
        <v>635884</v>
      </c>
      <c r="H11" s="15">
        <f t="shared" si="1"/>
        <v>769323</v>
      </c>
      <c r="I11" s="15">
        <f t="shared" si="1"/>
        <v>351238</v>
      </c>
      <c r="J11" s="15">
        <f t="shared" si="1"/>
        <v>418085</v>
      </c>
      <c r="K11" s="2">
        <f t="shared" si="0"/>
        <v>65.306</v>
      </c>
      <c r="L11" s="2">
        <f t="shared" si="0"/>
        <v>64.786</v>
      </c>
      <c r="M11" s="2">
        <f t="shared" si="0"/>
        <v>65.749</v>
      </c>
    </row>
    <row r="12" spans="4:5" ht="15.75" customHeight="1">
      <c r="D12" s="6"/>
      <c r="E12" s="15"/>
    </row>
    <row r="13" spans="3:13" ht="15.75" customHeight="1">
      <c r="C13" s="16" t="s">
        <v>12</v>
      </c>
      <c r="D13" s="6"/>
      <c r="E13" s="15">
        <f aca="true" t="shared" si="2" ref="E13:J13">SUM(E15,E17)</f>
        <v>357025</v>
      </c>
      <c r="F13" s="15">
        <f t="shared" si="2"/>
        <v>162611</v>
      </c>
      <c r="G13" s="15">
        <f t="shared" si="2"/>
        <v>194414</v>
      </c>
      <c r="H13" s="15">
        <f t="shared" si="2"/>
        <v>209303</v>
      </c>
      <c r="I13" s="15">
        <f t="shared" si="2"/>
        <v>94644</v>
      </c>
      <c r="J13" s="15">
        <f t="shared" si="2"/>
        <v>114659</v>
      </c>
      <c r="K13" s="2">
        <f>ROUND((H13/E13)*100,3)</f>
        <v>58.624</v>
      </c>
      <c r="L13" s="2">
        <f>ROUND((I13/F13)*100,3)</f>
        <v>58.203</v>
      </c>
      <c r="M13" s="2">
        <f>ROUND((J13/G13)*100,3)</f>
        <v>58.977</v>
      </c>
    </row>
    <row r="14" spans="3:5" ht="15.75" customHeight="1">
      <c r="C14" s="16"/>
      <c r="D14" s="6"/>
      <c r="E14" s="15"/>
    </row>
    <row r="15" spans="3:13" ht="15.75" customHeight="1">
      <c r="C15" s="16" t="s">
        <v>13</v>
      </c>
      <c r="D15" s="6"/>
      <c r="E15" s="15">
        <f aca="true" t="shared" si="3" ref="E15:E23">SUM(F15:G15)</f>
        <v>334661</v>
      </c>
      <c r="F15" s="1">
        <v>152363</v>
      </c>
      <c r="G15" s="1">
        <v>182298</v>
      </c>
      <c r="H15" s="1">
        <f aca="true" t="shared" si="4" ref="H15:H23">SUM(I15:J15)</f>
        <v>194342</v>
      </c>
      <c r="I15" s="1">
        <v>88081</v>
      </c>
      <c r="J15" s="1">
        <v>106261</v>
      </c>
      <c r="K15" s="2">
        <f aca="true" t="shared" si="5" ref="K15:M23">ROUND((H15/E15)*100,3)</f>
        <v>58.071</v>
      </c>
      <c r="L15" s="2">
        <f t="shared" si="5"/>
        <v>57.81</v>
      </c>
      <c r="M15" s="2">
        <f t="shared" si="5"/>
        <v>58.29</v>
      </c>
    </row>
    <row r="16" spans="3:5" ht="15.75" customHeight="1">
      <c r="C16" s="16"/>
      <c r="D16" s="6"/>
      <c r="E16" s="15"/>
    </row>
    <row r="17" spans="3:13" ht="15.75" customHeight="1">
      <c r="C17" s="16" t="s">
        <v>14</v>
      </c>
      <c r="D17" s="6"/>
      <c r="E17" s="15">
        <f aca="true" t="shared" si="6" ref="E17:J17">SUM(E19:E23)</f>
        <v>22364</v>
      </c>
      <c r="F17" s="15">
        <f t="shared" si="6"/>
        <v>10248</v>
      </c>
      <c r="G17" s="15">
        <f t="shared" si="6"/>
        <v>12116</v>
      </c>
      <c r="H17" s="15">
        <f t="shared" si="6"/>
        <v>14961</v>
      </c>
      <c r="I17" s="15">
        <f t="shared" si="6"/>
        <v>6563</v>
      </c>
      <c r="J17" s="15">
        <f t="shared" si="6"/>
        <v>8398</v>
      </c>
      <c r="K17" s="2">
        <f>ROUND((H17/E17)*100,3)</f>
        <v>66.898</v>
      </c>
      <c r="L17" s="2">
        <f>ROUND((I17/F17)*100,3)</f>
        <v>64.042</v>
      </c>
      <c r="M17" s="2">
        <f>ROUND((J17/G17)*100,3)</f>
        <v>69.313</v>
      </c>
    </row>
    <row r="18" spans="3:10" ht="15.75" customHeight="1">
      <c r="C18" s="16"/>
      <c r="D18" s="6"/>
      <c r="E18" s="15"/>
      <c r="F18" s="15"/>
      <c r="G18" s="15"/>
      <c r="H18" s="15"/>
      <c r="I18" s="15"/>
      <c r="J18" s="15"/>
    </row>
    <row r="19" spans="3:13" ht="15.75" customHeight="1">
      <c r="C19" s="17" t="s">
        <v>15</v>
      </c>
      <c r="D19" s="6"/>
      <c r="E19" s="15">
        <f t="shared" si="3"/>
        <v>3742</v>
      </c>
      <c r="F19" s="1">
        <v>1662</v>
      </c>
      <c r="G19" s="1">
        <v>2080</v>
      </c>
      <c r="H19" s="1">
        <f t="shared" si="4"/>
        <v>2471</v>
      </c>
      <c r="I19" s="1">
        <v>1053</v>
      </c>
      <c r="J19" s="1">
        <v>1418</v>
      </c>
      <c r="K19" s="2">
        <f t="shared" si="5"/>
        <v>66.034</v>
      </c>
      <c r="L19" s="2">
        <f t="shared" si="5"/>
        <v>63.357</v>
      </c>
      <c r="M19" s="2">
        <f t="shared" si="5"/>
        <v>68.173</v>
      </c>
    </row>
    <row r="20" spans="3:13" ht="15.75" customHeight="1">
      <c r="C20" s="17" t="s">
        <v>16</v>
      </c>
      <c r="D20" s="6"/>
      <c r="E20" s="15">
        <f t="shared" si="3"/>
        <v>1077</v>
      </c>
      <c r="F20" s="1">
        <v>457</v>
      </c>
      <c r="G20" s="1">
        <v>620</v>
      </c>
      <c r="H20" s="1">
        <f t="shared" si="4"/>
        <v>979</v>
      </c>
      <c r="I20" s="1">
        <v>409</v>
      </c>
      <c r="J20" s="1">
        <v>570</v>
      </c>
      <c r="K20" s="2">
        <f t="shared" si="5"/>
        <v>90.901</v>
      </c>
      <c r="L20" s="2">
        <f t="shared" si="5"/>
        <v>89.497</v>
      </c>
      <c r="M20" s="2">
        <f t="shared" si="5"/>
        <v>91.935</v>
      </c>
    </row>
    <row r="21" spans="3:13" ht="15.75" customHeight="1">
      <c r="C21" s="17" t="s">
        <v>17</v>
      </c>
      <c r="D21" s="6"/>
      <c r="E21" s="15">
        <f t="shared" si="3"/>
        <v>947</v>
      </c>
      <c r="F21" s="1">
        <v>432</v>
      </c>
      <c r="G21" s="1">
        <v>515</v>
      </c>
      <c r="H21" s="1">
        <f t="shared" si="4"/>
        <v>677</v>
      </c>
      <c r="I21" s="1">
        <v>272</v>
      </c>
      <c r="J21" s="1">
        <v>405</v>
      </c>
      <c r="K21" s="2">
        <f t="shared" si="5"/>
        <v>71.489</v>
      </c>
      <c r="L21" s="2">
        <f t="shared" si="5"/>
        <v>62.963</v>
      </c>
      <c r="M21" s="2">
        <f t="shared" si="5"/>
        <v>78.641</v>
      </c>
    </row>
    <row r="22" spans="3:13" ht="15.75" customHeight="1">
      <c r="C22" s="17" t="s">
        <v>18</v>
      </c>
      <c r="D22" s="6"/>
      <c r="E22" s="15">
        <f t="shared" si="3"/>
        <v>6857</v>
      </c>
      <c r="F22" s="1">
        <v>3148</v>
      </c>
      <c r="G22" s="1">
        <v>3709</v>
      </c>
      <c r="H22" s="1">
        <f t="shared" si="4"/>
        <v>4595</v>
      </c>
      <c r="I22" s="1">
        <v>1980</v>
      </c>
      <c r="J22" s="1">
        <v>2615</v>
      </c>
      <c r="K22" s="2">
        <f t="shared" si="5"/>
        <v>67.012</v>
      </c>
      <c r="L22" s="2">
        <f t="shared" si="5"/>
        <v>62.897</v>
      </c>
      <c r="M22" s="2">
        <f t="shared" si="5"/>
        <v>70.504</v>
      </c>
    </row>
    <row r="23" spans="3:13" ht="15.75" customHeight="1">
      <c r="C23" s="17" t="s">
        <v>19</v>
      </c>
      <c r="D23" s="6"/>
      <c r="E23" s="15">
        <f t="shared" si="3"/>
        <v>9741</v>
      </c>
      <c r="F23" s="1">
        <v>4549</v>
      </c>
      <c r="G23" s="1">
        <v>5192</v>
      </c>
      <c r="H23" s="1">
        <f t="shared" si="4"/>
        <v>6239</v>
      </c>
      <c r="I23" s="1">
        <v>2849</v>
      </c>
      <c r="J23" s="1">
        <v>3390</v>
      </c>
      <c r="K23" s="2">
        <f t="shared" si="5"/>
        <v>64.049</v>
      </c>
      <c r="L23" s="2">
        <f t="shared" si="5"/>
        <v>62.629</v>
      </c>
      <c r="M23" s="2">
        <f t="shared" si="5"/>
        <v>65.293</v>
      </c>
    </row>
    <row r="24" spans="3:5" ht="15.75" customHeight="1">
      <c r="C24" s="16"/>
      <c r="D24" s="6"/>
      <c r="E24" s="15"/>
    </row>
    <row r="25" spans="3:13" ht="15.75" customHeight="1">
      <c r="C25" s="16" t="s">
        <v>20</v>
      </c>
      <c r="D25" s="6"/>
      <c r="E25" s="15">
        <f aca="true" t="shared" si="7" ref="E25:J25">SUM(E27,E32,E46,E53)</f>
        <v>324986</v>
      </c>
      <c r="F25" s="15">
        <f t="shared" si="7"/>
        <v>150419</v>
      </c>
      <c r="G25" s="15">
        <f t="shared" si="7"/>
        <v>174567</v>
      </c>
      <c r="H25" s="15">
        <f t="shared" si="7"/>
        <v>209469</v>
      </c>
      <c r="I25" s="15">
        <f t="shared" si="7"/>
        <v>96388</v>
      </c>
      <c r="J25" s="15">
        <f t="shared" si="7"/>
        <v>113081</v>
      </c>
      <c r="K25" s="2">
        <v>64.45</v>
      </c>
      <c r="L25" s="2">
        <f>ROUND((I25/F25)*100,3)</f>
        <v>64.08</v>
      </c>
      <c r="M25" s="2">
        <f>ROUND((J25/G25)*100,3)</f>
        <v>64.778</v>
      </c>
    </row>
    <row r="26" spans="3:10" ht="15.75" customHeight="1">
      <c r="C26" s="16"/>
      <c r="D26" s="6"/>
      <c r="E26" s="15"/>
      <c r="F26" s="15"/>
      <c r="G26" s="15"/>
      <c r="H26" s="15"/>
      <c r="I26" s="15"/>
      <c r="J26" s="15"/>
    </row>
    <row r="27" spans="3:13" ht="15.75" customHeight="1">
      <c r="C27" s="16" t="s">
        <v>21</v>
      </c>
      <c r="D27" s="6"/>
      <c r="E27" s="15">
        <f aca="true" t="shared" si="8" ref="E27:J27">SUM(E29:E30)</f>
        <v>100307</v>
      </c>
      <c r="F27" s="15">
        <f t="shared" si="8"/>
        <v>45894</v>
      </c>
      <c r="G27" s="15">
        <f t="shared" si="8"/>
        <v>54413</v>
      </c>
      <c r="H27" s="15">
        <f t="shared" si="8"/>
        <v>61353</v>
      </c>
      <c r="I27" s="15">
        <f t="shared" si="8"/>
        <v>27873</v>
      </c>
      <c r="J27" s="15">
        <f t="shared" si="8"/>
        <v>33480</v>
      </c>
      <c r="K27" s="2">
        <f>ROUND((H27/E27)*100,3)</f>
        <v>61.165</v>
      </c>
      <c r="L27" s="2">
        <f>ROUND((I27/F27)*100,3)</f>
        <v>60.733</v>
      </c>
      <c r="M27" s="2">
        <f>ROUND((J27/G27)*100,3)</f>
        <v>61.529</v>
      </c>
    </row>
    <row r="28" spans="3:10" ht="15.75" customHeight="1">
      <c r="C28" s="16"/>
      <c r="D28" s="6"/>
      <c r="E28" s="15"/>
      <c r="F28" s="15"/>
      <c r="G28" s="15"/>
      <c r="H28" s="15"/>
      <c r="I28" s="15"/>
      <c r="J28" s="15"/>
    </row>
    <row r="29" spans="3:13" ht="15.75" customHeight="1">
      <c r="C29" s="16" t="s">
        <v>22</v>
      </c>
      <c r="D29" s="6"/>
      <c r="E29" s="15">
        <f>SUM(F29:G29)</f>
        <v>31521</v>
      </c>
      <c r="F29" s="1">
        <v>14172</v>
      </c>
      <c r="G29" s="1">
        <v>17349</v>
      </c>
      <c r="H29" s="1">
        <f>SUM(I29:J29)</f>
        <v>19939</v>
      </c>
      <c r="I29" s="1">
        <v>8983</v>
      </c>
      <c r="J29" s="1">
        <v>10956</v>
      </c>
      <c r="K29" s="2">
        <f aca="true" t="shared" si="9" ref="K29:M30">ROUND((H29/E29)*100,3)</f>
        <v>63.256</v>
      </c>
      <c r="L29" s="2">
        <f t="shared" si="9"/>
        <v>63.386</v>
      </c>
      <c r="M29" s="2">
        <f t="shared" si="9"/>
        <v>63.151</v>
      </c>
    </row>
    <row r="30" spans="3:13" ht="15.75" customHeight="1">
      <c r="C30" s="16" t="s">
        <v>23</v>
      </c>
      <c r="D30" s="6"/>
      <c r="E30" s="15">
        <f>SUM(F30:G30)</f>
        <v>68786</v>
      </c>
      <c r="F30" s="1">
        <v>31722</v>
      </c>
      <c r="G30" s="1">
        <v>37064</v>
      </c>
      <c r="H30" s="1">
        <f>SUM(I30:J30)</f>
        <v>41414</v>
      </c>
      <c r="I30" s="1">
        <v>18890</v>
      </c>
      <c r="J30" s="1">
        <v>22524</v>
      </c>
      <c r="K30" s="2">
        <f t="shared" si="9"/>
        <v>60.207</v>
      </c>
      <c r="L30" s="2">
        <f t="shared" si="9"/>
        <v>59.549</v>
      </c>
      <c r="M30" s="2">
        <f t="shared" si="9"/>
        <v>60.771</v>
      </c>
    </row>
    <row r="31" spans="3:5" ht="15.75" customHeight="1">
      <c r="C31" s="16"/>
      <c r="D31" s="6"/>
      <c r="E31" s="15"/>
    </row>
    <row r="32" spans="3:13" ht="15.75" customHeight="1">
      <c r="C32" s="16" t="s">
        <v>24</v>
      </c>
      <c r="D32" s="6"/>
      <c r="E32" s="15">
        <f aca="true" t="shared" si="10" ref="E32:J32">SUM(E34:E44)</f>
        <v>103384</v>
      </c>
      <c r="F32" s="15">
        <f t="shared" si="10"/>
        <v>48430</v>
      </c>
      <c r="G32" s="15">
        <f t="shared" si="10"/>
        <v>54954</v>
      </c>
      <c r="H32" s="15">
        <f t="shared" si="10"/>
        <v>66206</v>
      </c>
      <c r="I32" s="15">
        <f t="shared" si="10"/>
        <v>30975</v>
      </c>
      <c r="J32" s="15">
        <f t="shared" si="10"/>
        <v>35231</v>
      </c>
      <c r="K32" s="2">
        <f>ROUND((H32/E32)*100,3)</f>
        <v>64.039</v>
      </c>
      <c r="L32" s="2">
        <f>ROUND((I32/F32)*100,3)</f>
        <v>63.958</v>
      </c>
      <c r="M32" s="2">
        <f>ROUND((J32/G32)*100,3)</f>
        <v>64.11</v>
      </c>
    </row>
    <row r="33" spans="3:5" ht="15.75" customHeight="1">
      <c r="C33" s="16"/>
      <c r="D33" s="6"/>
      <c r="E33" s="15"/>
    </row>
    <row r="34" spans="3:13" ht="15.75" customHeight="1">
      <c r="C34" s="17" t="s">
        <v>25</v>
      </c>
      <c r="D34" s="6"/>
      <c r="E34" s="15">
        <f>SUM(F34:G34)</f>
        <v>12594</v>
      </c>
      <c r="F34" s="1">
        <v>5874</v>
      </c>
      <c r="G34" s="1">
        <v>6720</v>
      </c>
      <c r="H34" s="1">
        <f>SUM(I34:J34)</f>
        <v>8027</v>
      </c>
      <c r="I34" s="1">
        <v>3782</v>
      </c>
      <c r="J34" s="1">
        <v>4245</v>
      </c>
      <c r="K34" s="2">
        <f aca="true" t="shared" si="11" ref="K34:M35">ROUND((H34/E34)*100,3)</f>
        <v>63.737</v>
      </c>
      <c r="L34" s="2">
        <f t="shared" si="11"/>
        <v>64.385</v>
      </c>
      <c r="M34" s="2">
        <f t="shared" si="11"/>
        <v>63.17</v>
      </c>
    </row>
    <row r="35" spans="3:13" ht="15.75" customHeight="1">
      <c r="C35" s="17" t="s">
        <v>26</v>
      </c>
      <c r="D35" s="6"/>
      <c r="E35" s="15">
        <f>SUM(F35:G35)</f>
        <v>26940</v>
      </c>
      <c r="F35" s="1">
        <v>12624</v>
      </c>
      <c r="G35" s="1">
        <v>14316</v>
      </c>
      <c r="H35" s="1">
        <f>SUM(I35:J35)</f>
        <v>16307</v>
      </c>
      <c r="I35" s="1">
        <v>7702</v>
      </c>
      <c r="J35" s="1">
        <v>8605</v>
      </c>
      <c r="K35" s="2">
        <f t="shared" si="11"/>
        <v>60.531</v>
      </c>
      <c r="L35" s="2">
        <f t="shared" si="11"/>
        <v>61.011</v>
      </c>
      <c r="M35" s="2">
        <f t="shared" si="11"/>
        <v>60.108</v>
      </c>
    </row>
    <row r="36" spans="3:13" ht="15.75" customHeight="1">
      <c r="C36" s="17" t="s">
        <v>27</v>
      </c>
      <c r="D36" s="6"/>
      <c r="E36" s="15">
        <f>SUM(F36:G36)</f>
        <v>19829</v>
      </c>
      <c r="F36" s="1">
        <v>9333</v>
      </c>
      <c r="G36" s="1">
        <v>10496</v>
      </c>
      <c r="H36" s="1">
        <f>SUM(I36:J36)</f>
        <v>11372</v>
      </c>
      <c r="I36" s="1">
        <v>5258</v>
      </c>
      <c r="J36" s="1">
        <v>6114</v>
      </c>
      <c r="K36" s="2">
        <f aca="true" t="shared" si="12" ref="K36:M38">ROUND((H36/E36)*100,3)</f>
        <v>57.35</v>
      </c>
      <c r="L36" s="2">
        <f t="shared" si="12"/>
        <v>56.338</v>
      </c>
      <c r="M36" s="2">
        <f t="shared" si="12"/>
        <v>58.251</v>
      </c>
    </row>
    <row r="37" spans="3:13" ht="15.75" customHeight="1">
      <c r="C37" s="17" t="s">
        <v>28</v>
      </c>
      <c r="D37" s="6"/>
      <c r="E37" s="15">
        <f>SUM(F37:G37)</f>
        <v>9335</v>
      </c>
      <c r="F37" s="1">
        <v>4402</v>
      </c>
      <c r="G37" s="1">
        <v>4933</v>
      </c>
      <c r="H37" s="1">
        <f>SUM(I37:J37)</f>
        <v>5705</v>
      </c>
      <c r="I37" s="1">
        <v>2691</v>
      </c>
      <c r="J37" s="1">
        <v>3014</v>
      </c>
      <c r="K37" s="2">
        <f t="shared" si="12"/>
        <v>61.114</v>
      </c>
      <c r="L37" s="2">
        <f t="shared" si="12"/>
        <v>61.131</v>
      </c>
      <c r="M37" s="2">
        <f t="shared" si="12"/>
        <v>61.099</v>
      </c>
    </row>
    <row r="38" spans="3:13" ht="15.75" customHeight="1">
      <c r="C38" s="17" t="s">
        <v>29</v>
      </c>
      <c r="D38" s="6"/>
      <c r="E38" s="15">
        <f>SUM(F38:G38)</f>
        <v>7488</v>
      </c>
      <c r="F38" s="1">
        <v>3535</v>
      </c>
      <c r="G38" s="1">
        <v>3953</v>
      </c>
      <c r="H38" s="1">
        <f>SUM(I38:J38)</f>
        <v>4993</v>
      </c>
      <c r="I38" s="1">
        <v>2389</v>
      </c>
      <c r="J38" s="1">
        <v>2604</v>
      </c>
      <c r="K38" s="2">
        <f t="shared" si="12"/>
        <v>66.68</v>
      </c>
      <c r="L38" s="2">
        <f t="shared" si="12"/>
        <v>67.581</v>
      </c>
      <c r="M38" s="2">
        <f t="shared" si="12"/>
        <v>65.874</v>
      </c>
    </row>
    <row r="39" spans="4:5" ht="15.75" customHeight="1">
      <c r="D39" s="6"/>
      <c r="E39" s="15"/>
    </row>
    <row r="40" spans="3:13" ht="15.75" customHeight="1">
      <c r="C40" s="17" t="s">
        <v>30</v>
      </c>
      <c r="D40" s="6"/>
      <c r="E40" s="15">
        <f>SUM(F40:G40)</f>
        <v>7249</v>
      </c>
      <c r="F40" s="1">
        <v>3354</v>
      </c>
      <c r="G40" s="1">
        <v>3895</v>
      </c>
      <c r="H40" s="1">
        <f>SUM(I40:J40)</f>
        <v>5111</v>
      </c>
      <c r="I40" s="1">
        <v>2395</v>
      </c>
      <c r="J40" s="1">
        <v>2716</v>
      </c>
      <c r="K40" s="2">
        <f aca="true" t="shared" si="13" ref="K40:M46">ROUND((H40/E40)*100,3)</f>
        <v>70.506</v>
      </c>
      <c r="L40" s="2">
        <f t="shared" si="13"/>
        <v>71.407</v>
      </c>
      <c r="M40" s="2">
        <f t="shared" si="13"/>
        <v>69.73</v>
      </c>
    </row>
    <row r="41" spans="3:13" ht="15.75" customHeight="1">
      <c r="C41" s="17" t="s">
        <v>31</v>
      </c>
      <c r="D41" s="6"/>
      <c r="E41" s="15">
        <f>SUM(F41:G41)</f>
        <v>4780</v>
      </c>
      <c r="F41" s="1">
        <v>2235</v>
      </c>
      <c r="G41" s="1">
        <v>2545</v>
      </c>
      <c r="H41" s="1">
        <f>SUM(I41:J41)</f>
        <v>3822</v>
      </c>
      <c r="I41" s="1">
        <v>1774</v>
      </c>
      <c r="J41" s="1">
        <v>2048</v>
      </c>
      <c r="K41" s="2">
        <f t="shared" si="13"/>
        <v>79.958</v>
      </c>
      <c r="L41" s="2">
        <f t="shared" si="13"/>
        <v>79.374</v>
      </c>
      <c r="M41" s="2">
        <f t="shared" si="13"/>
        <v>80.472</v>
      </c>
    </row>
    <row r="42" spans="3:13" ht="15.75" customHeight="1">
      <c r="C42" s="17" t="s">
        <v>32</v>
      </c>
      <c r="D42" s="6"/>
      <c r="E42" s="15">
        <f>SUM(F42:G42)</f>
        <v>2245</v>
      </c>
      <c r="F42" s="1">
        <v>969</v>
      </c>
      <c r="G42" s="1">
        <v>1276</v>
      </c>
      <c r="H42" s="1">
        <f>SUM(I42:J42)</f>
        <v>1723</v>
      </c>
      <c r="I42" s="1">
        <v>727</v>
      </c>
      <c r="J42" s="1">
        <v>996</v>
      </c>
      <c r="K42" s="2">
        <f t="shared" si="13"/>
        <v>76.748</v>
      </c>
      <c r="L42" s="2">
        <f t="shared" si="13"/>
        <v>75.026</v>
      </c>
      <c r="M42" s="2">
        <f t="shared" si="13"/>
        <v>78.056</v>
      </c>
    </row>
    <row r="43" spans="3:13" ht="15.75" customHeight="1">
      <c r="C43" s="17" t="s">
        <v>33</v>
      </c>
      <c r="D43" s="6"/>
      <c r="E43" s="15">
        <f>SUM(F43:G43)</f>
        <v>6732</v>
      </c>
      <c r="F43" s="1">
        <v>3158</v>
      </c>
      <c r="G43" s="1">
        <v>3574</v>
      </c>
      <c r="H43" s="1">
        <f>SUM(I43:J43)</f>
        <v>4666</v>
      </c>
      <c r="I43" s="1">
        <v>2181</v>
      </c>
      <c r="J43" s="1">
        <v>2485</v>
      </c>
      <c r="K43" s="2">
        <f t="shared" si="13"/>
        <v>69.311</v>
      </c>
      <c r="L43" s="2">
        <f t="shared" si="13"/>
        <v>69.063</v>
      </c>
      <c r="M43" s="2">
        <f t="shared" si="13"/>
        <v>69.53</v>
      </c>
    </row>
    <row r="44" spans="3:13" ht="15.75" customHeight="1">
      <c r="C44" s="17" t="s">
        <v>34</v>
      </c>
      <c r="D44" s="6"/>
      <c r="E44" s="15">
        <f>SUM(F44:G44)</f>
        <v>6192</v>
      </c>
      <c r="F44" s="1">
        <v>2946</v>
      </c>
      <c r="G44" s="1">
        <v>3246</v>
      </c>
      <c r="H44" s="1">
        <f>SUM(I44:J44)</f>
        <v>4480</v>
      </c>
      <c r="I44" s="1">
        <v>2076</v>
      </c>
      <c r="J44" s="1">
        <v>2404</v>
      </c>
      <c r="K44" s="2">
        <f t="shared" si="13"/>
        <v>72.351</v>
      </c>
      <c r="L44" s="2">
        <f t="shared" si="13"/>
        <v>70.468</v>
      </c>
      <c r="M44" s="2">
        <f t="shared" si="13"/>
        <v>74.06</v>
      </c>
    </row>
    <row r="45" spans="4:5" ht="15.75" customHeight="1">
      <c r="D45" s="6"/>
      <c r="E45" s="15"/>
    </row>
    <row r="46" spans="3:13" ht="15.75" customHeight="1">
      <c r="C46" s="16" t="s">
        <v>35</v>
      </c>
      <c r="D46" s="6"/>
      <c r="E46" s="15">
        <f aca="true" t="shared" si="14" ref="E46:J46">SUM(E48:E51)</f>
        <v>24741</v>
      </c>
      <c r="F46" s="15">
        <f t="shared" si="14"/>
        <v>11318</v>
      </c>
      <c r="G46" s="15">
        <f t="shared" si="14"/>
        <v>13423</v>
      </c>
      <c r="H46" s="15">
        <f t="shared" si="14"/>
        <v>16802</v>
      </c>
      <c r="I46" s="15">
        <f t="shared" si="14"/>
        <v>7669</v>
      </c>
      <c r="J46" s="15">
        <f t="shared" si="14"/>
        <v>9133</v>
      </c>
      <c r="K46" s="2">
        <f t="shared" si="13"/>
        <v>67.912</v>
      </c>
      <c r="L46" s="2">
        <f t="shared" si="13"/>
        <v>67.759</v>
      </c>
      <c r="M46" s="2">
        <f t="shared" si="13"/>
        <v>68.04</v>
      </c>
    </row>
    <row r="47" spans="4:5" ht="15.75" customHeight="1">
      <c r="D47" s="6"/>
      <c r="E47" s="15"/>
    </row>
    <row r="48" spans="3:13" ht="15.75" customHeight="1">
      <c r="C48" s="18" t="s">
        <v>36</v>
      </c>
      <c r="D48" s="6"/>
      <c r="E48" s="15">
        <f>SUM(F48:G48)</f>
        <v>4663</v>
      </c>
      <c r="F48" s="1">
        <v>2163</v>
      </c>
      <c r="G48" s="1">
        <v>2500</v>
      </c>
      <c r="H48" s="1">
        <f>SUM(I48:J48)</f>
        <v>3299</v>
      </c>
      <c r="I48" s="1">
        <v>1516</v>
      </c>
      <c r="J48" s="1">
        <v>1783</v>
      </c>
      <c r="K48" s="2">
        <f aca="true" t="shared" si="15" ref="K48:M51">ROUND((H48/E48)*100,3)</f>
        <v>70.748</v>
      </c>
      <c r="L48" s="2">
        <f t="shared" si="15"/>
        <v>70.088</v>
      </c>
      <c r="M48" s="2">
        <f t="shared" si="15"/>
        <v>71.32</v>
      </c>
    </row>
    <row r="49" spans="3:13" ht="15.75" customHeight="1">
      <c r="C49" s="18" t="s">
        <v>37</v>
      </c>
      <c r="D49" s="6"/>
      <c r="E49" s="15">
        <f>SUM(F49:G49)</f>
        <v>6322</v>
      </c>
      <c r="F49" s="1">
        <v>2942</v>
      </c>
      <c r="G49" s="1">
        <v>3380</v>
      </c>
      <c r="H49" s="1">
        <f>SUM(I49:J49)</f>
        <v>4178</v>
      </c>
      <c r="I49" s="1">
        <v>1889</v>
      </c>
      <c r="J49" s="1">
        <v>2289</v>
      </c>
      <c r="K49" s="2">
        <f t="shared" si="15"/>
        <v>66.087</v>
      </c>
      <c r="L49" s="2">
        <f t="shared" si="15"/>
        <v>64.208</v>
      </c>
      <c r="M49" s="2">
        <f t="shared" si="15"/>
        <v>67.722</v>
      </c>
    </row>
    <row r="50" spans="3:13" ht="15.75" customHeight="1">
      <c r="C50" s="18" t="s">
        <v>38</v>
      </c>
      <c r="D50" s="6"/>
      <c r="E50" s="15">
        <f>SUM(F50:G50)</f>
        <v>8486</v>
      </c>
      <c r="F50" s="1">
        <v>3951</v>
      </c>
      <c r="G50" s="1">
        <v>4535</v>
      </c>
      <c r="H50" s="1">
        <f>SUM(I50:J50)</f>
        <v>5590</v>
      </c>
      <c r="I50" s="1">
        <v>2651</v>
      </c>
      <c r="J50" s="1">
        <v>2939</v>
      </c>
      <c r="K50" s="2">
        <f t="shared" si="15"/>
        <v>65.873</v>
      </c>
      <c r="L50" s="2">
        <f t="shared" si="15"/>
        <v>67.097</v>
      </c>
      <c r="M50" s="2">
        <f t="shared" si="15"/>
        <v>64.807</v>
      </c>
    </row>
    <row r="51" spans="3:13" ht="15.75" customHeight="1">
      <c r="C51" s="18" t="s">
        <v>39</v>
      </c>
      <c r="D51" s="6"/>
      <c r="E51" s="15">
        <f>SUM(F51:G51)</f>
        <v>5270</v>
      </c>
      <c r="F51" s="1">
        <v>2262</v>
      </c>
      <c r="G51" s="1">
        <v>3008</v>
      </c>
      <c r="H51" s="1">
        <f>SUM(I51:J51)</f>
        <v>3735</v>
      </c>
      <c r="I51" s="1">
        <v>1613</v>
      </c>
      <c r="J51" s="1">
        <v>2122</v>
      </c>
      <c r="K51" s="2">
        <f t="shared" si="15"/>
        <v>70.873</v>
      </c>
      <c r="L51" s="2">
        <f t="shared" si="15"/>
        <v>71.309</v>
      </c>
      <c r="M51" s="2">
        <f t="shared" si="15"/>
        <v>70.545</v>
      </c>
    </row>
    <row r="52" spans="4:5" ht="15.75" customHeight="1">
      <c r="D52" s="6"/>
      <c r="E52" s="15"/>
    </row>
    <row r="53" spans="3:13" ht="15.75" customHeight="1">
      <c r="C53" s="16" t="s">
        <v>40</v>
      </c>
      <c r="D53" s="6"/>
      <c r="E53" s="15">
        <f aca="true" t="shared" si="16" ref="E53:J53">SUM(E55:E73)</f>
        <v>96554</v>
      </c>
      <c r="F53" s="15">
        <f t="shared" si="16"/>
        <v>44777</v>
      </c>
      <c r="G53" s="15">
        <f t="shared" si="16"/>
        <v>51777</v>
      </c>
      <c r="H53" s="15">
        <f t="shared" si="16"/>
        <v>65108</v>
      </c>
      <c r="I53" s="15">
        <f t="shared" si="16"/>
        <v>29871</v>
      </c>
      <c r="J53" s="15">
        <f t="shared" si="16"/>
        <v>35237</v>
      </c>
      <c r="K53" s="2">
        <f aca="true" t="shared" si="17" ref="K53:M68">ROUND((H53/E53)*100,3)</f>
        <v>67.432</v>
      </c>
      <c r="L53" s="2">
        <f t="shared" si="17"/>
        <v>66.711</v>
      </c>
      <c r="M53" s="2">
        <f t="shared" si="17"/>
        <v>68.055</v>
      </c>
    </row>
    <row r="54" spans="4:5" ht="15.75" customHeight="1">
      <c r="D54" s="6"/>
      <c r="E54" s="15"/>
    </row>
    <row r="55" spans="3:13" ht="15.75" customHeight="1">
      <c r="C55" s="18" t="s">
        <v>41</v>
      </c>
      <c r="D55" s="6"/>
      <c r="E55" s="15">
        <f aca="true" t="shared" si="18" ref="E55:E73">SUM(F55:G55)</f>
        <v>9167</v>
      </c>
      <c r="F55" s="1">
        <v>4313</v>
      </c>
      <c r="G55" s="1">
        <v>4854</v>
      </c>
      <c r="H55" s="1">
        <f aca="true" t="shared" si="19" ref="H55:H73">SUM(I55:J55)</f>
        <v>6168</v>
      </c>
      <c r="I55" s="1">
        <v>2915</v>
      </c>
      <c r="J55" s="1">
        <v>3253</v>
      </c>
      <c r="K55" s="2">
        <v>67.28</v>
      </c>
      <c r="L55" s="2">
        <f t="shared" si="17"/>
        <v>67.586</v>
      </c>
      <c r="M55" s="2">
        <f t="shared" si="17"/>
        <v>67.017</v>
      </c>
    </row>
    <row r="56" spans="3:13" ht="15.75" customHeight="1">
      <c r="C56" s="18" t="s">
        <v>42</v>
      </c>
      <c r="D56" s="6"/>
      <c r="E56" s="15">
        <f t="shared" si="18"/>
        <v>8965</v>
      </c>
      <c r="F56" s="1">
        <v>4139</v>
      </c>
      <c r="G56" s="1">
        <v>4826</v>
      </c>
      <c r="H56" s="1">
        <f t="shared" si="19"/>
        <v>5669</v>
      </c>
      <c r="I56" s="1">
        <v>2612</v>
      </c>
      <c r="J56" s="1">
        <v>3057</v>
      </c>
      <c r="K56" s="2">
        <v>63.23</v>
      </c>
      <c r="L56" s="2">
        <f t="shared" si="17"/>
        <v>63.107</v>
      </c>
      <c r="M56" s="2">
        <f t="shared" si="17"/>
        <v>63.344</v>
      </c>
    </row>
    <row r="57" spans="3:13" ht="15.75" customHeight="1">
      <c r="C57" s="18" t="s">
        <v>43</v>
      </c>
      <c r="D57" s="6"/>
      <c r="E57" s="15">
        <f t="shared" si="18"/>
        <v>4668</v>
      </c>
      <c r="F57" s="1">
        <v>2209</v>
      </c>
      <c r="G57" s="1">
        <v>2459</v>
      </c>
      <c r="H57" s="1">
        <f>SUM(I57:J57)</f>
        <v>2821</v>
      </c>
      <c r="I57" s="1">
        <v>1345</v>
      </c>
      <c r="J57" s="1">
        <v>1476</v>
      </c>
      <c r="K57" s="2">
        <f t="shared" si="17"/>
        <v>60.433</v>
      </c>
      <c r="L57" s="2">
        <f t="shared" si="17"/>
        <v>60.887</v>
      </c>
      <c r="M57" s="2">
        <f t="shared" si="17"/>
        <v>60.024</v>
      </c>
    </row>
    <row r="58" spans="3:13" ht="15.75" customHeight="1">
      <c r="C58" s="18" t="s">
        <v>44</v>
      </c>
      <c r="D58" s="6"/>
      <c r="E58" s="15">
        <f t="shared" si="18"/>
        <v>5944</v>
      </c>
      <c r="F58" s="1">
        <v>2795</v>
      </c>
      <c r="G58" s="1">
        <v>3149</v>
      </c>
      <c r="H58" s="1">
        <f t="shared" si="19"/>
        <v>3861</v>
      </c>
      <c r="I58" s="1">
        <v>1827</v>
      </c>
      <c r="J58" s="1">
        <v>2034</v>
      </c>
      <c r="K58" s="2">
        <f t="shared" si="17"/>
        <v>64.956</v>
      </c>
      <c r="L58" s="2">
        <f t="shared" si="17"/>
        <v>65.367</v>
      </c>
      <c r="M58" s="2">
        <f t="shared" si="17"/>
        <v>64.592</v>
      </c>
    </row>
    <row r="59" spans="3:13" ht="15.75" customHeight="1">
      <c r="C59" s="17" t="s">
        <v>45</v>
      </c>
      <c r="D59" s="6"/>
      <c r="E59" s="15">
        <f t="shared" si="18"/>
        <v>3293</v>
      </c>
      <c r="F59" s="1">
        <v>1538</v>
      </c>
      <c r="G59" s="1">
        <v>1755</v>
      </c>
      <c r="H59" s="1">
        <f t="shared" si="19"/>
        <v>2311</v>
      </c>
      <c r="I59" s="1">
        <v>1069</v>
      </c>
      <c r="J59" s="1">
        <v>1242</v>
      </c>
      <c r="K59" s="2">
        <f t="shared" si="17"/>
        <v>70.179</v>
      </c>
      <c r="L59" s="2">
        <f t="shared" si="17"/>
        <v>69.506</v>
      </c>
      <c r="M59" s="2">
        <f t="shared" si="17"/>
        <v>70.769</v>
      </c>
    </row>
    <row r="60" spans="4:5" ht="15.75" customHeight="1">
      <c r="D60" s="6"/>
      <c r="E60" s="15"/>
    </row>
    <row r="61" spans="3:13" ht="15.75" customHeight="1">
      <c r="C61" s="17" t="s">
        <v>46</v>
      </c>
      <c r="D61" s="6"/>
      <c r="E61" s="15">
        <f t="shared" si="18"/>
        <v>4639</v>
      </c>
      <c r="F61" s="1">
        <v>2166</v>
      </c>
      <c r="G61" s="1">
        <v>2473</v>
      </c>
      <c r="H61" s="1">
        <f t="shared" si="19"/>
        <v>3208</v>
      </c>
      <c r="I61" s="1">
        <v>1495</v>
      </c>
      <c r="J61" s="1">
        <v>1713</v>
      </c>
      <c r="K61" s="2">
        <f t="shared" si="17"/>
        <v>69.153</v>
      </c>
      <c r="L61" s="2">
        <f t="shared" si="17"/>
        <v>69.021</v>
      </c>
      <c r="M61" s="2">
        <f t="shared" si="17"/>
        <v>69.268</v>
      </c>
    </row>
    <row r="62" spans="3:13" ht="15.75" customHeight="1">
      <c r="C62" s="17" t="s">
        <v>47</v>
      </c>
      <c r="D62" s="6"/>
      <c r="E62" s="15">
        <f t="shared" si="18"/>
        <v>9527</v>
      </c>
      <c r="F62" s="1">
        <v>4307</v>
      </c>
      <c r="G62" s="1">
        <v>5220</v>
      </c>
      <c r="H62" s="1">
        <f t="shared" si="19"/>
        <v>6284</v>
      </c>
      <c r="I62" s="1">
        <v>2858</v>
      </c>
      <c r="J62" s="1">
        <v>3426</v>
      </c>
      <c r="K62" s="2">
        <f t="shared" si="17"/>
        <v>65.96</v>
      </c>
      <c r="L62" s="2">
        <f t="shared" si="17"/>
        <v>66.357</v>
      </c>
      <c r="M62" s="2">
        <f t="shared" si="17"/>
        <v>65.632</v>
      </c>
    </row>
    <row r="63" spans="3:13" ht="15.75" customHeight="1">
      <c r="C63" s="18" t="s">
        <v>48</v>
      </c>
      <c r="D63" s="6"/>
      <c r="E63" s="15">
        <f t="shared" si="18"/>
        <v>3909</v>
      </c>
      <c r="F63" s="1">
        <v>1906</v>
      </c>
      <c r="G63" s="1">
        <v>2003</v>
      </c>
      <c r="H63" s="1">
        <f>SUM(I63:J63)</f>
        <v>2507</v>
      </c>
      <c r="I63" s="1">
        <v>1208</v>
      </c>
      <c r="J63" s="1">
        <v>1299</v>
      </c>
      <c r="K63" s="2">
        <f t="shared" si="17"/>
        <v>64.134</v>
      </c>
      <c r="L63" s="2">
        <f t="shared" si="17"/>
        <v>63.379</v>
      </c>
      <c r="M63" s="2">
        <f t="shared" si="17"/>
        <v>64.853</v>
      </c>
    </row>
    <row r="64" spans="3:13" ht="15.75" customHeight="1">
      <c r="C64" s="17" t="s">
        <v>49</v>
      </c>
      <c r="D64" s="6"/>
      <c r="E64" s="15">
        <f t="shared" si="18"/>
        <v>6980</v>
      </c>
      <c r="F64" s="1">
        <v>3232</v>
      </c>
      <c r="G64" s="1">
        <v>3748</v>
      </c>
      <c r="H64" s="1">
        <f t="shared" si="19"/>
        <v>5229</v>
      </c>
      <c r="I64" s="1">
        <v>2263</v>
      </c>
      <c r="J64" s="1">
        <v>2966</v>
      </c>
      <c r="K64" s="2">
        <f t="shared" si="17"/>
        <v>74.914</v>
      </c>
      <c r="L64" s="2">
        <f t="shared" si="17"/>
        <v>70.019</v>
      </c>
      <c r="M64" s="2">
        <f t="shared" si="17"/>
        <v>79.136</v>
      </c>
    </row>
    <row r="65" spans="3:13" ht="15.75" customHeight="1">
      <c r="C65" s="18" t="s">
        <v>50</v>
      </c>
      <c r="D65" s="6"/>
      <c r="E65" s="15">
        <f t="shared" si="18"/>
        <v>5709</v>
      </c>
      <c r="F65" s="1">
        <v>2585</v>
      </c>
      <c r="G65" s="1">
        <v>3124</v>
      </c>
      <c r="H65" s="1">
        <f t="shared" si="19"/>
        <v>4100</v>
      </c>
      <c r="I65" s="1">
        <v>1716</v>
      </c>
      <c r="J65" s="1">
        <v>2384</v>
      </c>
      <c r="K65" s="2">
        <f t="shared" si="17"/>
        <v>71.816</v>
      </c>
      <c r="L65" s="2">
        <f t="shared" si="17"/>
        <v>66.383</v>
      </c>
      <c r="M65" s="2">
        <f t="shared" si="17"/>
        <v>76.312</v>
      </c>
    </row>
    <row r="66" spans="4:5" ht="15.75" customHeight="1">
      <c r="D66" s="6"/>
      <c r="E66" s="15"/>
    </row>
    <row r="67" spans="3:13" ht="15.75" customHeight="1">
      <c r="C67" s="18" t="s">
        <v>51</v>
      </c>
      <c r="D67" s="6"/>
      <c r="E67" s="15">
        <f t="shared" si="18"/>
        <v>5409</v>
      </c>
      <c r="F67" s="1">
        <v>2474</v>
      </c>
      <c r="G67" s="1">
        <v>2935</v>
      </c>
      <c r="H67" s="1">
        <f t="shared" si="19"/>
        <v>3786</v>
      </c>
      <c r="I67" s="1">
        <v>1718</v>
      </c>
      <c r="J67" s="1">
        <v>2068</v>
      </c>
      <c r="K67" s="2">
        <f t="shared" si="17"/>
        <v>69.994</v>
      </c>
      <c r="L67" s="2">
        <f t="shared" si="17"/>
        <v>69.442</v>
      </c>
      <c r="M67" s="2">
        <f t="shared" si="17"/>
        <v>70.46</v>
      </c>
    </row>
    <row r="68" spans="3:13" ht="15.75" customHeight="1">
      <c r="C68" s="18" t="s">
        <v>52</v>
      </c>
      <c r="D68" s="6"/>
      <c r="E68" s="15">
        <f t="shared" si="18"/>
        <v>3603</v>
      </c>
      <c r="F68" s="1">
        <v>1726</v>
      </c>
      <c r="G68" s="1">
        <v>1877</v>
      </c>
      <c r="H68" s="1">
        <f t="shared" si="19"/>
        <v>2518</v>
      </c>
      <c r="I68" s="1">
        <v>1207</v>
      </c>
      <c r="J68" s="1">
        <v>1311</v>
      </c>
      <c r="K68" s="2">
        <f t="shared" si="17"/>
        <v>69.886</v>
      </c>
      <c r="L68" s="2">
        <f t="shared" si="17"/>
        <v>69.93</v>
      </c>
      <c r="M68" s="2">
        <f t="shared" si="17"/>
        <v>69.845</v>
      </c>
    </row>
    <row r="69" spans="3:13" ht="15.75" customHeight="1">
      <c r="C69" s="18" t="s">
        <v>53</v>
      </c>
      <c r="D69" s="6"/>
      <c r="E69" s="15">
        <f t="shared" si="18"/>
        <v>7240</v>
      </c>
      <c r="F69" s="1">
        <v>3363</v>
      </c>
      <c r="G69" s="1">
        <v>3877</v>
      </c>
      <c r="H69" s="1">
        <f>SUM(I69:J69)</f>
        <v>4967</v>
      </c>
      <c r="I69" s="1">
        <v>2279</v>
      </c>
      <c r="J69" s="1">
        <v>2688</v>
      </c>
      <c r="K69" s="2">
        <v>68.6</v>
      </c>
      <c r="L69" s="2">
        <f aca="true" t="shared" si="20" ref="K69:M73">ROUND((I69/F69)*100,3)</f>
        <v>67.767</v>
      </c>
      <c r="M69" s="2">
        <f t="shared" si="20"/>
        <v>69.332</v>
      </c>
    </row>
    <row r="70" spans="3:13" ht="15.75" customHeight="1">
      <c r="C70" s="18" t="s">
        <v>54</v>
      </c>
      <c r="D70" s="6"/>
      <c r="E70" s="15">
        <f t="shared" si="18"/>
        <v>7300</v>
      </c>
      <c r="F70" s="1">
        <v>3345</v>
      </c>
      <c r="G70" s="1">
        <v>3955</v>
      </c>
      <c r="H70" s="1">
        <f t="shared" si="19"/>
        <v>4650</v>
      </c>
      <c r="I70" s="1">
        <v>2155</v>
      </c>
      <c r="J70" s="1">
        <v>2495</v>
      </c>
      <c r="K70" s="2">
        <f t="shared" si="20"/>
        <v>63.699</v>
      </c>
      <c r="L70" s="2">
        <v>64.42</v>
      </c>
      <c r="M70" s="2">
        <v>63.08</v>
      </c>
    </row>
    <row r="71" spans="3:13" ht="15.75" customHeight="1">
      <c r="C71" s="18" t="s">
        <v>55</v>
      </c>
      <c r="D71" s="6"/>
      <c r="E71" s="15">
        <f>SUM(F71:G71)</f>
        <v>4112</v>
      </c>
      <c r="F71" s="1">
        <v>1868</v>
      </c>
      <c r="G71" s="1">
        <v>2244</v>
      </c>
      <c r="H71" s="1">
        <f>SUM(I71:J71)</f>
        <v>2855</v>
      </c>
      <c r="I71" s="1">
        <v>1288</v>
      </c>
      <c r="J71" s="1">
        <v>1567</v>
      </c>
      <c r="K71" s="2">
        <f t="shared" si="20"/>
        <v>69.431</v>
      </c>
      <c r="L71" s="2">
        <f t="shared" si="20"/>
        <v>68.951</v>
      </c>
      <c r="M71" s="2">
        <f t="shared" si="20"/>
        <v>69.831</v>
      </c>
    </row>
    <row r="72" spans="3:5" ht="15.75" customHeight="1">
      <c r="C72" s="18"/>
      <c r="D72" s="6"/>
      <c r="E72" s="15"/>
    </row>
    <row r="73" spans="2:13" ht="15.75" customHeight="1" thickBot="1">
      <c r="B73" s="4"/>
      <c r="C73" s="19" t="s">
        <v>56</v>
      </c>
      <c r="D73" s="20"/>
      <c r="E73" s="4">
        <f t="shared" si="18"/>
        <v>6089</v>
      </c>
      <c r="F73" s="4">
        <v>2811</v>
      </c>
      <c r="G73" s="4">
        <v>3278</v>
      </c>
      <c r="H73" s="4">
        <f t="shared" si="19"/>
        <v>4174</v>
      </c>
      <c r="I73" s="4">
        <v>1916</v>
      </c>
      <c r="J73" s="4">
        <v>2258</v>
      </c>
      <c r="K73" s="5">
        <f t="shared" si="20"/>
        <v>68.55</v>
      </c>
      <c r="L73" s="5">
        <f t="shared" si="20"/>
        <v>68.161</v>
      </c>
      <c r="M73" s="5">
        <f t="shared" si="20"/>
        <v>68.883</v>
      </c>
    </row>
    <row r="74" ht="15.75" customHeight="1">
      <c r="C74" s="1" t="s">
        <v>57</v>
      </c>
    </row>
    <row r="75" ht="14.25">
      <c r="C75" s="1" t="s">
        <v>58</v>
      </c>
    </row>
    <row r="76" ht="14.25">
      <c r="C76" s="21"/>
    </row>
    <row r="77" spans="11:12" ht="15.75" customHeight="1">
      <c r="K77" s="22"/>
      <c r="L77" s="23" t="s">
        <v>112</v>
      </c>
    </row>
    <row r="78" spans="3:8" ht="24">
      <c r="C78" s="3" t="s">
        <v>59</v>
      </c>
      <c r="H78" s="1" t="s">
        <v>60</v>
      </c>
    </row>
    <row r="79" spans="2:13" ht="15.75" customHeight="1" thickBot="1">
      <c r="B79" s="4"/>
      <c r="C79" s="4"/>
      <c r="D79" s="4"/>
      <c r="E79" s="4"/>
      <c r="F79" s="4"/>
      <c r="G79" s="4"/>
      <c r="H79" s="4"/>
      <c r="I79" s="4"/>
      <c r="J79" s="4"/>
      <c r="K79" s="5"/>
      <c r="L79" s="5" t="s">
        <v>61</v>
      </c>
      <c r="M79" s="5"/>
    </row>
    <row r="80" spans="4:13" ht="15.75" customHeight="1">
      <c r="D80" s="6"/>
      <c r="E80" s="7" t="s">
        <v>0</v>
      </c>
      <c r="F80" s="7"/>
      <c r="G80" s="7"/>
      <c r="H80" s="8" t="s">
        <v>1</v>
      </c>
      <c r="I80" s="7"/>
      <c r="J80" s="7"/>
      <c r="K80" s="9" t="s">
        <v>2</v>
      </c>
      <c r="L80" s="10"/>
      <c r="M80" s="10"/>
    </row>
    <row r="81" spans="3:13" ht="15.75" customHeight="1">
      <c r="C81" s="11" t="s">
        <v>3</v>
      </c>
      <c r="D81" s="6"/>
      <c r="E81" s="26" t="s">
        <v>4</v>
      </c>
      <c r="F81" s="28" t="s">
        <v>5</v>
      </c>
      <c r="G81" s="28" t="s">
        <v>6</v>
      </c>
      <c r="H81" s="26" t="s">
        <v>4</v>
      </c>
      <c r="I81" s="28" t="s">
        <v>5</v>
      </c>
      <c r="J81" s="28" t="s">
        <v>6</v>
      </c>
      <c r="K81" s="32" t="s">
        <v>7</v>
      </c>
      <c r="L81" s="28" t="s">
        <v>5</v>
      </c>
      <c r="M81" s="30" t="s">
        <v>6</v>
      </c>
    </row>
    <row r="82" spans="2:13" ht="15.75" customHeight="1">
      <c r="B82" s="12"/>
      <c r="C82" s="12"/>
      <c r="D82" s="13"/>
      <c r="E82" s="33"/>
      <c r="F82" s="29"/>
      <c r="G82" s="29"/>
      <c r="H82" s="33"/>
      <c r="I82" s="29"/>
      <c r="J82" s="29"/>
      <c r="K82" s="33"/>
      <c r="L82" s="29"/>
      <c r="M82" s="31"/>
    </row>
    <row r="83" spans="3:13" ht="15.75" customHeight="1">
      <c r="C83" s="16" t="s">
        <v>62</v>
      </c>
      <c r="D83" s="6"/>
      <c r="E83" s="15">
        <f aca="true" t="shared" si="21" ref="E83:J83">SUM(E85,E90,E96,E110,E117)</f>
        <v>212021</v>
      </c>
      <c r="F83" s="15">
        <f t="shared" si="21"/>
        <v>99046</v>
      </c>
      <c r="G83" s="15">
        <f t="shared" si="21"/>
        <v>112975</v>
      </c>
      <c r="H83" s="15">
        <f t="shared" si="21"/>
        <v>157516</v>
      </c>
      <c r="I83" s="15">
        <f t="shared" si="21"/>
        <v>72786</v>
      </c>
      <c r="J83" s="15">
        <f t="shared" si="21"/>
        <v>84730</v>
      </c>
      <c r="K83" s="2">
        <f>ROUND((H83/E83)*100,3)</f>
        <v>74.293</v>
      </c>
      <c r="L83" s="2">
        <f>ROUND((I83/F83)*100,3)</f>
        <v>73.487</v>
      </c>
      <c r="M83" s="2">
        <f>ROUND((J83/G83)*100,3)</f>
        <v>74.999</v>
      </c>
    </row>
    <row r="84" spans="3:5" ht="15.75" customHeight="1">
      <c r="C84" s="16"/>
      <c r="D84" s="6"/>
      <c r="E84" s="15"/>
    </row>
    <row r="85" spans="3:13" ht="15.75" customHeight="1">
      <c r="C85" s="16" t="s">
        <v>21</v>
      </c>
      <c r="D85" s="6"/>
      <c r="E85" s="15">
        <f aca="true" t="shared" si="22" ref="E85:J85">SUM(E87:E88)</f>
        <v>80983</v>
      </c>
      <c r="F85" s="15">
        <f t="shared" si="22"/>
        <v>37731</v>
      </c>
      <c r="G85" s="15">
        <f t="shared" si="22"/>
        <v>43252</v>
      </c>
      <c r="H85" s="15">
        <f t="shared" si="22"/>
        <v>54498</v>
      </c>
      <c r="I85" s="15">
        <f t="shared" si="22"/>
        <v>25275</v>
      </c>
      <c r="J85" s="15">
        <f t="shared" si="22"/>
        <v>29223</v>
      </c>
      <c r="K85" s="2">
        <f>ROUND((H85/E85)*100,3)</f>
        <v>67.296</v>
      </c>
      <c r="L85" s="2">
        <f>ROUND((I85/F85)*100,3)</f>
        <v>66.987</v>
      </c>
      <c r="M85" s="2">
        <v>67.56</v>
      </c>
    </row>
    <row r="86" spans="3:5" ht="15.75" customHeight="1">
      <c r="C86" s="16"/>
      <c r="D86" s="6"/>
      <c r="E86" s="15"/>
    </row>
    <row r="87" spans="3:13" ht="15.75" customHeight="1">
      <c r="C87" s="16" t="s">
        <v>63</v>
      </c>
      <c r="D87" s="6"/>
      <c r="E87" s="15">
        <f>SUM(F87:G87)</f>
        <v>59036</v>
      </c>
      <c r="F87" s="1">
        <v>27768</v>
      </c>
      <c r="G87" s="1">
        <v>31268</v>
      </c>
      <c r="H87" s="15">
        <f>SUM(I87:J87)</f>
        <v>37239</v>
      </c>
      <c r="I87" s="1">
        <v>17657</v>
      </c>
      <c r="J87" s="1">
        <v>19582</v>
      </c>
      <c r="K87" s="2">
        <f aca="true" t="shared" si="23" ref="K87:M88">ROUND((H87/E87)*100,3)</f>
        <v>63.078</v>
      </c>
      <c r="L87" s="2">
        <f t="shared" si="23"/>
        <v>63.588</v>
      </c>
      <c r="M87" s="2">
        <f t="shared" si="23"/>
        <v>62.626</v>
      </c>
    </row>
    <row r="88" spans="3:13" ht="15.75" customHeight="1">
      <c r="C88" s="16" t="s">
        <v>64</v>
      </c>
      <c r="D88" s="6"/>
      <c r="E88" s="15">
        <f>SUM(F88:G88)</f>
        <v>21947</v>
      </c>
      <c r="F88" s="1">
        <v>9963</v>
      </c>
      <c r="G88" s="1">
        <v>11984</v>
      </c>
      <c r="H88" s="15">
        <f>SUM(I88:J88)</f>
        <v>17259</v>
      </c>
      <c r="I88" s="1">
        <v>7618</v>
      </c>
      <c r="J88" s="1">
        <v>9641</v>
      </c>
      <c r="K88" s="2">
        <f t="shared" si="23"/>
        <v>78.639</v>
      </c>
      <c r="L88" s="2">
        <f t="shared" si="23"/>
        <v>76.463</v>
      </c>
      <c r="M88" s="2">
        <f t="shared" si="23"/>
        <v>80.449</v>
      </c>
    </row>
    <row r="89" spans="3:5" ht="15.75" customHeight="1">
      <c r="C89" s="16"/>
      <c r="D89" s="6"/>
      <c r="E89" s="15"/>
    </row>
    <row r="90" spans="3:13" ht="15.75" customHeight="1">
      <c r="C90" s="16" t="s">
        <v>65</v>
      </c>
      <c r="D90" s="6"/>
      <c r="E90" s="15">
        <f aca="true" t="shared" si="24" ref="E90:J90">SUM(E92:E94)</f>
        <v>30904</v>
      </c>
      <c r="F90" s="15">
        <f t="shared" si="24"/>
        <v>14318</v>
      </c>
      <c r="G90" s="15">
        <f t="shared" si="24"/>
        <v>16586</v>
      </c>
      <c r="H90" s="15">
        <f t="shared" si="24"/>
        <v>23187</v>
      </c>
      <c r="I90" s="15">
        <f t="shared" si="24"/>
        <v>10591</v>
      </c>
      <c r="J90" s="15">
        <f t="shared" si="24"/>
        <v>12596</v>
      </c>
      <c r="K90" s="2">
        <f>ROUND((H90/E90)*100,3)</f>
        <v>75.029</v>
      </c>
      <c r="L90" s="2">
        <f>ROUND((I90/F90)*100,3)</f>
        <v>73.97</v>
      </c>
      <c r="M90" s="2">
        <f>ROUND((J90/G90)*100,3)</f>
        <v>75.944</v>
      </c>
    </row>
    <row r="91" spans="4:5" ht="15.75" customHeight="1">
      <c r="D91" s="6"/>
      <c r="E91" s="15"/>
    </row>
    <row r="92" spans="3:13" ht="15.75" customHeight="1">
      <c r="C92" s="18" t="s">
        <v>66</v>
      </c>
      <c r="D92" s="6"/>
      <c r="E92" s="15">
        <f>SUM(F92:G92)</f>
        <v>7760</v>
      </c>
      <c r="F92" s="1">
        <v>3596</v>
      </c>
      <c r="G92" s="1">
        <v>4164</v>
      </c>
      <c r="H92" s="15">
        <f>SUM(I92:J92)</f>
        <v>5363</v>
      </c>
      <c r="I92" s="1">
        <v>2490</v>
      </c>
      <c r="J92" s="1">
        <v>2873</v>
      </c>
      <c r="K92" s="2">
        <f aca="true" t="shared" si="25" ref="K92:M94">ROUND((H92/E92)*100,3)</f>
        <v>69.111</v>
      </c>
      <c r="L92" s="2">
        <f t="shared" si="25"/>
        <v>69.244</v>
      </c>
      <c r="M92" s="2">
        <f t="shared" si="25"/>
        <v>68.996</v>
      </c>
    </row>
    <row r="93" spans="3:13" ht="15.75" customHeight="1">
      <c r="C93" s="18" t="s">
        <v>67</v>
      </c>
      <c r="D93" s="6"/>
      <c r="E93" s="15">
        <f>SUM(F93:G93)</f>
        <v>11542</v>
      </c>
      <c r="F93" s="1">
        <v>5344</v>
      </c>
      <c r="G93" s="1">
        <v>6198</v>
      </c>
      <c r="H93" s="15">
        <f>SUM(I93:J93)</f>
        <v>7688</v>
      </c>
      <c r="I93" s="1">
        <v>3499</v>
      </c>
      <c r="J93" s="1">
        <v>4189</v>
      </c>
      <c r="K93" s="2">
        <f t="shared" si="25"/>
        <v>66.609</v>
      </c>
      <c r="L93" s="2">
        <f t="shared" si="25"/>
        <v>65.475</v>
      </c>
      <c r="M93" s="2">
        <f t="shared" si="25"/>
        <v>67.586</v>
      </c>
    </row>
    <row r="94" spans="3:13" ht="15.75" customHeight="1">
      <c r="C94" s="18" t="s">
        <v>68</v>
      </c>
      <c r="D94" s="6"/>
      <c r="E94" s="15">
        <f>SUM(F94:G94)</f>
        <v>11602</v>
      </c>
      <c r="F94" s="1">
        <v>5378</v>
      </c>
      <c r="G94" s="1">
        <v>6224</v>
      </c>
      <c r="H94" s="15">
        <f>SUM(I94:J94)</f>
        <v>10136</v>
      </c>
      <c r="I94" s="1">
        <v>4602</v>
      </c>
      <c r="J94" s="1">
        <v>5534</v>
      </c>
      <c r="K94" s="2">
        <f t="shared" si="25"/>
        <v>87.364</v>
      </c>
      <c r="L94" s="2">
        <f t="shared" si="25"/>
        <v>85.571</v>
      </c>
      <c r="M94" s="2">
        <f t="shared" si="25"/>
        <v>88.914</v>
      </c>
    </row>
    <row r="95" spans="4:5" ht="15.75" customHeight="1">
      <c r="D95" s="6"/>
      <c r="E95" s="15"/>
    </row>
    <row r="96" spans="3:13" ht="15.75" customHeight="1">
      <c r="C96" s="16" t="s">
        <v>69</v>
      </c>
      <c r="D96" s="6"/>
      <c r="E96" s="15">
        <f aca="true" t="shared" si="26" ref="E96:J96">SUM(E98:E108)</f>
        <v>40238</v>
      </c>
      <c r="F96" s="15">
        <f t="shared" si="26"/>
        <v>18598</v>
      </c>
      <c r="G96" s="15">
        <f t="shared" si="26"/>
        <v>21640</v>
      </c>
      <c r="H96" s="15">
        <f t="shared" si="26"/>
        <v>33090</v>
      </c>
      <c r="I96" s="15">
        <f t="shared" si="26"/>
        <v>14777</v>
      </c>
      <c r="J96" s="15">
        <f t="shared" si="26"/>
        <v>18313</v>
      </c>
      <c r="K96" s="2">
        <f>ROUND((H96/E96)*100,3)</f>
        <v>82.236</v>
      </c>
      <c r="L96" s="2">
        <v>79.45</v>
      </c>
      <c r="M96" s="2">
        <f>ROUND((J96/G96)*100,3)</f>
        <v>84.626</v>
      </c>
    </row>
    <row r="97" spans="4:5" ht="15.75" customHeight="1">
      <c r="D97" s="6"/>
      <c r="E97" s="15"/>
    </row>
    <row r="98" spans="3:13" ht="15.75" customHeight="1">
      <c r="C98" s="18" t="s">
        <v>70</v>
      </c>
      <c r="D98" s="6"/>
      <c r="E98" s="15">
        <f>SUM(F98:G98)</f>
        <v>5425</v>
      </c>
      <c r="F98" s="1">
        <v>2437</v>
      </c>
      <c r="G98" s="1">
        <v>2988</v>
      </c>
      <c r="H98" s="15">
        <f>SUM(I98:J98)</f>
        <v>4354</v>
      </c>
      <c r="I98" s="1">
        <v>1856</v>
      </c>
      <c r="J98" s="1">
        <v>2498</v>
      </c>
      <c r="K98" s="2">
        <f aca="true" t="shared" si="27" ref="K98:M102">ROUND((H98/E98)*100,3)</f>
        <v>80.258</v>
      </c>
      <c r="L98" s="2">
        <f t="shared" si="27"/>
        <v>76.159</v>
      </c>
      <c r="M98" s="2">
        <f t="shared" si="27"/>
        <v>83.601</v>
      </c>
    </row>
    <row r="99" spans="3:13" ht="15.75" customHeight="1">
      <c r="C99" s="18" t="s">
        <v>71</v>
      </c>
      <c r="D99" s="6"/>
      <c r="E99" s="15">
        <f>SUM(F99:G99)</f>
        <v>1978</v>
      </c>
      <c r="F99" s="1">
        <v>896</v>
      </c>
      <c r="G99" s="1">
        <v>1082</v>
      </c>
      <c r="H99" s="15">
        <f>SUM(I99:J99)</f>
        <v>1688</v>
      </c>
      <c r="I99" s="1">
        <v>751</v>
      </c>
      <c r="J99" s="1">
        <v>937</v>
      </c>
      <c r="K99" s="2">
        <f t="shared" si="27"/>
        <v>85.339</v>
      </c>
      <c r="L99" s="2">
        <f t="shared" si="27"/>
        <v>83.817</v>
      </c>
      <c r="M99" s="2">
        <f t="shared" si="27"/>
        <v>86.599</v>
      </c>
    </row>
    <row r="100" spans="3:13" ht="15.75" customHeight="1">
      <c r="C100" s="18" t="s">
        <v>72</v>
      </c>
      <c r="D100" s="6"/>
      <c r="E100" s="15">
        <f>SUM(F100:G100)</f>
        <v>3333</v>
      </c>
      <c r="F100" s="1">
        <v>1567</v>
      </c>
      <c r="G100" s="1">
        <v>1766</v>
      </c>
      <c r="H100" s="15">
        <f>SUM(I100:J100)</f>
        <v>2782</v>
      </c>
      <c r="I100" s="1">
        <v>1282</v>
      </c>
      <c r="J100" s="1">
        <v>1500</v>
      </c>
      <c r="K100" s="2">
        <f t="shared" si="27"/>
        <v>83.468</v>
      </c>
      <c r="L100" s="2">
        <f t="shared" si="27"/>
        <v>81.812</v>
      </c>
      <c r="M100" s="2">
        <f t="shared" si="27"/>
        <v>84.938</v>
      </c>
    </row>
    <row r="101" spans="3:13" ht="15.75" customHeight="1">
      <c r="C101" s="18" t="s">
        <v>73</v>
      </c>
      <c r="D101" s="6"/>
      <c r="E101" s="15">
        <f>SUM(F101:G101)</f>
        <v>3527</v>
      </c>
      <c r="F101" s="1">
        <v>1585</v>
      </c>
      <c r="G101" s="1">
        <v>1942</v>
      </c>
      <c r="H101" s="15">
        <f>SUM(I101:J101)</f>
        <v>3037</v>
      </c>
      <c r="I101" s="1">
        <v>1332</v>
      </c>
      <c r="J101" s="1">
        <v>1705</v>
      </c>
      <c r="K101" s="2">
        <f t="shared" si="27"/>
        <v>86.107</v>
      </c>
      <c r="L101" s="2">
        <f t="shared" si="27"/>
        <v>84.038</v>
      </c>
      <c r="M101" s="2">
        <f t="shared" si="27"/>
        <v>87.796</v>
      </c>
    </row>
    <row r="102" spans="3:13" ht="15.75" customHeight="1">
      <c r="C102" s="18" t="s">
        <v>74</v>
      </c>
      <c r="D102" s="6"/>
      <c r="E102" s="15">
        <f>SUM(F102:G102)</f>
        <v>3422</v>
      </c>
      <c r="F102" s="1">
        <v>1639</v>
      </c>
      <c r="G102" s="1">
        <v>1783</v>
      </c>
      <c r="H102" s="15">
        <f>SUM(I102:J102)</f>
        <v>2836</v>
      </c>
      <c r="I102" s="1">
        <v>1339</v>
      </c>
      <c r="J102" s="1">
        <v>1497</v>
      </c>
      <c r="K102" s="2">
        <f t="shared" si="27"/>
        <v>82.876</v>
      </c>
      <c r="L102" s="2">
        <f t="shared" si="27"/>
        <v>81.696</v>
      </c>
      <c r="M102" s="2">
        <f t="shared" si="27"/>
        <v>83.96</v>
      </c>
    </row>
    <row r="103" spans="4:5" ht="15.75" customHeight="1">
      <c r="D103" s="6"/>
      <c r="E103" s="15"/>
    </row>
    <row r="104" spans="3:13" ht="15.75" customHeight="1">
      <c r="C104" s="18" t="s">
        <v>75</v>
      </c>
      <c r="D104" s="6"/>
      <c r="E104" s="15">
        <f>SUM(F104:G104)</f>
        <v>3722</v>
      </c>
      <c r="F104" s="1">
        <v>1787</v>
      </c>
      <c r="G104" s="1">
        <v>1935</v>
      </c>
      <c r="H104" s="15">
        <f>SUM(I104:J104)</f>
        <v>3073</v>
      </c>
      <c r="I104" s="1">
        <v>1440</v>
      </c>
      <c r="J104" s="1">
        <v>1633</v>
      </c>
      <c r="K104" s="2">
        <f aca="true" t="shared" si="28" ref="K104:M108">ROUND((H104/E104)*100,3)</f>
        <v>82.563</v>
      </c>
      <c r="L104" s="2">
        <f t="shared" si="28"/>
        <v>80.582</v>
      </c>
      <c r="M104" s="2">
        <f t="shared" si="28"/>
        <v>84.393</v>
      </c>
    </row>
    <row r="105" spans="3:13" ht="15.75" customHeight="1">
      <c r="C105" s="18" t="s">
        <v>76</v>
      </c>
      <c r="D105" s="6"/>
      <c r="E105" s="15">
        <f>SUM(F105:G105)</f>
        <v>5808</v>
      </c>
      <c r="F105" s="1">
        <v>2706</v>
      </c>
      <c r="G105" s="1">
        <v>3102</v>
      </c>
      <c r="H105" s="15">
        <f>SUM(I105:J105)</f>
        <v>4454</v>
      </c>
      <c r="I105" s="1">
        <v>1956</v>
      </c>
      <c r="J105" s="1">
        <v>2498</v>
      </c>
      <c r="K105" s="2">
        <f t="shared" si="28"/>
        <v>76.687</v>
      </c>
      <c r="L105" s="2">
        <f t="shared" si="28"/>
        <v>72.284</v>
      </c>
      <c r="M105" s="2">
        <f t="shared" si="28"/>
        <v>80.529</v>
      </c>
    </row>
    <row r="106" spans="3:13" ht="15.75" customHeight="1">
      <c r="C106" s="18" t="s">
        <v>77</v>
      </c>
      <c r="D106" s="6"/>
      <c r="E106" s="15">
        <f>SUM(F106:G106)</f>
        <v>4005</v>
      </c>
      <c r="F106" s="1">
        <v>1836</v>
      </c>
      <c r="G106" s="1">
        <v>2169</v>
      </c>
      <c r="H106" s="15">
        <f>SUM(I106:J106)</f>
        <v>3311</v>
      </c>
      <c r="I106" s="1">
        <v>1440</v>
      </c>
      <c r="J106" s="1">
        <v>1871</v>
      </c>
      <c r="K106" s="2">
        <f t="shared" si="28"/>
        <v>82.672</v>
      </c>
      <c r="L106" s="2">
        <f t="shared" si="28"/>
        <v>78.431</v>
      </c>
      <c r="M106" s="2">
        <f t="shared" si="28"/>
        <v>86.261</v>
      </c>
    </row>
    <row r="107" spans="3:13" ht="15.75" customHeight="1">
      <c r="C107" s="18" t="s">
        <v>78</v>
      </c>
      <c r="D107" s="6"/>
      <c r="E107" s="15">
        <f>SUM(F107:G107)</f>
        <v>5956</v>
      </c>
      <c r="F107" s="1">
        <v>2718</v>
      </c>
      <c r="G107" s="1">
        <v>3238</v>
      </c>
      <c r="H107" s="15">
        <f>SUM(I107:J107)</f>
        <v>4860</v>
      </c>
      <c r="I107" s="1">
        <v>2148</v>
      </c>
      <c r="J107" s="1">
        <v>2712</v>
      </c>
      <c r="K107" s="2">
        <f t="shared" si="28"/>
        <v>81.598</v>
      </c>
      <c r="L107" s="2">
        <f t="shared" si="28"/>
        <v>79.029</v>
      </c>
      <c r="M107" s="2">
        <f t="shared" si="28"/>
        <v>83.755</v>
      </c>
    </row>
    <row r="108" spans="3:13" ht="15.75" customHeight="1">
      <c r="C108" s="18" t="s">
        <v>79</v>
      </c>
      <c r="D108" s="6"/>
      <c r="E108" s="15">
        <f>SUM(F108:G108)</f>
        <v>3062</v>
      </c>
      <c r="F108" s="1">
        <v>1427</v>
      </c>
      <c r="G108" s="1">
        <v>1635</v>
      </c>
      <c r="H108" s="15">
        <f>SUM(I108:J108)</f>
        <v>2695</v>
      </c>
      <c r="I108" s="1">
        <v>1233</v>
      </c>
      <c r="J108" s="1">
        <v>1462</v>
      </c>
      <c r="K108" s="2">
        <f t="shared" si="28"/>
        <v>88.014</v>
      </c>
      <c r="L108" s="2">
        <f t="shared" si="28"/>
        <v>86.405</v>
      </c>
      <c r="M108" s="2">
        <f t="shared" si="28"/>
        <v>89.419</v>
      </c>
    </row>
    <row r="109" spans="4:5" ht="15.75" customHeight="1">
      <c r="D109" s="6"/>
      <c r="E109" s="15"/>
    </row>
    <row r="110" spans="3:13" ht="15.75" customHeight="1">
      <c r="C110" s="16" t="s">
        <v>80</v>
      </c>
      <c r="D110" s="6"/>
      <c r="E110" s="15">
        <f aca="true" t="shared" si="29" ref="E110:J110">SUM(E112:E115)</f>
        <v>26821</v>
      </c>
      <c r="F110" s="15">
        <f t="shared" si="29"/>
        <v>12579</v>
      </c>
      <c r="G110" s="15">
        <f t="shared" si="29"/>
        <v>14242</v>
      </c>
      <c r="H110" s="15">
        <f t="shared" si="29"/>
        <v>21637</v>
      </c>
      <c r="I110" s="15">
        <f t="shared" si="29"/>
        <v>10022</v>
      </c>
      <c r="J110" s="15">
        <f t="shared" si="29"/>
        <v>11615</v>
      </c>
      <c r="K110" s="2">
        <f>ROUND((H110/E110)*100,3)</f>
        <v>80.672</v>
      </c>
      <c r="L110" s="2">
        <f>ROUND((I110/F110)*100,3)</f>
        <v>79.672</v>
      </c>
      <c r="M110" s="2">
        <v>81.55</v>
      </c>
    </row>
    <row r="111" spans="4:5" ht="15.75" customHeight="1">
      <c r="D111" s="6"/>
      <c r="E111" s="15"/>
    </row>
    <row r="112" spans="3:13" ht="15.75" customHeight="1">
      <c r="C112" s="18" t="s">
        <v>81</v>
      </c>
      <c r="D112" s="6"/>
      <c r="E112" s="15">
        <f>SUM(F112:G112)</f>
        <v>9849</v>
      </c>
      <c r="F112" s="1">
        <v>4631</v>
      </c>
      <c r="G112" s="1">
        <v>5218</v>
      </c>
      <c r="H112" s="15">
        <f>SUM(I112:J112)</f>
        <v>7677</v>
      </c>
      <c r="I112" s="1">
        <v>3573</v>
      </c>
      <c r="J112" s="1">
        <v>4104</v>
      </c>
      <c r="K112" s="2">
        <f aca="true" t="shared" si="30" ref="K112:M114">ROUND((H112/E112)*100,3)</f>
        <v>77.947</v>
      </c>
      <c r="L112" s="2">
        <f t="shared" si="30"/>
        <v>77.154</v>
      </c>
      <c r="M112" s="2">
        <f t="shared" si="30"/>
        <v>78.651</v>
      </c>
    </row>
    <row r="113" spans="3:13" ht="15.75" customHeight="1">
      <c r="C113" s="18" t="s">
        <v>82</v>
      </c>
      <c r="D113" s="6"/>
      <c r="E113" s="15">
        <f>SUM(F113:G113)</f>
        <v>5753</v>
      </c>
      <c r="F113" s="1">
        <v>2708</v>
      </c>
      <c r="G113" s="1">
        <v>3045</v>
      </c>
      <c r="H113" s="15">
        <f>SUM(I113:J113)</f>
        <v>4593</v>
      </c>
      <c r="I113" s="1">
        <v>2126</v>
      </c>
      <c r="J113" s="1">
        <v>2467</v>
      </c>
      <c r="K113" s="2">
        <f t="shared" si="30"/>
        <v>79.837</v>
      </c>
      <c r="L113" s="2">
        <f t="shared" si="30"/>
        <v>78.508</v>
      </c>
      <c r="M113" s="2">
        <f t="shared" si="30"/>
        <v>81.018</v>
      </c>
    </row>
    <row r="114" spans="3:13" ht="15.75" customHeight="1">
      <c r="C114" s="18" t="s">
        <v>83</v>
      </c>
      <c r="D114" s="6"/>
      <c r="E114" s="15">
        <f>SUM(F114:G114)</f>
        <v>7470</v>
      </c>
      <c r="F114" s="1">
        <v>3485</v>
      </c>
      <c r="G114" s="1">
        <v>3985</v>
      </c>
      <c r="H114" s="15">
        <f>SUM(I114:J114)</f>
        <v>6220</v>
      </c>
      <c r="I114" s="1">
        <v>2894</v>
      </c>
      <c r="J114" s="1">
        <v>3326</v>
      </c>
      <c r="K114" s="2">
        <f t="shared" si="30"/>
        <v>83.266</v>
      </c>
      <c r="L114" s="2">
        <f t="shared" si="30"/>
        <v>83.042</v>
      </c>
      <c r="M114" s="2">
        <f t="shared" si="30"/>
        <v>83.463</v>
      </c>
    </row>
    <row r="115" spans="3:13" ht="15.75" customHeight="1">
      <c r="C115" s="17" t="s">
        <v>84</v>
      </c>
      <c r="D115" s="6"/>
      <c r="E115" s="15">
        <f>SUM(F115:G115)</f>
        <v>3749</v>
      </c>
      <c r="F115" s="15">
        <v>1755</v>
      </c>
      <c r="G115" s="15">
        <v>1994</v>
      </c>
      <c r="H115" s="15">
        <f>SUM(I115:J115)</f>
        <v>3147</v>
      </c>
      <c r="I115" s="15">
        <v>1429</v>
      </c>
      <c r="J115" s="15">
        <v>1718</v>
      </c>
      <c r="K115" s="24">
        <f>ROUND((H115/E115)*100,3)</f>
        <v>83.942</v>
      </c>
      <c r="L115" s="24">
        <v>81.42</v>
      </c>
      <c r="M115" s="24">
        <f>ROUND((J115/G115)*100,3)</f>
        <v>86.158</v>
      </c>
    </row>
    <row r="116" spans="2:13" ht="15.75" customHeight="1">
      <c r="B116" s="15"/>
      <c r="C116" s="17"/>
      <c r="D116" s="6"/>
      <c r="E116" s="15"/>
      <c r="F116" s="15"/>
      <c r="G116" s="15"/>
      <c r="H116" s="15"/>
      <c r="I116" s="15"/>
      <c r="J116" s="15"/>
      <c r="K116" s="24"/>
      <c r="L116" s="24"/>
      <c r="M116" s="24"/>
    </row>
    <row r="117" spans="2:13" ht="15.75" customHeight="1">
      <c r="B117" s="15"/>
      <c r="C117" s="16" t="s">
        <v>85</v>
      </c>
      <c r="D117" s="6"/>
      <c r="E117" s="15">
        <f aca="true" t="shared" si="31" ref="E117:J117">SUM(E119:E125)</f>
        <v>33075</v>
      </c>
      <c r="F117" s="15">
        <f t="shared" si="31"/>
        <v>15820</v>
      </c>
      <c r="G117" s="15">
        <f t="shared" si="31"/>
        <v>17255</v>
      </c>
      <c r="H117" s="15">
        <f t="shared" si="31"/>
        <v>25104</v>
      </c>
      <c r="I117" s="15">
        <f t="shared" si="31"/>
        <v>12121</v>
      </c>
      <c r="J117" s="15">
        <f t="shared" si="31"/>
        <v>12983</v>
      </c>
      <c r="K117" s="2">
        <f>ROUND((H117/E117)*100,3)</f>
        <v>75.9</v>
      </c>
      <c r="L117" s="2">
        <f>ROUND((I117/F117)*100,3)</f>
        <v>76.618</v>
      </c>
      <c r="M117" s="2">
        <f>ROUND((J117/G117)*100,3)</f>
        <v>75.242</v>
      </c>
    </row>
    <row r="118" spans="2:5" ht="15.75" customHeight="1">
      <c r="B118" s="15"/>
      <c r="D118" s="6"/>
      <c r="E118" s="15"/>
    </row>
    <row r="119" spans="2:13" ht="15.75" customHeight="1">
      <c r="B119" s="15"/>
      <c r="C119" s="18" t="s">
        <v>86</v>
      </c>
      <c r="D119" s="6"/>
      <c r="E119" s="15">
        <f>SUM(F119:G119)</f>
        <v>12143</v>
      </c>
      <c r="F119" s="1">
        <v>5822</v>
      </c>
      <c r="G119" s="1">
        <v>6321</v>
      </c>
      <c r="H119" s="1">
        <f>SUM(I119:J119)</f>
        <v>8159</v>
      </c>
      <c r="I119" s="1">
        <v>4027</v>
      </c>
      <c r="J119" s="1">
        <v>4132</v>
      </c>
      <c r="K119" s="2">
        <f>ROUND((H119/E119)*100,3)</f>
        <v>67.191</v>
      </c>
      <c r="L119" s="2">
        <f>ROUND((I119/F119)*100,3)</f>
        <v>69.169</v>
      </c>
      <c r="M119" s="2">
        <f>ROUND((J119/G119)*100,3)</f>
        <v>65.369</v>
      </c>
    </row>
    <row r="120" spans="2:13" ht="15.75" customHeight="1">
      <c r="B120" s="15"/>
      <c r="C120" s="18" t="s">
        <v>87</v>
      </c>
      <c r="D120" s="6"/>
      <c r="E120" s="15">
        <f>SUM(F120:G120)</f>
        <v>6630</v>
      </c>
      <c r="F120" s="1">
        <v>3182</v>
      </c>
      <c r="G120" s="1">
        <v>3448</v>
      </c>
      <c r="H120" s="1">
        <f>SUM(I120:J120)</f>
        <v>4882</v>
      </c>
      <c r="I120" s="1">
        <v>2318</v>
      </c>
      <c r="J120" s="1">
        <v>2564</v>
      </c>
      <c r="K120" s="2">
        <v>73.63</v>
      </c>
      <c r="L120" s="2">
        <f aca="true" t="shared" si="32" ref="L120:M123">ROUND((I120/F120)*100,3)</f>
        <v>72.847</v>
      </c>
      <c r="M120" s="2">
        <f t="shared" si="32"/>
        <v>74.362</v>
      </c>
    </row>
    <row r="121" spans="2:13" ht="15.75" customHeight="1">
      <c r="B121" s="15"/>
      <c r="C121" s="18" t="s">
        <v>88</v>
      </c>
      <c r="D121" s="6"/>
      <c r="E121" s="15">
        <f>SUM(F121:G121)</f>
        <v>3784</v>
      </c>
      <c r="F121" s="1">
        <v>1785</v>
      </c>
      <c r="G121" s="1">
        <v>1999</v>
      </c>
      <c r="H121" s="1">
        <f>SUM(I121:J121)</f>
        <v>3290</v>
      </c>
      <c r="I121" s="1">
        <v>1539</v>
      </c>
      <c r="J121" s="1">
        <v>1751</v>
      </c>
      <c r="K121" s="2">
        <f>ROUND((H121/E121)*100,3)</f>
        <v>86.945</v>
      </c>
      <c r="L121" s="2">
        <f t="shared" si="32"/>
        <v>86.218</v>
      </c>
      <c r="M121" s="2">
        <f t="shared" si="32"/>
        <v>87.594</v>
      </c>
    </row>
    <row r="122" spans="2:13" ht="15.75" customHeight="1">
      <c r="B122" s="15"/>
      <c r="C122" s="18" t="s">
        <v>89</v>
      </c>
      <c r="D122" s="6"/>
      <c r="E122" s="15">
        <f>SUM(F122:G122)</f>
        <v>2434</v>
      </c>
      <c r="F122" s="1">
        <v>1158</v>
      </c>
      <c r="G122" s="1">
        <v>1276</v>
      </c>
      <c r="H122" s="1">
        <f>SUM(I122:J122)</f>
        <v>2003</v>
      </c>
      <c r="I122" s="1">
        <v>958</v>
      </c>
      <c r="J122" s="1">
        <v>1045</v>
      </c>
      <c r="K122" s="2">
        <f>ROUND((H122/E122)*100,3)</f>
        <v>82.293</v>
      </c>
      <c r="L122" s="2">
        <f t="shared" si="32"/>
        <v>82.729</v>
      </c>
      <c r="M122" s="2">
        <f t="shared" si="32"/>
        <v>81.897</v>
      </c>
    </row>
    <row r="123" spans="2:13" ht="15.75" customHeight="1">
      <c r="B123" s="15"/>
      <c r="C123" s="18" t="s">
        <v>90</v>
      </c>
      <c r="D123" s="6"/>
      <c r="E123" s="15">
        <f>SUM(F123:G123)</f>
        <v>3718</v>
      </c>
      <c r="F123" s="1">
        <v>1774</v>
      </c>
      <c r="G123" s="1">
        <v>1944</v>
      </c>
      <c r="H123" s="1">
        <f>SUM(I123:J123)</f>
        <v>3140</v>
      </c>
      <c r="I123" s="1">
        <v>1518</v>
      </c>
      <c r="J123" s="1">
        <v>1622</v>
      </c>
      <c r="K123" s="2">
        <f>ROUND((H123/E123)*100,3)</f>
        <v>84.454</v>
      </c>
      <c r="L123" s="2">
        <f t="shared" si="32"/>
        <v>85.569</v>
      </c>
      <c r="M123" s="2">
        <f t="shared" si="32"/>
        <v>83.436</v>
      </c>
    </row>
    <row r="124" spans="2:13" ht="15.75" customHeight="1">
      <c r="B124" s="15"/>
      <c r="C124" s="17"/>
      <c r="D124" s="6"/>
      <c r="E124" s="15"/>
      <c r="F124" s="15"/>
      <c r="G124" s="15"/>
      <c r="H124" s="15"/>
      <c r="I124" s="15"/>
      <c r="J124" s="15"/>
      <c r="K124" s="24"/>
      <c r="L124" s="24"/>
      <c r="M124" s="24"/>
    </row>
    <row r="125" spans="2:13" ht="15.75" customHeight="1">
      <c r="B125" s="15"/>
      <c r="C125" s="17" t="s">
        <v>91</v>
      </c>
      <c r="D125" s="6"/>
      <c r="E125" s="15">
        <f>SUM(F125:G125)</f>
        <v>4366</v>
      </c>
      <c r="F125" s="15">
        <v>2099</v>
      </c>
      <c r="G125" s="15">
        <v>2267</v>
      </c>
      <c r="H125" s="15">
        <f>SUM(I125:J125)</f>
        <v>3630</v>
      </c>
      <c r="I125" s="15">
        <v>1761</v>
      </c>
      <c r="J125" s="15">
        <v>1869</v>
      </c>
      <c r="K125" s="24">
        <f>ROUND((H125/E125)*100,3)</f>
        <v>83.142</v>
      </c>
      <c r="L125" s="24">
        <f>ROUND((I125/F125)*100,3)</f>
        <v>83.897</v>
      </c>
      <c r="M125" s="24">
        <f>ROUND((J125/G125)*100,3)</f>
        <v>82.444</v>
      </c>
    </row>
    <row r="126" ht="15.75" customHeight="1">
      <c r="D126" s="6"/>
    </row>
    <row r="127" spans="3:13" ht="15.75" customHeight="1">
      <c r="C127" s="16" t="s">
        <v>92</v>
      </c>
      <c r="D127" s="6"/>
      <c r="E127" s="1">
        <f aca="true" t="shared" si="33" ref="E127:J127">SUM(E129,E135)</f>
        <v>284001</v>
      </c>
      <c r="F127" s="1">
        <f t="shared" si="33"/>
        <v>130073</v>
      </c>
      <c r="G127" s="1">
        <f t="shared" si="33"/>
        <v>153928</v>
      </c>
      <c r="H127" s="1">
        <f t="shared" si="33"/>
        <v>193035</v>
      </c>
      <c r="I127" s="1">
        <f t="shared" si="33"/>
        <v>87420</v>
      </c>
      <c r="J127" s="1">
        <f t="shared" si="33"/>
        <v>105615</v>
      </c>
      <c r="K127" s="2">
        <f>ROUND((H127/E127)*100,3)</f>
        <v>67.97</v>
      </c>
      <c r="L127" s="2">
        <f>ROUND((I127/F127)*100,3)</f>
        <v>67.208</v>
      </c>
      <c r="M127" s="2">
        <f>ROUND((J127/G127)*100,3)</f>
        <v>68.613</v>
      </c>
    </row>
    <row r="128" ht="15.75" customHeight="1">
      <c r="D128" s="6"/>
    </row>
    <row r="129" spans="3:13" ht="14.25">
      <c r="C129" s="16" t="s">
        <v>21</v>
      </c>
      <c r="D129" s="6"/>
      <c r="E129" s="15">
        <f aca="true" t="shared" si="34" ref="E129:J129">SUM(E131:E133)</f>
        <v>225299</v>
      </c>
      <c r="F129" s="15">
        <f t="shared" si="34"/>
        <v>103127</v>
      </c>
      <c r="G129" s="15">
        <f t="shared" si="34"/>
        <v>122172</v>
      </c>
      <c r="H129" s="15">
        <f t="shared" si="34"/>
        <v>147189</v>
      </c>
      <c r="I129" s="15">
        <f t="shared" si="34"/>
        <v>66758</v>
      </c>
      <c r="J129" s="15">
        <f t="shared" si="34"/>
        <v>80431</v>
      </c>
      <c r="K129" s="2">
        <f>ROUND((H129/E129)*100,3)</f>
        <v>65.331</v>
      </c>
      <c r="L129" s="2">
        <f>ROUND((I129/F129)*100,3)</f>
        <v>64.734</v>
      </c>
      <c r="M129" s="2">
        <f>ROUND((J129/G129)*100,3)</f>
        <v>65.834</v>
      </c>
    </row>
    <row r="130" spans="4:5" ht="14.25">
      <c r="D130" s="6"/>
      <c r="E130" s="15"/>
    </row>
    <row r="131" spans="3:13" ht="14.25">
      <c r="C131" s="16" t="s">
        <v>93</v>
      </c>
      <c r="D131" s="6"/>
      <c r="E131" s="15">
        <f>SUM(F131:G131)</f>
        <v>188372</v>
      </c>
      <c r="F131" s="1">
        <v>86155</v>
      </c>
      <c r="G131" s="1">
        <v>102217</v>
      </c>
      <c r="H131" s="15">
        <f>SUM(I131:J131)</f>
        <v>118287</v>
      </c>
      <c r="I131" s="1">
        <v>53761</v>
      </c>
      <c r="J131" s="1">
        <v>64526</v>
      </c>
      <c r="K131" s="2">
        <f aca="true" t="shared" si="35" ref="K131:M133">ROUND((H131/E131)*100,3)</f>
        <v>62.794</v>
      </c>
      <c r="L131" s="2">
        <f t="shared" si="35"/>
        <v>62.4</v>
      </c>
      <c r="M131" s="2">
        <f t="shared" si="35"/>
        <v>63.126</v>
      </c>
    </row>
    <row r="132" spans="3:13" ht="14.25">
      <c r="C132" s="16" t="s">
        <v>94</v>
      </c>
      <c r="D132" s="6"/>
      <c r="E132" s="15">
        <f>SUM(F132:G132)</f>
        <v>19169</v>
      </c>
      <c r="F132" s="1">
        <v>8686</v>
      </c>
      <c r="G132" s="1">
        <v>10483</v>
      </c>
      <c r="H132" s="15">
        <f>SUM(I132:J132)</f>
        <v>15428</v>
      </c>
      <c r="I132" s="1">
        <v>6844</v>
      </c>
      <c r="J132" s="1">
        <v>8584</v>
      </c>
      <c r="K132" s="2">
        <f t="shared" si="35"/>
        <v>80.484</v>
      </c>
      <c r="L132" s="2">
        <f t="shared" si="35"/>
        <v>78.793</v>
      </c>
      <c r="M132" s="2">
        <v>81.88</v>
      </c>
    </row>
    <row r="133" spans="3:13" ht="14.25">
      <c r="C133" s="16" t="s">
        <v>95</v>
      </c>
      <c r="D133" s="6"/>
      <c r="E133" s="15">
        <f>SUM(F133:G133)</f>
        <v>17758</v>
      </c>
      <c r="F133" s="1">
        <v>8286</v>
      </c>
      <c r="G133" s="1">
        <v>9472</v>
      </c>
      <c r="H133" s="15">
        <f>SUM(I133:J133)</f>
        <v>13474</v>
      </c>
      <c r="I133" s="1">
        <v>6153</v>
      </c>
      <c r="J133" s="1">
        <v>7321</v>
      </c>
      <c r="K133" s="2">
        <f t="shared" si="35"/>
        <v>75.876</v>
      </c>
      <c r="L133" s="2">
        <f t="shared" si="35"/>
        <v>74.258</v>
      </c>
      <c r="M133" s="2">
        <f t="shared" si="35"/>
        <v>77.291</v>
      </c>
    </row>
    <row r="134" spans="3:8" ht="14.25">
      <c r="C134" s="16"/>
      <c r="D134" s="6"/>
      <c r="E134" s="15"/>
      <c r="H134" s="15"/>
    </row>
    <row r="135" spans="3:13" ht="14.25">
      <c r="C135" s="16" t="s">
        <v>96</v>
      </c>
      <c r="D135" s="6"/>
      <c r="E135" s="15">
        <f aca="true" t="shared" si="36" ref="E135:J135">SUM(E137:E151)</f>
        <v>58702</v>
      </c>
      <c r="F135" s="15">
        <f t="shared" si="36"/>
        <v>26946</v>
      </c>
      <c r="G135" s="15">
        <f t="shared" si="36"/>
        <v>31756</v>
      </c>
      <c r="H135" s="15">
        <f t="shared" si="36"/>
        <v>45846</v>
      </c>
      <c r="I135" s="15">
        <f t="shared" si="36"/>
        <v>20662</v>
      </c>
      <c r="J135" s="15">
        <f t="shared" si="36"/>
        <v>25184</v>
      </c>
      <c r="K135" s="2">
        <f>ROUND((H135/E135)*100,3)</f>
        <v>78.1</v>
      </c>
      <c r="L135" s="2">
        <f>ROUND((I135/F135)*100,3)</f>
        <v>76.679</v>
      </c>
      <c r="M135" s="2">
        <v>79.3</v>
      </c>
    </row>
    <row r="136" spans="4:5" ht="14.25">
      <c r="D136" s="6"/>
      <c r="E136" s="15"/>
    </row>
    <row r="137" spans="3:13" ht="14.25">
      <c r="C137" s="18" t="s">
        <v>97</v>
      </c>
      <c r="D137" s="6"/>
      <c r="E137" s="15">
        <f>SUM(F137:G137)</f>
        <v>1521</v>
      </c>
      <c r="F137" s="1">
        <v>693</v>
      </c>
      <c r="G137" s="1">
        <v>828</v>
      </c>
      <c r="H137" s="15">
        <f aca="true" t="shared" si="37" ref="H137:H147">SUM(I137:J137)</f>
        <v>1230</v>
      </c>
      <c r="I137" s="1">
        <v>559</v>
      </c>
      <c r="J137" s="1">
        <v>671</v>
      </c>
      <c r="K137" s="2">
        <f aca="true" t="shared" si="38" ref="K137:M138">ROUND((H137/E137)*100,3)</f>
        <v>80.868</v>
      </c>
      <c r="L137" s="2">
        <f t="shared" si="38"/>
        <v>80.664</v>
      </c>
      <c r="M137" s="2">
        <f t="shared" si="38"/>
        <v>81.039</v>
      </c>
    </row>
    <row r="138" spans="3:13" ht="14.25">
      <c r="C138" s="18" t="s">
        <v>98</v>
      </c>
      <c r="D138" s="6"/>
      <c r="E138" s="15">
        <f>SUM(F138:G138)</f>
        <v>6508</v>
      </c>
      <c r="F138" s="1">
        <v>3054</v>
      </c>
      <c r="G138" s="1">
        <v>3454</v>
      </c>
      <c r="H138" s="15">
        <f t="shared" si="37"/>
        <v>5688</v>
      </c>
      <c r="I138" s="1">
        <v>2546</v>
      </c>
      <c r="J138" s="1">
        <v>3142</v>
      </c>
      <c r="K138" s="2">
        <f t="shared" si="38"/>
        <v>87.4</v>
      </c>
      <c r="L138" s="2">
        <f t="shared" si="38"/>
        <v>83.366</v>
      </c>
      <c r="M138" s="2">
        <f t="shared" si="38"/>
        <v>90.967</v>
      </c>
    </row>
    <row r="139" spans="3:13" ht="14.25">
      <c r="C139" s="18" t="s">
        <v>99</v>
      </c>
      <c r="D139" s="6"/>
      <c r="E139" s="15">
        <f>SUM(F139:G139)</f>
        <v>3245</v>
      </c>
      <c r="F139" s="1">
        <v>1476</v>
      </c>
      <c r="G139" s="1">
        <v>1769</v>
      </c>
      <c r="H139" s="15">
        <f t="shared" si="37"/>
        <v>2705</v>
      </c>
      <c r="I139" s="1">
        <v>1239</v>
      </c>
      <c r="J139" s="1">
        <v>1466</v>
      </c>
      <c r="K139" s="2">
        <f aca="true" t="shared" si="39" ref="K139:M141">ROUND((H139/E139)*100,3)</f>
        <v>83.359</v>
      </c>
      <c r="L139" s="2">
        <f t="shared" si="39"/>
        <v>83.943</v>
      </c>
      <c r="M139" s="2">
        <f t="shared" si="39"/>
        <v>82.872</v>
      </c>
    </row>
    <row r="140" spans="3:13" ht="14.25">
      <c r="C140" s="18" t="s">
        <v>100</v>
      </c>
      <c r="D140" s="6"/>
      <c r="E140" s="15">
        <f>SUM(F140:G140)</f>
        <v>3381</v>
      </c>
      <c r="F140" s="1">
        <v>1479</v>
      </c>
      <c r="G140" s="1">
        <v>1902</v>
      </c>
      <c r="H140" s="15">
        <f t="shared" si="37"/>
        <v>2684</v>
      </c>
      <c r="I140" s="1">
        <v>1146</v>
      </c>
      <c r="J140" s="1">
        <v>1538</v>
      </c>
      <c r="K140" s="2">
        <v>79.38</v>
      </c>
      <c r="L140" s="2">
        <v>77.48</v>
      </c>
      <c r="M140" s="2">
        <f t="shared" si="39"/>
        <v>80.862</v>
      </c>
    </row>
    <row r="141" spans="3:13" ht="14.25">
      <c r="C141" s="18" t="s">
        <v>101</v>
      </c>
      <c r="D141" s="6"/>
      <c r="E141" s="15">
        <f>SUM(F141:G141)</f>
        <v>6138</v>
      </c>
      <c r="F141" s="1">
        <v>2842</v>
      </c>
      <c r="G141" s="1">
        <v>3296</v>
      </c>
      <c r="H141" s="15">
        <f t="shared" si="37"/>
        <v>4531</v>
      </c>
      <c r="I141" s="1">
        <v>2057</v>
      </c>
      <c r="J141" s="1">
        <v>2474</v>
      </c>
      <c r="K141" s="2">
        <f t="shared" si="39"/>
        <v>73.819</v>
      </c>
      <c r="L141" s="2">
        <f t="shared" si="39"/>
        <v>72.379</v>
      </c>
      <c r="M141" s="2">
        <f t="shared" si="39"/>
        <v>75.061</v>
      </c>
    </row>
    <row r="142" spans="4:5" ht="14.25">
      <c r="D142" s="6"/>
      <c r="E142" s="15"/>
    </row>
    <row r="143" spans="3:13" ht="14.25">
      <c r="C143" s="18" t="s">
        <v>102</v>
      </c>
      <c r="D143" s="6"/>
      <c r="E143" s="15">
        <f aca="true" t="shared" si="40" ref="E143:E150">SUM(F143:G143)</f>
        <v>2793</v>
      </c>
      <c r="F143" s="1">
        <v>1307</v>
      </c>
      <c r="G143" s="1">
        <v>1486</v>
      </c>
      <c r="H143" s="15">
        <f t="shared" si="37"/>
        <v>2255</v>
      </c>
      <c r="I143" s="1">
        <v>1057</v>
      </c>
      <c r="J143" s="1">
        <v>1198</v>
      </c>
      <c r="K143" s="2">
        <f aca="true" t="shared" si="41" ref="K143:M150">ROUND((H143/E143)*100,3)</f>
        <v>80.738</v>
      </c>
      <c r="L143" s="2">
        <f t="shared" si="41"/>
        <v>80.872</v>
      </c>
      <c r="M143" s="2">
        <f t="shared" si="41"/>
        <v>80.619</v>
      </c>
    </row>
    <row r="144" spans="3:13" ht="14.25">
      <c r="C144" s="18" t="s">
        <v>103</v>
      </c>
      <c r="D144" s="6"/>
      <c r="E144" s="15">
        <f t="shared" si="40"/>
        <v>2425</v>
      </c>
      <c r="F144" s="1">
        <v>1129</v>
      </c>
      <c r="G144" s="1">
        <v>1296</v>
      </c>
      <c r="H144" s="15">
        <f t="shared" si="37"/>
        <v>1974</v>
      </c>
      <c r="I144" s="1">
        <v>916</v>
      </c>
      <c r="J144" s="1">
        <v>1058</v>
      </c>
      <c r="K144" s="2">
        <f t="shared" si="41"/>
        <v>81.402</v>
      </c>
      <c r="L144" s="2">
        <f t="shared" si="41"/>
        <v>81.134</v>
      </c>
      <c r="M144" s="2">
        <f t="shared" si="41"/>
        <v>81.636</v>
      </c>
    </row>
    <row r="145" spans="3:13" ht="14.25">
      <c r="C145" s="18" t="s">
        <v>104</v>
      </c>
      <c r="D145" s="6"/>
      <c r="E145" s="15">
        <f t="shared" si="40"/>
        <v>5099</v>
      </c>
      <c r="F145" s="1">
        <v>2289</v>
      </c>
      <c r="G145" s="1">
        <v>2810</v>
      </c>
      <c r="H145" s="15">
        <f t="shared" si="37"/>
        <v>3946</v>
      </c>
      <c r="I145" s="1">
        <v>1755</v>
      </c>
      <c r="J145" s="1">
        <v>2191</v>
      </c>
      <c r="K145" s="2">
        <f t="shared" si="41"/>
        <v>77.388</v>
      </c>
      <c r="L145" s="2">
        <f t="shared" si="41"/>
        <v>76.671</v>
      </c>
      <c r="M145" s="2">
        <f t="shared" si="41"/>
        <v>77.972</v>
      </c>
    </row>
    <row r="146" spans="3:13" ht="14.25">
      <c r="C146" s="18" t="s">
        <v>105</v>
      </c>
      <c r="D146" s="6"/>
      <c r="E146" s="15">
        <f t="shared" si="40"/>
        <v>4465</v>
      </c>
      <c r="F146" s="1">
        <v>2047</v>
      </c>
      <c r="G146" s="1">
        <v>2418</v>
      </c>
      <c r="H146" s="15">
        <f t="shared" si="37"/>
        <v>3438</v>
      </c>
      <c r="I146" s="1">
        <v>1530</v>
      </c>
      <c r="J146" s="1">
        <v>1908</v>
      </c>
      <c r="K146" s="2">
        <f t="shared" si="41"/>
        <v>76.999</v>
      </c>
      <c r="L146" s="2">
        <f t="shared" si="41"/>
        <v>74.744</v>
      </c>
      <c r="M146" s="2">
        <f t="shared" si="41"/>
        <v>78.908</v>
      </c>
    </row>
    <row r="147" spans="3:13" ht="14.25">
      <c r="C147" s="18" t="s">
        <v>106</v>
      </c>
      <c r="D147" s="6"/>
      <c r="E147" s="15">
        <f t="shared" si="40"/>
        <v>5475</v>
      </c>
      <c r="F147" s="1">
        <v>2563</v>
      </c>
      <c r="G147" s="1">
        <v>2912</v>
      </c>
      <c r="H147" s="15">
        <f t="shared" si="37"/>
        <v>4529</v>
      </c>
      <c r="I147" s="1">
        <v>2073</v>
      </c>
      <c r="J147" s="1">
        <v>2456</v>
      </c>
      <c r="K147" s="2">
        <f t="shared" si="41"/>
        <v>82.721</v>
      </c>
      <c r="L147" s="2">
        <f t="shared" si="41"/>
        <v>80.882</v>
      </c>
      <c r="M147" s="2">
        <f t="shared" si="41"/>
        <v>84.341</v>
      </c>
    </row>
    <row r="148" spans="4:5" ht="14.25">
      <c r="D148" s="6"/>
      <c r="E148" s="15"/>
    </row>
    <row r="149" spans="3:13" ht="14.25">
      <c r="C149" s="18" t="s">
        <v>107</v>
      </c>
      <c r="D149" s="6"/>
      <c r="E149" s="15">
        <f t="shared" si="40"/>
        <v>9530</v>
      </c>
      <c r="F149" s="1">
        <v>4387</v>
      </c>
      <c r="G149" s="1">
        <v>5143</v>
      </c>
      <c r="H149" s="15">
        <f>SUM(I149:J149)</f>
        <v>6573</v>
      </c>
      <c r="I149" s="1">
        <v>2994</v>
      </c>
      <c r="J149" s="1">
        <v>3579</v>
      </c>
      <c r="K149" s="2">
        <f t="shared" si="41"/>
        <v>68.972</v>
      </c>
      <c r="L149" s="2">
        <f t="shared" si="41"/>
        <v>68.247</v>
      </c>
      <c r="M149" s="2">
        <f t="shared" si="41"/>
        <v>69.59</v>
      </c>
    </row>
    <row r="150" spans="3:13" ht="14.25">
      <c r="C150" s="18" t="s">
        <v>108</v>
      </c>
      <c r="D150" s="6"/>
      <c r="E150" s="15">
        <f t="shared" si="40"/>
        <v>4639</v>
      </c>
      <c r="F150" s="1">
        <v>2097</v>
      </c>
      <c r="G150" s="1">
        <v>2542</v>
      </c>
      <c r="H150" s="15">
        <f>SUM(I150:J150)</f>
        <v>3474</v>
      </c>
      <c r="I150" s="1">
        <v>1528</v>
      </c>
      <c r="J150" s="1">
        <v>1946</v>
      </c>
      <c r="K150" s="2">
        <f t="shared" si="41"/>
        <v>74.887</v>
      </c>
      <c r="L150" s="2">
        <f t="shared" si="41"/>
        <v>72.866</v>
      </c>
      <c r="M150" s="2">
        <f t="shared" si="41"/>
        <v>76.554</v>
      </c>
    </row>
    <row r="151" spans="2:13" ht="15" thickBot="1">
      <c r="B151" s="4"/>
      <c r="C151" s="19" t="s">
        <v>109</v>
      </c>
      <c r="D151" s="20"/>
      <c r="E151" s="4">
        <f>SUM(F151:G151)</f>
        <v>3483</v>
      </c>
      <c r="F151" s="4">
        <v>1583</v>
      </c>
      <c r="G151" s="4">
        <v>1900</v>
      </c>
      <c r="H151" s="4">
        <f>SUM(I151:J151)</f>
        <v>2819</v>
      </c>
      <c r="I151" s="4">
        <v>1262</v>
      </c>
      <c r="J151" s="4">
        <v>1557</v>
      </c>
      <c r="K151" s="5">
        <f>ROUND((H151/E151)*100,3)</f>
        <v>80.936</v>
      </c>
      <c r="L151" s="5">
        <f>ROUND((I151/F151)*100,3)</f>
        <v>79.722</v>
      </c>
      <c r="M151" s="5">
        <f>ROUND((J151/G151)*100,3)</f>
        <v>81.947</v>
      </c>
    </row>
    <row r="152" spans="2:13" ht="14.25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</row>
  </sheetData>
  <mergeCells count="18">
    <mergeCell ref="I81:I82"/>
    <mergeCell ref="J81:J82"/>
    <mergeCell ref="L81:L82"/>
    <mergeCell ref="M81:M82"/>
    <mergeCell ref="K81:K82"/>
    <mergeCell ref="E81:E82"/>
    <mergeCell ref="F81:F82"/>
    <mergeCell ref="G81:G82"/>
    <mergeCell ref="H81:H82"/>
    <mergeCell ref="I5:I6"/>
    <mergeCell ref="J5:J6"/>
    <mergeCell ref="L5:L6"/>
    <mergeCell ref="M5:M6"/>
    <mergeCell ref="K5:K6"/>
    <mergeCell ref="E5:E6"/>
    <mergeCell ref="F5:F6"/>
    <mergeCell ref="G5:G6"/>
    <mergeCell ref="H5:H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rowBreaks count="1" manualBreakCount="1">
    <brk id="7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1999-12-27T01:29:17Z</cp:lastPrinted>
  <dcterms:modified xsi:type="dcterms:W3CDTF">1999-12-27T01:29:23Z</dcterms:modified>
  <cp:category/>
  <cp:version/>
  <cp:contentType/>
  <cp:contentStatus/>
</cp:coreProperties>
</file>