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'小浜町～上対馬町'!$A$1:$K$59</definedName>
    <definedName name="_xlnm.Print_Area" localSheetId="0">'長崎市～千々石町'!$A$1:$K$56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<sst xmlns="http://schemas.openxmlformats.org/spreadsheetml/2006/main" count="222" uniqueCount="117">
  <si>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</si>
  <si>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</si>
  <si>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</si>
  <si>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</si>
  <si>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</si>
  <si>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</si>
  <si>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</si>
  <si>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</si>
  <si>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（ha）</t>
  </si>
  <si>
    <t xml:space="preserve"> 平 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</si>
  <si>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</si>
  <si>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</si>
  <si>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</si>
  <si>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</si>
  <si>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</si>
  <si>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</si>
  <si>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</si>
  <si>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</si>
  <si>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</si>
  <si>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</si>
  <si>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</si>
  <si>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</si>
  <si>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</si>
  <si>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</si>
  <si>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</si>
  <si>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</si>
  <si>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</si>
  <si>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</si>
  <si>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</si>
  <si>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</si>
  <si>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</si>
  <si>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</si>
  <si>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</si>
  <si>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</si>
  <si>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</si>
  <si>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</si>
  <si>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</si>
  <si>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</si>
  <si>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</si>
  <si>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</si>
  <si>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</si>
  <si>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</si>
  <si>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</si>
  <si>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</si>
  <si>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</si>
  <si>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</si>
  <si>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</si>
  <si>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</si>
  <si>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</si>
  <si>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</si>
  <si>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</si>
  <si>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</si>
  <si>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</si>
  <si>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</si>
  <si>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</si>
  <si>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</si>
  <si>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</si>
  <si>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</si>
  <si>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</si>
  <si>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</si>
  <si>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</si>
  <si>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</si>
  <si>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</si>
  <si>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</si>
  <si>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</si>
  <si>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</si>
  <si>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</si>
  <si>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</si>
  <si>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</si>
  <si>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</si>
  <si>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</si>
  <si>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</si>
  <si>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</si>
  <si>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</si>
  <si>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</si>
  <si>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</si>
  <si>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</si>
  <si>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</si>
  <si>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</si>
  <si>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</si>
  <si>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</si>
  <si>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</si>
  <si>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</si>
  <si>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</si>
  <si>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</si>
  <si>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</si>
  <si>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</si>
  <si>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</si>
  <si>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</si>
  <si>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</si>
  <si>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</si>
  <si>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</si>
  <si>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</si>
  <si>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</si>
  <si>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</si>
  <si>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</si>
  <si>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</si>
  <si>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</si>
  <si>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</si>
  <si>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</si>
  <si>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平成2年</t>
  </si>
  <si>
    <t xml:space="preserve">     7</t>
  </si>
  <si>
    <t>-</t>
  </si>
  <si>
    <t>果樹園</t>
  </si>
  <si>
    <t>茶園</t>
  </si>
  <si>
    <t>その他の樹園地</t>
  </si>
  <si>
    <t xml:space="preserve"> １)</t>
  </si>
  <si>
    <t xml:space="preserve">                     ４９        経          営          耕          地</t>
  </si>
  <si>
    <t>面          積　　（販売農家）</t>
  </si>
  <si>
    <t>（平成12年）</t>
  </si>
  <si>
    <t>市  町  村</t>
  </si>
  <si>
    <t>耕                                    地    （ａ）</t>
  </si>
  <si>
    <t xml:space="preserve">    12</t>
  </si>
  <si>
    <t>面積表示は１畝を１ａ、１町を１haとみなす。</t>
  </si>
  <si>
    <t>資料  県統計課「2000年世界農林業センサス結果報告書」</t>
  </si>
  <si>
    <t xml:space="preserve">  1)農家が、保有する山林のみ。なお、保有山林の総数、調査対象については、第73表（ 127ページ）参照。</t>
  </si>
  <si>
    <t>第45表の注参照。  （各年 2月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</si>
</sst>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8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8" width="15.25390625" style="2" customWidth="1"/>
    <col min="9" max="9" width="15.00390625" style="2" customWidth="1"/>
    <col min="10" max="10" width="20.00390625" style="2" customWidth="1"/>
    <col min="11" max="11" width="15.00390625" style="2" customWidth="1"/>
    <col min="12" max="16384" width="8.625" style="2" customWidth="1"/>
  </cols>
  <sheetData>
    <row r="1" ht="24">
      <c r="B1" s="3" t="s">
        <v>107</v>
      </c>
    </row>
    <row r="2" ht="24" customHeight="1">
      <c r="B2" s="2" t="s">
        <v>116</v>
      </c>
    </row>
    <row r="3" spans="1:11" ht="15" customHeight="1" thickBot="1">
      <c r="A3" s="4"/>
      <c r="B3" s="4" t="s">
        <v>113</v>
      </c>
      <c r="C3" s="4"/>
      <c r="D3" s="4"/>
      <c r="E3" s="4"/>
      <c r="F3" s="4"/>
      <c r="G3" s="4"/>
      <c r="H3" s="4"/>
      <c r="I3" s="4"/>
      <c r="J3" s="4"/>
      <c r="K3" s="4"/>
    </row>
    <row r="4" spans="2:11" ht="15" customHeight="1">
      <c r="B4" s="21" t="s">
        <v>2</v>
      </c>
      <c r="D4" s="18" t="s">
        <v>0</v>
      </c>
      <c r="E4" s="19"/>
      <c r="F4" s="19"/>
      <c r="G4" s="19"/>
      <c r="H4" s="19"/>
      <c r="I4" s="19"/>
      <c r="J4" s="20"/>
      <c r="K4" s="5" t="s">
        <v>106</v>
      </c>
    </row>
    <row r="5" spans="2:11" ht="15" customHeight="1">
      <c r="B5" s="22"/>
      <c r="D5" s="24" t="s">
        <v>4</v>
      </c>
      <c r="E5" s="24" t="s">
        <v>5</v>
      </c>
      <c r="F5" s="24" t="s">
        <v>6</v>
      </c>
      <c r="G5" s="26" t="s">
        <v>7</v>
      </c>
      <c r="H5" s="6"/>
      <c r="I5" s="6"/>
      <c r="J5" s="6"/>
      <c r="K5" s="17" t="s">
        <v>3</v>
      </c>
    </row>
    <row r="6" spans="1:11" ht="15" customHeight="1">
      <c r="A6" s="6"/>
      <c r="B6" s="23"/>
      <c r="C6" s="6"/>
      <c r="D6" s="25"/>
      <c r="E6" s="25"/>
      <c r="F6" s="25"/>
      <c r="G6" s="27"/>
      <c r="H6" s="16" t="s">
        <v>103</v>
      </c>
      <c r="I6" s="16" t="s">
        <v>104</v>
      </c>
      <c r="J6" s="16" t="s">
        <v>105</v>
      </c>
      <c r="K6" s="16" t="s">
        <v>8</v>
      </c>
    </row>
    <row r="7" spans="1:11" ht="30" customHeight="1">
      <c r="A7" s="7"/>
      <c r="B7" s="8" t="s">
        <v>100</v>
      </c>
      <c r="D7" s="5">
        <f>SUM(E7:G7)</f>
        <v>4519443</v>
      </c>
      <c r="E7" s="2">
        <v>2176878</v>
      </c>
      <c r="F7" s="2">
        <v>1491231</v>
      </c>
      <c r="G7" s="2">
        <v>851334</v>
      </c>
      <c r="H7" s="2">
        <v>735126</v>
      </c>
      <c r="I7" s="2">
        <v>57342</v>
      </c>
      <c r="J7" s="2">
        <v>58866</v>
      </c>
      <c r="K7" s="2">
        <v>49068</v>
      </c>
    </row>
    <row r="8" spans="1:11" ht="15" customHeight="1">
      <c r="A8" s="2" t="s">
        <v>9</v>
      </c>
      <c r="B8" s="9" t="s">
        <v>101</v>
      </c>
      <c r="D8" s="5">
        <f>SUM(E8:G8)</f>
        <v>3938892</v>
      </c>
      <c r="E8" s="2">
        <v>1955307</v>
      </c>
      <c r="F8" s="2">
        <v>1302447</v>
      </c>
      <c r="G8" s="2">
        <v>681138</v>
      </c>
      <c r="H8" s="2">
        <v>601971</v>
      </c>
      <c r="I8" s="2">
        <v>52825</v>
      </c>
      <c r="J8" s="2">
        <v>26342</v>
      </c>
      <c r="K8" s="2">
        <v>37687</v>
      </c>
    </row>
    <row r="9" spans="2:11" ht="30" customHeight="1">
      <c r="B9" s="9" t="s">
        <v>112</v>
      </c>
      <c r="D9" s="5">
        <f aca="true" t="shared" si="0" ref="D9:K9">SUM(D10:D11)</f>
        <v>3589818</v>
      </c>
      <c r="E9" s="1">
        <f t="shared" si="0"/>
        <v>1778739</v>
      </c>
      <c r="F9" s="1">
        <f t="shared" si="0"/>
        <v>1228059</v>
      </c>
      <c r="G9" s="1">
        <f t="shared" si="0"/>
        <v>583020</v>
      </c>
      <c r="H9" s="1">
        <f t="shared" si="0"/>
        <v>521655</v>
      </c>
      <c r="I9" s="1">
        <f t="shared" si="0"/>
        <v>52236</v>
      </c>
      <c r="J9" s="1">
        <f t="shared" si="0"/>
        <v>9129</v>
      </c>
      <c r="K9" s="1">
        <f t="shared" si="0"/>
        <v>32425</v>
      </c>
    </row>
    <row r="10" spans="2:11" ht="30" customHeight="1">
      <c r="B10" s="8" t="s">
        <v>10</v>
      </c>
      <c r="D10" s="5">
        <f aca="true" t="shared" si="1" ref="D10:J10">SUM(D12:D19)</f>
        <v>1075593</v>
      </c>
      <c r="E10" s="1">
        <f t="shared" si="1"/>
        <v>587040</v>
      </c>
      <c r="F10" s="1">
        <f t="shared" si="1"/>
        <v>330525</v>
      </c>
      <c r="G10" s="1">
        <f t="shared" si="1"/>
        <v>158028</v>
      </c>
      <c r="H10" s="1">
        <f t="shared" si="1"/>
        <v>148856</v>
      </c>
      <c r="I10" s="1">
        <f t="shared" si="1"/>
        <v>4366</v>
      </c>
      <c r="J10" s="1">
        <f t="shared" si="1"/>
        <v>4806</v>
      </c>
      <c r="K10" s="1">
        <v>4649</v>
      </c>
    </row>
    <row r="11" spans="2:11" ht="30" customHeight="1">
      <c r="B11" s="8" t="s">
        <v>11</v>
      </c>
      <c r="D11" s="5">
        <f>SUM(D20,D36,D40,D45,'小浜町～上対馬町'!D17,'小浜町～上対馬町'!D31,'小浜町～上対馬町'!D42,'小浜町～上対馬町'!D47)</f>
        <v>2514225</v>
      </c>
      <c r="E11" s="1">
        <f>SUM(E20,E36,E40,E45,'小浜町～上対馬町'!E17,'小浜町～上対馬町'!E31,'小浜町～上対馬町'!E42,'小浜町～上対馬町'!E47)</f>
        <v>1191699</v>
      </c>
      <c r="F11" s="1">
        <f>SUM(F20,F36,F40,F45,'小浜町～上対馬町'!F17,'小浜町～上対馬町'!F31,'小浜町～上対馬町'!F42,'小浜町～上対馬町'!F47)</f>
        <v>897534</v>
      </c>
      <c r="G11" s="1">
        <f>SUM(G20,G36,G40,G45,'小浜町～上対馬町'!G17,'小浜町～上対馬町'!G31,'小浜町～上対馬町'!G42,'小浜町～上対馬町'!G47)</f>
        <v>424992</v>
      </c>
      <c r="H11" s="1">
        <f>SUM(H20,H36,H40,H45,'小浜町～上対馬町'!H17,'小浜町～上対馬町'!H31,'小浜町～上対馬町'!H42,'小浜町～上対馬町'!H47)</f>
        <v>372799</v>
      </c>
      <c r="I11" s="1">
        <f>SUM(I20,I36,I40,I45,'小浜町～上対馬町'!I17,'小浜町～上対馬町'!I31,'小浜町～上対馬町'!I42,'小浜町～上対馬町'!I47)</f>
        <v>47870</v>
      </c>
      <c r="J11" s="1">
        <f>SUM(J20,J36,J40,J45,'小浜町～上対馬町'!J17,'小浜町～上対馬町'!J31,'小浜町～上対馬町'!J42,'小浜町～上対馬町'!J47)</f>
        <v>4323</v>
      </c>
      <c r="K11" s="1">
        <v>27776</v>
      </c>
    </row>
    <row r="12" spans="2:11" ht="45" customHeight="1">
      <c r="B12" s="8" t="s">
        <v>12</v>
      </c>
      <c r="D12" s="5">
        <f>SUM(E12:G12)</f>
        <v>89697</v>
      </c>
      <c r="E12" s="2">
        <v>9555</v>
      </c>
      <c r="F12" s="2">
        <v>23596</v>
      </c>
      <c r="G12" s="2">
        <f>SUM(H12:J12)</f>
        <v>56546</v>
      </c>
      <c r="H12" s="2">
        <v>52724</v>
      </c>
      <c r="I12" s="2">
        <v>3</v>
      </c>
      <c r="J12" s="10">
        <v>3819</v>
      </c>
      <c r="K12" s="2">
        <v>1354</v>
      </c>
    </row>
    <row r="13" spans="2:11" ht="15" customHeight="1">
      <c r="B13" s="8" t="s">
        <v>13</v>
      </c>
      <c r="D13" s="5">
        <f aca="true" t="shared" si="2" ref="D13:D19">SUM(E13:G13)</f>
        <v>196280</v>
      </c>
      <c r="E13" s="2">
        <v>123927</v>
      </c>
      <c r="F13" s="2">
        <v>25322</v>
      </c>
      <c r="G13" s="2">
        <f aca="true" t="shared" si="3" ref="G13:G19">SUM(H13:J13)</f>
        <v>47031</v>
      </c>
      <c r="H13" s="2">
        <v>46713</v>
      </c>
      <c r="I13" s="2">
        <v>264</v>
      </c>
      <c r="J13" s="10">
        <v>54</v>
      </c>
      <c r="K13" s="2">
        <v>541</v>
      </c>
    </row>
    <row r="14" spans="2:11" ht="15" customHeight="1">
      <c r="B14" s="8" t="s">
        <v>14</v>
      </c>
      <c r="D14" s="5">
        <f t="shared" si="2"/>
        <v>66633</v>
      </c>
      <c r="E14" s="2">
        <v>12763</v>
      </c>
      <c r="F14" s="2">
        <v>49352</v>
      </c>
      <c r="G14" s="2">
        <f t="shared" si="3"/>
        <v>4518</v>
      </c>
      <c r="H14" s="2">
        <v>4147</v>
      </c>
      <c r="I14" s="2">
        <v>356</v>
      </c>
      <c r="J14" s="10">
        <v>15</v>
      </c>
      <c r="K14" s="2">
        <v>99</v>
      </c>
    </row>
    <row r="15" spans="2:11" ht="15" customHeight="1">
      <c r="B15" s="8" t="s">
        <v>15</v>
      </c>
      <c r="D15" s="5">
        <f t="shared" si="2"/>
        <v>184698</v>
      </c>
      <c r="E15" s="2">
        <v>138647</v>
      </c>
      <c r="F15" s="2">
        <v>33695</v>
      </c>
      <c r="G15" s="2">
        <f t="shared" si="3"/>
        <v>12356</v>
      </c>
      <c r="H15" s="2">
        <v>12086</v>
      </c>
      <c r="I15" s="2">
        <v>65</v>
      </c>
      <c r="J15" s="2">
        <v>205</v>
      </c>
      <c r="K15" s="2">
        <v>618</v>
      </c>
    </row>
    <row r="16" spans="2:11" ht="15" customHeight="1">
      <c r="B16" s="8" t="s">
        <v>16</v>
      </c>
      <c r="D16" s="5">
        <f t="shared" si="2"/>
        <v>130649</v>
      </c>
      <c r="E16" s="2">
        <v>68362</v>
      </c>
      <c r="F16" s="2">
        <v>36387</v>
      </c>
      <c r="G16" s="2">
        <f t="shared" si="3"/>
        <v>25900</v>
      </c>
      <c r="H16" s="2">
        <v>24069</v>
      </c>
      <c r="I16" s="2">
        <v>1453</v>
      </c>
      <c r="J16" s="10">
        <v>378</v>
      </c>
      <c r="K16" s="2">
        <v>352</v>
      </c>
    </row>
    <row r="17" spans="2:11" ht="30" customHeight="1">
      <c r="B17" s="8" t="s">
        <v>17</v>
      </c>
      <c r="D17" s="5">
        <f t="shared" si="2"/>
        <v>148033</v>
      </c>
      <c r="E17" s="2">
        <v>36808</v>
      </c>
      <c r="F17" s="2">
        <v>110084</v>
      </c>
      <c r="G17" s="2">
        <f t="shared" si="3"/>
        <v>1141</v>
      </c>
      <c r="H17" s="2">
        <v>1001</v>
      </c>
      <c r="I17" s="10" t="s">
        <v>102</v>
      </c>
      <c r="J17" s="2">
        <v>140</v>
      </c>
      <c r="K17" s="2">
        <v>227</v>
      </c>
    </row>
    <row r="18" spans="2:11" ht="15" customHeight="1">
      <c r="B18" s="8" t="s">
        <v>18</v>
      </c>
      <c r="D18" s="5">
        <f t="shared" si="2"/>
        <v>128241</v>
      </c>
      <c r="E18" s="2">
        <v>104694</v>
      </c>
      <c r="F18" s="2">
        <v>21886</v>
      </c>
      <c r="G18" s="2">
        <f t="shared" si="3"/>
        <v>1661</v>
      </c>
      <c r="H18" s="2">
        <v>1481</v>
      </c>
      <c r="I18" s="2">
        <v>170</v>
      </c>
      <c r="J18" s="2">
        <v>10</v>
      </c>
      <c r="K18" s="2">
        <v>774</v>
      </c>
    </row>
    <row r="19" spans="2:11" ht="15" customHeight="1">
      <c r="B19" s="8" t="s">
        <v>19</v>
      </c>
      <c r="D19" s="5">
        <f t="shared" si="2"/>
        <v>131362</v>
      </c>
      <c r="E19" s="2">
        <v>92284</v>
      </c>
      <c r="F19" s="2">
        <v>30203</v>
      </c>
      <c r="G19" s="2">
        <f t="shared" si="3"/>
        <v>8875</v>
      </c>
      <c r="H19" s="2">
        <v>6635</v>
      </c>
      <c r="I19" s="2">
        <v>2055</v>
      </c>
      <c r="J19" s="10">
        <v>185</v>
      </c>
      <c r="K19" s="2">
        <v>685</v>
      </c>
    </row>
    <row r="20" spans="2:11" ht="45" customHeight="1">
      <c r="B20" s="8" t="s">
        <v>20</v>
      </c>
      <c r="D20" s="5">
        <v>384260</v>
      </c>
      <c r="E20" s="2">
        <v>75081</v>
      </c>
      <c r="F20" s="2">
        <v>53245</v>
      </c>
      <c r="G20" s="2">
        <v>255934</v>
      </c>
      <c r="H20" s="2">
        <v>255162</v>
      </c>
      <c r="I20" s="2">
        <v>75</v>
      </c>
      <c r="J20" s="2">
        <v>697</v>
      </c>
      <c r="K20" s="2">
        <v>3274</v>
      </c>
    </row>
    <row r="21" spans="2:11" ht="30" customHeight="1">
      <c r="B21" s="11" t="s">
        <v>21</v>
      </c>
      <c r="D21" s="12" t="s">
        <v>24</v>
      </c>
      <c r="E21" s="10" t="s">
        <v>24</v>
      </c>
      <c r="F21" s="10" t="s">
        <v>24</v>
      </c>
      <c r="G21" s="10" t="s">
        <v>24</v>
      </c>
      <c r="H21" s="10" t="s">
        <v>24</v>
      </c>
      <c r="I21" s="10" t="s">
        <v>24</v>
      </c>
      <c r="J21" s="10" t="s">
        <v>24</v>
      </c>
      <c r="K21" s="10" t="s">
        <v>102</v>
      </c>
    </row>
    <row r="22" spans="2:11" ht="15" customHeight="1">
      <c r="B22" s="11" t="s">
        <v>22</v>
      </c>
      <c r="D22" s="5">
        <f>SUM(E22:G22)</f>
        <v>32</v>
      </c>
      <c r="E22" s="10" t="s">
        <v>102</v>
      </c>
      <c r="F22" s="2">
        <v>32</v>
      </c>
      <c r="G22" s="10" t="s">
        <v>102</v>
      </c>
      <c r="H22" s="10" t="s">
        <v>102</v>
      </c>
      <c r="I22" s="10" t="s">
        <v>102</v>
      </c>
      <c r="J22" s="10" t="s">
        <v>102</v>
      </c>
      <c r="K22" s="10" t="s">
        <v>102</v>
      </c>
    </row>
    <row r="23" spans="2:11" ht="15" customHeight="1">
      <c r="B23" s="13" t="s">
        <v>23</v>
      </c>
      <c r="D23" s="12" t="s">
        <v>24</v>
      </c>
      <c r="E23" s="10" t="s">
        <v>24</v>
      </c>
      <c r="F23" s="10" t="s">
        <v>24</v>
      </c>
      <c r="G23" s="10" t="s">
        <v>24</v>
      </c>
      <c r="H23" s="10" t="s">
        <v>24</v>
      </c>
      <c r="I23" s="10" t="s">
        <v>24</v>
      </c>
      <c r="J23" s="10" t="s">
        <v>24</v>
      </c>
      <c r="K23" s="10" t="s">
        <v>102</v>
      </c>
    </row>
    <row r="24" spans="2:11" ht="15" customHeight="1">
      <c r="B24" s="13" t="s">
        <v>25</v>
      </c>
      <c r="D24" s="5">
        <f aca="true" t="shared" si="4" ref="D24:D35">SUM(E24:G24)</f>
        <v>3780</v>
      </c>
      <c r="E24" s="2">
        <v>316</v>
      </c>
      <c r="F24" s="2">
        <v>1281</v>
      </c>
      <c r="G24" s="2">
        <f aca="true" t="shared" si="5" ref="G24:G35">SUM(H24:J24)</f>
        <v>2183</v>
      </c>
      <c r="H24" s="2">
        <v>2137</v>
      </c>
      <c r="I24" s="10" t="s">
        <v>102</v>
      </c>
      <c r="J24" s="10">
        <v>46</v>
      </c>
      <c r="K24" s="2">
        <v>70</v>
      </c>
    </row>
    <row r="25" spans="2:11" ht="15" customHeight="1">
      <c r="B25" s="13" t="s">
        <v>26</v>
      </c>
      <c r="D25" s="5">
        <f t="shared" si="4"/>
        <v>12371</v>
      </c>
      <c r="E25" s="2">
        <v>100</v>
      </c>
      <c r="F25" s="2">
        <v>1630</v>
      </c>
      <c r="G25" s="2">
        <f t="shared" si="5"/>
        <v>10641</v>
      </c>
      <c r="H25" s="2">
        <v>10641</v>
      </c>
      <c r="I25" s="10" t="s">
        <v>102</v>
      </c>
      <c r="J25" s="10" t="s">
        <v>102</v>
      </c>
      <c r="K25" s="2">
        <v>254</v>
      </c>
    </row>
    <row r="26" spans="2:11" ht="30" customHeight="1">
      <c r="B26" s="13" t="s">
        <v>27</v>
      </c>
      <c r="D26" s="5">
        <f t="shared" si="4"/>
        <v>73799</v>
      </c>
      <c r="E26" s="2">
        <v>7060</v>
      </c>
      <c r="F26" s="2">
        <v>1895</v>
      </c>
      <c r="G26" s="2">
        <f t="shared" si="5"/>
        <v>64844</v>
      </c>
      <c r="H26" s="2">
        <v>64676</v>
      </c>
      <c r="I26" s="2">
        <v>75</v>
      </c>
      <c r="J26" s="10">
        <v>93</v>
      </c>
      <c r="K26" s="2">
        <v>572</v>
      </c>
    </row>
    <row r="27" spans="2:11" ht="15" customHeight="1">
      <c r="B27" s="13" t="s">
        <v>28</v>
      </c>
      <c r="D27" s="5">
        <f t="shared" si="4"/>
        <v>62345</v>
      </c>
      <c r="E27" s="2">
        <v>6100</v>
      </c>
      <c r="F27" s="2">
        <v>1299</v>
      </c>
      <c r="G27" s="2">
        <f t="shared" si="5"/>
        <v>54946</v>
      </c>
      <c r="H27" s="2">
        <v>54682</v>
      </c>
      <c r="I27" s="10" t="s">
        <v>102</v>
      </c>
      <c r="J27" s="10">
        <v>264</v>
      </c>
      <c r="K27" s="2">
        <v>193</v>
      </c>
    </row>
    <row r="28" spans="2:11" ht="15" customHeight="1">
      <c r="B28" s="13" t="s">
        <v>29</v>
      </c>
      <c r="D28" s="5">
        <f t="shared" si="4"/>
        <v>21392</v>
      </c>
      <c r="E28" s="2">
        <v>2545</v>
      </c>
      <c r="F28" s="2">
        <v>1225</v>
      </c>
      <c r="G28" s="2">
        <f t="shared" si="5"/>
        <v>17622</v>
      </c>
      <c r="H28" s="2">
        <v>17607</v>
      </c>
      <c r="I28" s="10" t="s">
        <v>102</v>
      </c>
      <c r="J28" s="10">
        <v>15</v>
      </c>
      <c r="K28" s="2">
        <v>163</v>
      </c>
    </row>
    <row r="29" spans="2:11" ht="15" customHeight="1">
      <c r="B29" s="13" t="s">
        <v>30</v>
      </c>
      <c r="D29" s="5">
        <f t="shared" si="4"/>
        <v>43553</v>
      </c>
      <c r="E29" s="2">
        <v>12516</v>
      </c>
      <c r="F29" s="2">
        <v>5835</v>
      </c>
      <c r="G29" s="2">
        <f t="shared" si="5"/>
        <v>25202</v>
      </c>
      <c r="H29" s="2">
        <v>25139</v>
      </c>
      <c r="I29" s="10" t="s">
        <v>102</v>
      </c>
      <c r="J29" s="2">
        <v>63</v>
      </c>
      <c r="K29" s="2">
        <v>432</v>
      </c>
    </row>
    <row r="30" spans="2:11" ht="15" customHeight="1">
      <c r="B30" s="13" t="s">
        <v>31</v>
      </c>
      <c r="D30" s="5">
        <f t="shared" si="4"/>
        <v>62072</v>
      </c>
      <c r="E30" s="2">
        <v>21129</v>
      </c>
      <c r="F30" s="2">
        <v>11393</v>
      </c>
      <c r="G30" s="2">
        <f t="shared" si="5"/>
        <v>29550</v>
      </c>
      <c r="H30" s="2">
        <v>29495</v>
      </c>
      <c r="I30" s="10" t="s">
        <v>102</v>
      </c>
      <c r="J30" s="10">
        <v>55</v>
      </c>
      <c r="K30" s="2">
        <v>491</v>
      </c>
    </row>
    <row r="31" spans="2:11" ht="30" customHeight="1">
      <c r="B31" s="13" t="s">
        <v>32</v>
      </c>
      <c r="D31" s="5">
        <f t="shared" si="4"/>
        <v>82306</v>
      </c>
      <c r="E31" s="2">
        <v>17509</v>
      </c>
      <c r="F31" s="2">
        <v>23341</v>
      </c>
      <c r="G31" s="2">
        <f t="shared" si="5"/>
        <v>41456</v>
      </c>
      <c r="H31" s="2">
        <v>41456</v>
      </c>
      <c r="I31" s="10" t="s">
        <v>102</v>
      </c>
      <c r="J31" s="10" t="s">
        <v>102</v>
      </c>
      <c r="K31" s="2">
        <v>483</v>
      </c>
    </row>
    <row r="32" spans="2:11" ht="15" customHeight="1">
      <c r="B32" s="13" t="s">
        <v>33</v>
      </c>
      <c r="D32" s="5">
        <f t="shared" si="4"/>
        <v>1315</v>
      </c>
      <c r="E32" s="2">
        <v>54</v>
      </c>
      <c r="F32" s="2">
        <v>757</v>
      </c>
      <c r="G32" s="2">
        <f t="shared" si="5"/>
        <v>504</v>
      </c>
      <c r="H32" s="2">
        <v>504</v>
      </c>
      <c r="I32" s="10" t="s">
        <v>102</v>
      </c>
      <c r="J32" s="10" t="s">
        <v>102</v>
      </c>
      <c r="K32" s="2">
        <v>43</v>
      </c>
    </row>
    <row r="33" spans="2:11" ht="15" customHeight="1">
      <c r="B33" s="13" t="s">
        <v>34</v>
      </c>
      <c r="D33" s="5">
        <f t="shared" si="4"/>
        <v>75</v>
      </c>
      <c r="E33" s="2">
        <v>20</v>
      </c>
      <c r="F33" s="2">
        <v>31</v>
      </c>
      <c r="G33" s="2">
        <f t="shared" si="5"/>
        <v>24</v>
      </c>
      <c r="H33" s="2">
        <v>24</v>
      </c>
      <c r="I33" s="10" t="s">
        <v>102</v>
      </c>
      <c r="J33" s="10" t="s">
        <v>102</v>
      </c>
      <c r="K33" s="2">
        <v>5</v>
      </c>
    </row>
    <row r="34" spans="2:11" ht="15" customHeight="1">
      <c r="B34" s="13" t="s">
        <v>35</v>
      </c>
      <c r="D34" s="5">
        <f t="shared" si="4"/>
        <v>18846</v>
      </c>
      <c r="E34" s="2">
        <v>6541</v>
      </c>
      <c r="F34" s="2">
        <v>3932</v>
      </c>
      <c r="G34" s="2">
        <f t="shared" si="5"/>
        <v>8373</v>
      </c>
      <c r="H34" s="2">
        <v>8357</v>
      </c>
      <c r="I34" s="10" t="s">
        <v>102</v>
      </c>
      <c r="J34" s="10">
        <v>16</v>
      </c>
      <c r="K34" s="2">
        <v>394</v>
      </c>
    </row>
    <row r="35" spans="2:11" ht="15" customHeight="1">
      <c r="B35" s="13" t="s">
        <v>36</v>
      </c>
      <c r="D35" s="5">
        <f t="shared" si="4"/>
        <v>2374</v>
      </c>
      <c r="E35" s="2">
        <v>1191</v>
      </c>
      <c r="F35" s="2">
        <v>594</v>
      </c>
      <c r="G35" s="2">
        <f t="shared" si="5"/>
        <v>589</v>
      </c>
      <c r="H35" s="2">
        <v>444</v>
      </c>
      <c r="I35" s="10" t="s">
        <v>102</v>
      </c>
      <c r="J35" s="10">
        <v>145</v>
      </c>
      <c r="K35" s="2">
        <v>175</v>
      </c>
    </row>
    <row r="36" spans="2:11" ht="45" customHeight="1">
      <c r="B36" s="8" t="s">
        <v>37</v>
      </c>
      <c r="D36" s="5">
        <f aca="true" t="shared" si="6" ref="D36:J36">SUM(D37:D39)</f>
        <v>183527</v>
      </c>
      <c r="E36" s="1">
        <f t="shared" si="6"/>
        <v>117199</v>
      </c>
      <c r="F36" s="1">
        <f t="shared" si="6"/>
        <v>12087</v>
      </c>
      <c r="G36" s="1">
        <f t="shared" si="6"/>
        <v>54241</v>
      </c>
      <c r="H36" s="1">
        <f t="shared" si="6"/>
        <v>16535</v>
      </c>
      <c r="I36" s="1">
        <f t="shared" si="6"/>
        <v>37452</v>
      </c>
      <c r="J36" s="1">
        <f t="shared" si="6"/>
        <v>254</v>
      </c>
      <c r="K36" s="1">
        <v>3149</v>
      </c>
    </row>
    <row r="37" spans="2:11" ht="30" customHeight="1">
      <c r="B37" s="10" t="s">
        <v>38</v>
      </c>
      <c r="D37" s="5">
        <f>SUM(E37:G37)</f>
        <v>90527</v>
      </c>
      <c r="E37" s="2">
        <v>44405</v>
      </c>
      <c r="F37" s="2">
        <v>4210</v>
      </c>
      <c r="G37" s="2">
        <f>SUM(H37:J37)</f>
        <v>41912</v>
      </c>
      <c r="H37" s="2">
        <v>8458</v>
      </c>
      <c r="I37" s="2">
        <v>33417</v>
      </c>
      <c r="J37" s="10">
        <v>37</v>
      </c>
      <c r="K37" s="2">
        <v>1227</v>
      </c>
    </row>
    <row r="38" spans="2:11" ht="15" customHeight="1">
      <c r="B38" s="10" t="s">
        <v>39</v>
      </c>
      <c r="D38" s="5">
        <f>SUM(E38:G38)</f>
        <v>31104</v>
      </c>
      <c r="E38" s="2">
        <v>20715</v>
      </c>
      <c r="F38" s="2">
        <v>3346</v>
      </c>
      <c r="G38" s="2">
        <f>SUM(H38:J38)</f>
        <v>7043</v>
      </c>
      <c r="H38" s="2">
        <v>6535</v>
      </c>
      <c r="I38" s="2">
        <v>419</v>
      </c>
      <c r="J38" s="10">
        <v>89</v>
      </c>
      <c r="K38" s="2">
        <v>551</v>
      </c>
    </row>
    <row r="39" spans="2:11" ht="15" customHeight="1">
      <c r="B39" s="10" t="s">
        <v>40</v>
      </c>
      <c r="D39" s="5">
        <f>SUM(E39:G39)</f>
        <v>61896</v>
      </c>
      <c r="E39" s="2">
        <v>52079</v>
      </c>
      <c r="F39" s="2">
        <v>4531</v>
      </c>
      <c r="G39" s="2">
        <f>SUM(H39:J39)</f>
        <v>5286</v>
      </c>
      <c r="H39" s="2">
        <v>1542</v>
      </c>
      <c r="I39" s="2">
        <v>3616</v>
      </c>
      <c r="J39" s="10">
        <v>128</v>
      </c>
      <c r="K39" s="2">
        <v>1370</v>
      </c>
    </row>
    <row r="40" spans="2:11" ht="45" customHeight="1">
      <c r="B40" s="8" t="s">
        <v>41</v>
      </c>
      <c r="D40" s="5">
        <f aca="true" t="shared" si="7" ref="D40:J40">SUM(D41:D44)</f>
        <v>191730</v>
      </c>
      <c r="E40" s="1">
        <f t="shared" si="7"/>
        <v>123081</v>
      </c>
      <c r="F40" s="1">
        <f t="shared" si="7"/>
        <v>52067</v>
      </c>
      <c r="G40" s="1">
        <f t="shared" si="7"/>
        <v>16582</v>
      </c>
      <c r="H40" s="1">
        <f t="shared" si="7"/>
        <v>16276</v>
      </c>
      <c r="I40" s="1">
        <f t="shared" si="7"/>
        <v>188</v>
      </c>
      <c r="J40" s="1">
        <f t="shared" si="7"/>
        <v>118</v>
      </c>
      <c r="K40" s="1">
        <v>856</v>
      </c>
    </row>
    <row r="41" spans="2:11" ht="30" customHeight="1">
      <c r="B41" s="10" t="s">
        <v>42</v>
      </c>
      <c r="D41" s="5">
        <f>SUM(E41:G41)</f>
        <v>66748</v>
      </c>
      <c r="E41" s="2">
        <v>61324</v>
      </c>
      <c r="F41" s="2">
        <v>4344</v>
      </c>
      <c r="G41" s="2">
        <f>SUM(H41:J41)</f>
        <v>1080</v>
      </c>
      <c r="H41" s="2">
        <v>1030</v>
      </c>
      <c r="I41" s="10" t="s">
        <v>102</v>
      </c>
      <c r="J41" s="10">
        <v>50</v>
      </c>
      <c r="K41" s="2">
        <v>115</v>
      </c>
    </row>
    <row r="42" spans="2:11" ht="15" customHeight="1">
      <c r="B42" s="10" t="s">
        <v>43</v>
      </c>
      <c r="D42" s="5">
        <f>SUM(E42:G42)</f>
        <v>37319</v>
      </c>
      <c r="E42" s="2">
        <v>7122</v>
      </c>
      <c r="F42" s="2">
        <v>29850</v>
      </c>
      <c r="G42" s="2">
        <f>SUM(H42:J42)</f>
        <v>347</v>
      </c>
      <c r="H42" s="2">
        <v>327</v>
      </c>
      <c r="I42" s="10" t="s">
        <v>102</v>
      </c>
      <c r="J42" s="10">
        <v>20</v>
      </c>
      <c r="K42" s="2">
        <v>153</v>
      </c>
    </row>
    <row r="43" spans="2:11" ht="15" customHeight="1">
      <c r="B43" s="10" t="s">
        <v>44</v>
      </c>
      <c r="D43" s="5">
        <f>SUM(E43:G43)</f>
        <v>52145</v>
      </c>
      <c r="E43" s="2">
        <v>36462</v>
      </c>
      <c r="F43" s="2">
        <v>8000</v>
      </c>
      <c r="G43" s="2">
        <f>SUM(H43:J43)</f>
        <v>7683</v>
      </c>
      <c r="H43" s="2">
        <v>7468</v>
      </c>
      <c r="I43" s="2">
        <v>186</v>
      </c>
      <c r="J43" s="10">
        <v>29</v>
      </c>
      <c r="K43" s="2">
        <v>185</v>
      </c>
    </row>
    <row r="44" spans="2:11" ht="15" customHeight="1">
      <c r="B44" s="10" t="s">
        <v>45</v>
      </c>
      <c r="D44" s="5">
        <f>SUM(E44:G44)</f>
        <v>35518</v>
      </c>
      <c r="E44" s="2">
        <v>18173</v>
      </c>
      <c r="F44" s="2">
        <v>9873</v>
      </c>
      <c r="G44" s="2">
        <f>SUM(H44:J44)</f>
        <v>7472</v>
      </c>
      <c r="H44" s="2">
        <v>7451</v>
      </c>
      <c r="I44" s="2">
        <v>2</v>
      </c>
      <c r="J44" s="2">
        <v>19</v>
      </c>
      <c r="K44" s="2">
        <v>404</v>
      </c>
    </row>
    <row r="45" spans="2:11" ht="45" customHeight="1">
      <c r="B45" s="8" t="s">
        <v>46</v>
      </c>
      <c r="D45" s="5">
        <f>SUM(D46:D51,'小浜町～上対馬町'!D7:D16)</f>
        <v>864213</v>
      </c>
      <c r="E45" s="1">
        <f>SUM(E46:E51,'小浜町～上対馬町'!E7:E16)</f>
        <v>346616</v>
      </c>
      <c r="F45" s="1">
        <f>SUM(F46:F51,'小浜町～上対馬町'!F7:F16)</f>
        <v>444603</v>
      </c>
      <c r="G45" s="1">
        <f>SUM(G46:G51,'小浜町～上対馬町'!G7:G16)</f>
        <v>72994</v>
      </c>
      <c r="H45" s="1">
        <f>SUM(H46:H51,'小浜町～上対馬町'!H7:H16)</f>
        <v>68951</v>
      </c>
      <c r="I45" s="1">
        <f>SUM(I46:I51,'小浜町～上対馬町'!I7:I16)</f>
        <v>1712</v>
      </c>
      <c r="J45" s="1">
        <f>SUM(J46:J51,'小浜町～上対馬町'!J7:J16)</f>
        <v>2331</v>
      </c>
      <c r="K45" s="1">
        <v>2266</v>
      </c>
    </row>
    <row r="46" spans="2:11" ht="30" customHeight="1">
      <c r="B46" s="10" t="s">
        <v>47</v>
      </c>
      <c r="D46" s="5">
        <f aca="true" t="shared" si="8" ref="D46:D51">SUM(E46:G46)</f>
        <v>78115</v>
      </c>
      <c r="E46" s="2">
        <v>18852</v>
      </c>
      <c r="F46" s="2">
        <v>54300</v>
      </c>
      <c r="G46" s="2">
        <f aca="true" t="shared" si="9" ref="G46:G51">SUM(H46:J46)</f>
        <v>4963</v>
      </c>
      <c r="H46" s="2">
        <v>4712</v>
      </c>
      <c r="I46" s="10" t="s">
        <v>102</v>
      </c>
      <c r="J46" s="10">
        <v>251</v>
      </c>
      <c r="K46" s="2">
        <v>42</v>
      </c>
    </row>
    <row r="47" spans="2:11" ht="15" customHeight="1">
      <c r="B47" s="10" t="s">
        <v>48</v>
      </c>
      <c r="D47" s="5">
        <f t="shared" si="8"/>
        <v>91876</v>
      </c>
      <c r="E47" s="2">
        <v>44070</v>
      </c>
      <c r="F47" s="2">
        <v>41638</v>
      </c>
      <c r="G47" s="2">
        <f t="shared" si="9"/>
        <v>6168</v>
      </c>
      <c r="H47" s="2">
        <v>4638</v>
      </c>
      <c r="I47" s="10" t="s">
        <v>102</v>
      </c>
      <c r="J47" s="2">
        <v>1530</v>
      </c>
      <c r="K47" s="2">
        <v>114</v>
      </c>
    </row>
    <row r="48" spans="2:11" ht="15" customHeight="1">
      <c r="B48" s="10" t="s">
        <v>49</v>
      </c>
      <c r="D48" s="5">
        <f t="shared" si="8"/>
        <v>57644</v>
      </c>
      <c r="E48" s="2">
        <v>31500</v>
      </c>
      <c r="F48" s="2">
        <v>16716</v>
      </c>
      <c r="G48" s="2">
        <f t="shared" si="9"/>
        <v>9428</v>
      </c>
      <c r="H48" s="2">
        <v>8111</v>
      </c>
      <c r="I48" s="2">
        <v>1172</v>
      </c>
      <c r="J48" s="2">
        <v>145</v>
      </c>
      <c r="K48" s="2">
        <v>103</v>
      </c>
    </row>
    <row r="49" spans="2:11" ht="15" customHeight="1">
      <c r="B49" s="10" t="s">
        <v>50</v>
      </c>
      <c r="D49" s="5">
        <f t="shared" si="8"/>
        <v>91468</v>
      </c>
      <c r="E49" s="2">
        <v>58621</v>
      </c>
      <c r="F49" s="2">
        <v>29567</v>
      </c>
      <c r="G49" s="2">
        <f t="shared" si="9"/>
        <v>3280</v>
      </c>
      <c r="H49" s="2">
        <v>2888</v>
      </c>
      <c r="I49" s="2">
        <v>367</v>
      </c>
      <c r="J49" s="10">
        <v>25</v>
      </c>
      <c r="K49" s="2">
        <v>211</v>
      </c>
    </row>
    <row r="50" spans="2:11" ht="15" customHeight="1">
      <c r="B50" s="13" t="s">
        <v>51</v>
      </c>
      <c r="D50" s="5">
        <f t="shared" si="8"/>
        <v>45622</v>
      </c>
      <c r="E50" s="2">
        <v>25377</v>
      </c>
      <c r="F50" s="2">
        <v>19890</v>
      </c>
      <c r="G50" s="2">
        <f t="shared" si="9"/>
        <v>355</v>
      </c>
      <c r="H50" s="2">
        <v>220</v>
      </c>
      <c r="I50" s="10" t="s">
        <v>102</v>
      </c>
      <c r="J50" s="10">
        <v>135</v>
      </c>
      <c r="K50" s="2">
        <v>59</v>
      </c>
    </row>
    <row r="51" spans="1:11" ht="30" customHeight="1" thickBot="1">
      <c r="A51" s="4"/>
      <c r="B51" s="14" t="s">
        <v>52</v>
      </c>
      <c r="C51" s="4"/>
      <c r="D51" s="15">
        <f t="shared" si="8"/>
        <v>34836</v>
      </c>
      <c r="E51" s="4">
        <v>16089</v>
      </c>
      <c r="F51" s="4">
        <v>14577</v>
      </c>
      <c r="G51" s="4">
        <f t="shared" si="9"/>
        <v>4170</v>
      </c>
      <c r="H51" s="4">
        <v>4015</v>
      </c>
      <c r="I51" s="4">
        <v>140</v>
      </c>
      <c r="J51" s="14">
        <v>15</v>
      </c>
      <c r="K51" s="4">
        <v>420</v>
      </c>
    </row>
    <row r="52" ht="15" customHeight="1">
      <c r="B52" s="2" t="s">
        <v>115</v>
      </c>
    </row>
    <row r="53" ht="15" customHeight="1">
      <c r="B53" s="2" t="s">
        <v>114</v>
      </c>
    </row>
    <row r="54" ht="14.25" customHeight="1"/>
    <row r="57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spans="1:1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4" ht="14.25" customHeight="1">
      <c r="A131" s="1"/>
      <c r="B131" s="1"/>
      <c r="C131" s="1"/>
      <c r="D131" s="1"/>
    </row>
  </sheetData>
  <mergeCells count="6">
    <mergeCell ref="D4:J4"/>
    <mergeCell ref="B4:B6"/>
    <mergeCell ref="D5:D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8:B9" numberStoredAsText="1"/>
    <ignoredError sqref="D7:K12 G13:G20 G26:G35 G43:G44 G46:G49 G51" formulaRange="1"/>
    <ignoredError sqref="G36:G39 G45" formula="1" formulaRange="1"/>
    <ignoredError sqref="D36:F40 G40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1.125" style="2" customWidth="1"/>
    <col min="2" max="2" width="9.125" style="2" customWidth="1"/>
    <col min="3" max="3" width="1.75390625" style="2" customWidth="1"/>
    <col min="4" max="9" width="14.75390625" style="2" customWidth="1"/>
    <col min="10" max="10" width="18.125" style="2" customWidth="1"/>
    <col min="11" max="11" width="14.75390625" style="2" customWidth="1"/>
    <col min="12" max="16384" width="8.625" style="2" customWidth="1"/>
  </cols>
  <sheetData>
    <row r="1" spans="2:9" ht="24">
      <c r="B1" s="3" t="s">
        <v>108</v>
      </c>
      <c r="H1" s="10" t="s">
        <v>109</v>
      </c>
      <c r="I1" s="7"/>
    </row>
    <row r="2" ht="24" customHeight="1"/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21" t="s">
        <v>110</v>
      </c>
      <c r="B4" s="21"/>
      <c r="C4" s="30"/>
      <c r="D4" s="18" t="s">
        <v>111</v>
      </c>
      <c r="E4" s="35"/>
      <c r="F4" s="35"/>
      <c r="G4" s="35"/>
      <c r="H4" s="35"/>
      <c r="I4" s="35"/>
      <c r="J4" s="36"/>
      <c r="K4" s="5" t="s">
        <v>1</v>
      </c>
    </row>
    <row r="5" spans="1:11" ht="15" customHeight="1">
      <c r="A5" s="31"/>
      <c r="B5" s="31"/>
      <c r="C5" s="32"/>
      <c r="D5" s="24" t="s">
        <v>4</v>
      </c>
      <c r="E5" s="24" t="s">
        <v>5</v>
      </c>
      <c r="F5" s="24" t="s">
        <v>6</v>
      </c>
      <c r="G5" s="26" t="s">
        <v>7</v>
      </c>
      <c r="H5" s="6"/>
      <c r="I5" s="6"/>
      <c r="J5" s="6"/>
      <c r="K5" s="17" t="s">
        <v>3</v>
      </c>
    </row>
    <row r="6" spans="1:11" ht="15" customHeight="1">
      <c r="A6" s="33"/>
      <c r="B6" s="33"/>
      <c r="C6" s="34"/>
      <c r="D6" s="25"/>
      <c r="E6" s="25"/>
      <c r="F6" s="25"/>
      <c r="G6" s="27"/>
      <c r="H6" s="16" t="s">
        <v>103</v>
      </c>
      <c r="I6" s="16" t="s">
        <v>104</v>
      </c>
      <c r="J6" s="16" t="s">
        <v>105</v>
      </c>
      <c r="K6" s="16" t="s">
        <v>8</v>
      </c>
    </row>
    <row r="7" spans="2:11" ht="30" customHeight="1">
      <c r="B7" s="13" t="s">
        <v>53</v>
      </c>
      <c r="D7" s="5">
        <f aca="true" t="shared" si="0" ref="D7:D16">SUM(E7:G7)</f>
        <v>38650</v>
      </c>
      <c r="E7" s="2">
        <v>11076</v>
      </c>
      <c r="F7" s="2">
        <v>25979</v>
      </c>
      <c r="G7" s="2">
        <f aca="true" t="shared" si="1" ref="G7:G16">SUM(H7:J7)</f>
        <v>1595</v>
      </c>
      <c r="H7" s="2">
        <v>1554</v>
      </c>
      <c r="I7" s="2">
        <v>28</v>
      </c>
      <c r="J7" s="10">
        <v>13</v>
      </c>
      <c r="K7" s="2">
        <v>125</v>
      </c>
    </row>
    <row r="8" spans="2:11" ht="15" customHeight="1">
      <c r="B8" s="10" t="s">
        <v>54</v>
      </c>
      <c r="D8" s="5">
        <f t="shared" si="0"/>
        <v>70856</v>
      </c>
      <c r="E8" s="2">
        <v>9265</v>
      </c>
      <c r="F8" s="2">
        <v>61554</v>
      </c>
      <c r="G8" s="2">
        <f t="shared" si="1"/>
        <v>37</v>
      </c>
      <c r="H8" s="2">
        <v>37</v>
      </c>
      <c r="I8" s="10" t="s">
        <v>102</v>
      </c>
      <c r="J8" s="10" t="s">
        <v>102</v>
      </c>
      <c r="K8" s="2">
        <v>110</v>
      </c>
    </row>
    <row r="9" spans="2:11" ht="15" customHeight="1">
      <c r="B9" s="10" t="s">
        <v>55</v>
      </c>
      <c r="D9" s="5">
        <f t="shared" si="0"/>
        <v>65849</v>
      </c>
      <c r="E9" s="2">
        <v>20600</v>
      </c>
      <c r="F9" s="2">
        <v>40186</v>
      </c>
      <c r="G9" s="2">
        <f t="shared" si="1"/>
        <v>5063</v>
      </c>
      <c r="H9" s="2">
        <v>5063</v>
      </c>
      <c r="I9" s="10" t="s">
        <v>102</v>
      </c>
      <c r="J9" s="10" t="s">
        <v>102</v>
      </c>
      <c r="K9" s="2">
        <v>71</v>
      </c>
    </row>
    <row r="10" spans="2:11" ht="15" customHeight="1">
      <c r="B10" s="10" t="s">
        <v>56</v>
      </c>
      <c r="D10" s="5">
        <f t="shared" si="0"/>
        <v>13071</v>
      </c>
      <c r="E10" s="2">
        <v>4227</v>
      </c>
      <c r="F10" s="2">
        <v>7678</v>
      </c>
      <c r="G10" s="2">
        <f t="shared" si="1"/>
        <v>1166</v>
      </c>
      <c r="H10" s="2">
        <v>1166</v>
      </c>
      <c r="I10" s="10" t="s">
        <v>102</v>
      </c>
      <c r="J10" s="10" t="s">
        <v>102</v>
      </c>
      <c r="K10" s="2">
        <v>20</v>
      </c>
    </row>
    <row r="11" spans="2:11" ht="15" customHeight="1">
      <c r="B11" s="10" t="s">
        <v>57</v>
      </c>
      <c r="D11" s="5">
        <f t="shared" si="0"/>
        <v>56871</v>
      </c>
      <c r="E11" s="2">
        <v>30722</v>
      </c>
      <c r="F11" s="2">
        <v>18255</v>
      </c>
      <c r="G11" s="2">
        <f t="shared" si="1"/>
        <v>7894</v>
      </c>
      <c r="H11" s="2">
        <v>7881</v>
      </c>
      <c r="I11" s="2">
        <v>5</v>
      </c>
      <c r="J11" s="10">
        <v>8</v>
      </c>
      <c r="K11" s="2">
        <v>126</v>
      </c>
    </row>
    <row r="12" spans="2:11" ht="30" customHeight="1">
      <c r="B12" s="10" t="s">
        <v>58</v>
      </c>
      <c r="D12" s="5">
        <f t="shared" si="0"/>
        <v>47996</v>
      </c>
      <c r="E12" s="2">
        <v>26296</v>
      </c>
      <c r="F12" s="2">
        <v>13314</v>
      </c>
      <c r="G12" s="2">
        <f t="shared" si="1"/>
        <v>8386</v>
      </c>
      <c r="H12" s="2">
        <v>8341</v>
      </c>
      <c r="I12" s="10" t="s">
        <v>102</v>
      </c>
      <c r="J12" s="2">
        <v>45</v>
      </c>
      <c r="K12" s="2">
        <v>388</v>
      </c>
    </row>
    <row r="13" spans="2:11" ht="15" customHeight="1">
      <c r="B13" s="10" t="s">
        <v>59</v>
      </c>
      <c r="D13" s="5">
        <f t="shared" si="0"/>
        <v>37484</v>
      </c>
      <c r="E13" s="2">
        <v>20993</v>
      </c>
      <c r="F13" s="2">
        <v>11245</v>
      </c>
      <c r="G13" s="2">
        <f t="shared" si="1"/>
        <v>5246</v>
      </c>
      <c r="H13" s="2">
        <v>5220</v>
      </c>
      <c r="I13" s="10" t="s">
        <v>102</v>
      </c>
      <c r="J13" s="2">
        <v>26</v>
      </c>
      <c r="K13" s="2">
        <v>207</v>
      </c>
    </row>
    <row r="14" spans="2:11" ht="15" customHeight="1">
      <c r="B14" s="10" t="s">
        <v>60</v>
      </c>
      <c r="D14" s="5">
        <f t="shared" si="0"/>
        <v>61063</v>
      </c>
      <c r="E14" s="2">
        <v>16309</v>
      </c>
      <c r="F14" s="2">
        <v>34081</v>
      </c>
      <c r="G14" s="2">
        <f t="shared" si="1"/>
        <v>10673</v>
      </c>
      <c r="H14" s="2">
        <v>10658</v>
      </c>
      <c r="I14" s="10" t="s">
        <v>102</v>
      </c>
      <c r="J14" s="2">
        <v>15</v>
      </c>
      <c r="K14" s="2">
        <v>123</v>
      </c>
    </row>
    <row r="15" spans="2:11" ht="15" customHeight="1">
      <c r="B15" s="10" t="s">
        <v>61</v>
      </c>
      <c r="D15" s="5">
        <f t="shared" si="0"/>
        <v>33636</v>
      </c>
      <c r="E15" s="2">
        <v>5349</v>
      </c>
      <c r="F15" s="2">
        <v>26259</v>
      </c>
      <c r="G15" s="2">
        <f t="shared" si="1"/>
        <v>2028</v>
      </c>
      <c r="H15" s="2">
        <v>1920</v>
      </c>
      <c r="I15" s="10" t="s">
        <v>102</v>
      </c>
      <c r="J15" s="10">
        <v>108</v>
      </c>
      <c r="K15" s="2">
        <v>42</v>
      </c>
    </row>
    <row r="16" spans="2:11" ht="15" customHeight="1">
      <c r="B16" s="10" t="s">
        <v>62</v>
      </c>
      <c r="D16" s="5">
        <f t="shared" si="0"/>
        <v>39176</v>
      </c>
      <c r="E16" s="2">
        <v>7270</v>
      </c>
      <c r="F16" s="2">
        <v>29364</v>
      </c>
      <c r="G16" s="2">
        <f t="shared" si="1"/>
        <v>2542</v>
      </c>
      <c r="H16" s="2">
        <v>2527</v>
      </c>
      <c r="I16" s="10" t="s">
        <v>102</v>
      </c>
      <c r="J16" s="10">
        <v>15</v>
      </c>
      <c r="K16" s="2">
        <v>105</v>
      </c>
    </row>
    <row r="17" spans="1:11" ht="45" customHeight="1">
      <c r="A17" s="28" t="s">
        <v>63</v>
      </c>
      <c r="B17" s="29"/>
      <c r="D17" s="5">
        <f aca="true" t="shared" si="2" ref="D17:K17">SUM(D18:D22,D23:D27,D28:D30)</f>
        <v>371407</v>
      </c>
      <c r="E17" s="1">
        <f t="shared" si="2"/>
        <v>231204</v>
      </c>
      <c r="F17" s="1">
        <f t="shared" si="2"/>
        <v>123439</v>
      </c>
      <c r="G17" s="1">
        <f t="shared" si="2"/>
        <v>16764</v>
      </c>
      <c r="H17" s="1">
        <f t="shared" si="2"/>
        <v>8094</v>
      </c>
      <c r="I17" s="1">
        <f t="shared" si="2"/>
        <v>8035</v>
      </c>
      <c r="J17" s="1">
        <f t="shared" si="2"/>
        <v>635</v>
      </c>
      <c r="K17" s="1">
        <f t="shared" si="2"/>
        <v>3744</v>
      </c>
    </row>
    <row r="18" spans="2:11" ht="30" customHeight="1">
      <c r="B18" s="10" t="s">
        <v>64</v>
      </c>
      <c r="D18" s="5">
        <f aca="true" t="shared" si="3" ref="D18:D30">SUM(E18:G18)</f>
        <v>26844</v>
      </c>
      <c r="E18" s="2">
        <v>16187</v>
      </c>
      <c r="F18" s="2">
        <v>10657</v>
      </c>
      <c r="G18" s="10" t="s">
        <v>102</v>
      </c>
      <c r="H18" s="10" t="s">
        <v>102</v>
      </c>
      <c r="I18" s="10" t="s">
        <v>102</v>
      </c>
      <c r="J18" s="10" t="s">
        <v>102</v>
      </c>
      <c r="K18" s="2">
        <v>78</v>
      </c>
    </row>
    <row r="19" spans="2:11" ht="15" customHeight="1">
      <c r="B19" s="10" t="s">
        <v>65</v>
      </c>
      <c r="D19" s="5">
        <f t="shared" si="3"/>
        <v>24274</v>
      </c>
      <c r="E19" s="2">
        <v>17276</v>
      </c>
      <c r="F19" s="2">
        <v>6970</v>
      </c>
      <c r="G19" s="10">
        <f aca="true" t="shared" si="4" ref="G19:G30">SUM(H19:J19)</f>
        <v>28</v>
      </c>
      <c r="H19" s="2">
        <v>28</v>
      </c>
      <c r="I19" s="10" t="s">
        <v>102</v>
      </c>
      <c r="J19" s="10" t="s">
        <v>102</v>
      </c>
      <c r="K19" s="2">
        <v>78</v>
      </c>
    </row>
    <row r="20" spans="2:11" ht="15" customHeight="1">
      <c r="B20" s="10" t="s">
        <v>66</v>
      </c>
      <c r="D20" s="5">
        <f t="shared" si="3"/>
        <v>32843</v>
      </c>
      <c r="E20" s="2">
        <v>12134</v>
      </c>
      <c r="F20" s="2">
        <v>20556</v>
      </c>
      <c r="G20" s="10">
        <f t="shared" si="4"/>
        <v>153</v>
      </c>
      <c r="H20" s="2">
        <v>153</v>
      </c>
      <c r="I20" s="10" t="s">
        <v>102</v>
      </c>
      <c r="J20" s="10" t="s">
        <v>102</v>
      </c>
      <c r="K20" s="10" t="s">
        <v>102</v>
      </c>
    </row>
    <row r="21" spans="2:11" ht="15" customHeight="1">
      <c r="B21" s="10" t="s">
        <v>67</v>
      </c>
      <c r="D21" s="5">
        <f t="shared" si="3"/>
        <v>33615</v>
      </c>
      <c r="E21" s="2">
        <v>11971</v>
      </c>
      <c r="F21" s="2">
        <v>20834</v>
      </c>
      <c r="G21" s="10">
        <f t="shared" si="4"/>
        <v>810</v>
      </c>
      <c r="H21" s="2">
        <v>810</v>
      </c>
      <c r="I21" s="10" t="s">
        <v>102</v>
      </c>
      <c r="J21" s="10" t="s">
        <v>102</v>
      </c>
      <c r="K21" s="2">
        <v>19</v>
      </c>
    </row>
    <row r="22" spans="2:11" ht="15" customHeight="1">
      <c r="B22" s="10" t="s">
        <v>68</v>
      </c>
      <c r="D22" s="5">
        <f t="shared" si="3"/>
        <v>53530</v>
      </c>
      <c r="E22" s="2">
        <v>30178</v>
      </c>
      <c r="F22" s="2">
        <v>21821</v>
      </c>
      <c r="G22" s="10">
        <f t="shared" si="4"/>
        <v>1531</v>
      </c>
      <c r="H22" s="2">
        <v>1368</v>
      </c>
      <c r="I22" s="2">
        <v>149</v>
      </c>
      <c r="J22" s="10">
        <v>14</v>
      </c>
      <c r="K22" s="2">
        <v>279</v>
      </c>
    </row>
    <row r="23" spans="2:11" ht="30" customHeight="1">
      <c r="B23" s="10" t="s">
        <v>69</v>
      </c>
      <c r="D23" s="5">
        <f t="shared" si="3"/>
        <v>24178</v>
      </c>
      <c r="E23" s="2">
        <v>16248</v>
      </c>
      <c r="F23" s="2">
        <v>5471</v>
      </c>
      <c r="G23" s="10">
        <f t="shared" si="4"/>
        <v>2459</v>
      </c>
      <c r="H23" s="2">
        <v>2389</v>
      </c>
      <c r="I23" s="10" t="s">
        <v>102</v>
      </c>
      <c r="J23" s="10">
        <v>70</v>
      </c>
      <c r="K23" s="2">
        <v>214</v>
      </c>
    </row>
    <row r="24" spans="2:11" ht="15" customHeight="1">
      <c r="B24" s="10" t="s">
        <v>70</v>
      </c>
      <c r="D24" s="5">
        <f t="shared" si="3"/>
        <v>23891</v>
      </c>
      <c r="E24" s="2">
        <v>8670</v>
      </c>
      <c r="F24" s="2">
        <v>14847</v>
      </c>
      <c r="G24" s="10">
        <f t="shared" si="4"/>
        <v>374</v>
      </c>
      <c r="H24" s="2">
        <v>344</v>
      </c>
      <c r="I24" s="10" t="s">
        <v>102</v>
      </c>
      <c r="J24" s="10">
        <v>30</v>
      </c>
      <c r="K24" s="2">
        <v>274</v>
      </c>
    </row>
    <row r="25" spans="2:11" ht="15" customHeight="1">
      <c r="B25" s="10" t="s">
        <v>71</v>
      </c>
      <c r="D25" s="5">
        <f t="shared" si="3"/>
        <v>30432</v>
      </c>
      <c r="E25" s="2">
        <v>23128</v>
      </c>
      <c r="F25" s="2">
        <v>6907</v>
      </c>
      <c r="G25" s="10">
        <f t="shared" si="4"/>
        <v>397</v>
      </c>
      <c r="H25" s="2">
        <v>225</v>
      </c>
      <c r="I25" s="2">
        <v>4</v>
      </c>
      <c r="J25" s="10">
        <v>168</v>
      </c>
      <c r="K25" s="2">
        <v>445</v>
      </c>
    </row>
    <row r="26" spans="2:11" ht="15" customHeight="1">
      <c r="B26" s="10" t="s">
        <v>72</v>
      </c>
      <c r="D26" s="5">
        <f t="shared" si="3"/>
        <v>14126</v>
      </c>
      <c r="E26" s="2">
        <v>10422</v>
      </c>
      <c r="F26" s="2">
        <v>2921</v>
      </c>
      <c r="G26" s="10">
        <f t="shared" si="4"/>
        <v>783</v>
      </c>
      <c r="H26" s="2">
        <v>771</v>
      </c>
      <c r="I26" s="10" t="s">
        <v>102</v>
      </c>
      <c r="J26" s="10">
        <v>12</v>
      </c>
      <c r="K26" s="2">
        <v>307</v>
      </c>
    </row>
    <row r="27" spans="2:11" ht="15" customHeight="1">
      <c r="B27" s="10" t="s">
        <v>73</v>
      </c>
      <c r="D27" s="5">
        <f t="shared" si="3"/>
        <v>7156</v>
      </c>
      <c r="E27" s="2">
        <v>5032</v>
      </c>
      <c r="F27" s="2">
        <v>1817</v>
      </c>
      <c r="G27" s="10">
        <f t="shared" si="4"/>
        <v>307</v>
      </c>
      <c r="H27" s="2">
        <v>284</v>
      </c>
      <c r="I27" s="2">
        <v>23</v>
      </c>
      <c r="J27" s="10" t="s">
        <v>102</v>
      </c>
      <c r="K27" s="2">
        <v>344</v>
      </c>
    </row>
    <row r="28" spans="2:11" ht="30" customHeight="1">
      <c r="B28" s="10" t="s">
        <v>74</v>
      </c>
      <c r="D28" s="5">
        <f t="shared" si="3"/>
        <v>34905</v>
      </c>
      <c r="E28" s="2">
        <v>27588</v>
      </c>
      <c r="F28" s="2">
        <v>4410</v>
      </c>
      <c r="G28" s="10">
        <f t="shared" si="4"/>
        <v>2907</v>
      </c>
      <c r="H28" s="2">
        <v>1068</v>
      </c>
      <c r="I28" s="2">
        <v>1839</v>
      </c>
      <c r="J28" s="10" t="s">
        <v>102</v>
      </c>
      <c r="K28" s="2">
        <v>520</v>
      </c>
    </row>
    <row r="29" spans="2:11" ht="15" customHeight="1">
      <c r="B29" s="10" t="s">
        <v>75</v>
      </c>
      <c r="D29" s="5">
        <f t="shared" si="3"/>
        <v>29275</v>
      </c>
      <c r="E29" s="2">
        <v>25307</v>
      </c>
      <c r="F29" s="2">
        <v>3073</v>
      </c>
      <c r="G29" s="10">
        <f t="shared" si="4"/>
        <v>895</v>
      </c>
      <c r="H29" s="2">
        <v>520</v>
      </c>
      <c r="I29" s="2">
        <v>127</v>
      </c>
      <c r="J29" s="10">
        <v>248</v>
      </c>
      <c r="K29" s="2">
        <v>559</v>
      </c>
    </row>
    <row r="30" spans="2:11" ht="15" customHeight="1">
      <c r="B30" s="10" t="s">
        <v>76</v>
      </c>
      <c r="D30" s="5">
        <f t="shared" si="3"/>
        <v>36338</v>
      </c>
      <c r="E30" s="2">
        <v>27063</v>
      </c>
      <c r="F30" s="2">
        <v>3155</v>
      </c>
      <c r="G30" s="10">
        <f t="shared" si="4"/>
        <v>6120</v>
      </c>
      <c r="H30" s="2">
        <v>134</v>
      </c>
      <c r="I30" s="2">
        <v>5893</v>
      </c>
      <c r="J30" s="10">
        <v>93</v>
      </c>
      <c r="K30" s="2">
        <v>627</v>
      </c>
    </row>
    <row r="31" spans="1:11" ht="45" customHeight="1">
      <c r="A31" s="28" t="s">
        <v>77</v>
      </c>
      <c r="B31" s="29"/>
      <c r="D31" s="5">
        <f aca="true" t="shared" si="5" ref="D31:J31">SUM(D32:D41)</f>
        <v>196654</v>
      </c>
      <c r="E31" s="1">
        <f t="shared" si="5"/>
        <v>84723</v>
      </c>
      <c r="F31" s="1">
        <f t="shared" si="5"/>
        <v>110355</v>
      </c>
      <c r="G31" s="1">
        <f t="shared" si="5"/>
        <v>1576</v>
      </c>
      <c r="H31" s="1">
        <f t="shared" si="5"/>
        <v>1251</v>
      </c>
      <c r="I31" s="1">
        <f t="shared" si="5"/>
        <v>281</v>
      </c>
      <c r="J31" s="1">
        <f t="shared" si="5"/>
        <v>44</v>
      </c>
      <c r="K31" s="1">
        <v>1354</v>
      </c>
    </row>
    <row r="32" spans="2:11" ht="30" customHeight="1">
      <c r="B32" s="10" t="s">
        <v>78</v>
      </c>
      <c r="D32" s="5">
        <f>SUM(E32:G32)</f>
        <v>51390</v>
      </c>
      <c r="E32" s="2">
        <v>10364</v>
      </c>
      <c r="F32" s="2">
        <v>40817</v>
      </c>
      <c r="G32" s="2">
        <f>SUM(H32:J32)</f>
        <v>209</v>
      </c>
      <c r="H32" s="2">
        <v>209</v>
      </c>
      <c r="I32" s="10" t="s">
        <v>102</v>
      </c>
      <c r="J32" s="10" t="s">
        <v>102</v>
      </c>
      <c r="K32" s="2">
        <v>105</v>
      </c>
    </row>
    <row r="33" spans="2:11" ht="15" customHeight="1">
      <c r="B33" s="10" t="s">
        <v>79</v>
      </c>
      <c r="D33" s="5">
        <f>SUM(E33:G33)</f>
        <v>13940</v>
      </c>
      <c r="E33" s="2">
        <v>11222</v>
      </c>
      <c r="F33" s="2">
        <v>2636</v>
      </c>
      <c r="G33" s="2">
        <f>SUM(H33:J33)</f>
        <v>82</v>
      </c>
      <c r="H33" s="2">
        <v>72</v>
      </c>
      <c r="I33" s="10" t="s">
        <v>102</v>
      </c>
      <c r="J33" s="2">
        <v>10</v>
      </c>
      <c r="K33" s="2">
        <v>173</v>
      </c>
    </row>
    <row r="34" spans="2:11" ht="15" customHeight="1">
      <c r="B34" s="10" t="s">
        <v>80</v>
      </c>
      <c r="D34" s="5">
        <f>SUM(E34:G34)</f>
        <v>65385</v>
      </c>
      <c r="E34" s="2">
        <v>13779</v>
      </c>
      <c r="F34" s="2">
        <v>51256</v>
      </c>
      <c r="G34" s="2">
        <f>SUM(H34:J34)</f>
        <v>350</v>
      </c>
      <c r="H34" s="2">
        <v>70</v>
      </c>
      <c r="I34" s="10">
        <v>280</v>
      </c>
      <c r="J34" s="10" t="s">
        <v>102</v>
      </c>
      <c r="K34" s="2">
        <v>67</v>
      </c>
    </row>
    <row r="35" spans="2:11" ht="15" customHeight="1">
      <c r="B35" s="10" t="s">
        <v>81</v>
      </c>
      <c r="D35" s="5">
        <f>SUM(E35:G35)</f>
        <v>62374</v>
      </c>
      <c r="E35" s="2">
        <v>48309</v>
      </c>
      <c r="F35" s="2">
        <v>13869</v>
      </c>
      <c r="G35" s="2">
        <f>SUM(H35:J35)</f>
        <v>196</v>
      </c>
      <c r="H35" s="2">
        <v>183</v>
      </c>
      <c r="I35" s="10" t="s">
        <v>102</v>
      </c>
      <c r="J35" s="2">
        <v>13</v>
      </c>
      <c r="K35" s="2">
        <v>538</v>
      </c>
    </row>
    <row r="36" spans="2:11" ht="15" customHeight="1">
      <c r="B36" s="10" t="s">
        <v>82</v>
      </c>
      <c r="D36" s="12" t="s">
        <v>102</v>
      </c>
      <c r="E36" s="10" t="s">
        <v>102</v>
      </c>
      <c r="F36" s="10" t="s">
        <v>102</v>
      </c>
      <c r="G36" s="10" t="s">
        <v>102</v>
      </c>
      <c r="H36" s="10" t="s">
        <v>102</v>
      </c>
      <c r="I36" s="10" t="s">
        <v>102</v>
      </c>
      <c r="J36" s="10" t="s">
        <v>102</v>
      </c>
      <c r="K36" s="10" t="s">
        <v>102</v>
      </c>
    </row>
    <row r="37" spans="2:11" ht="30" customHeight="1">
      <c r="B37" s="10" t="s">
        <v>83</v>
      </c>
      <c r="D37" s="5">
        <f>SUM(E37:G37)</f>
        <v>50</v>
      </c>
      <c r="E37" s="10" t="s">
        <v>102</v>
      </c>
      <c r="F37" s="2">
        <v>40</v>
      </c>
      <c r="G37" s="2">
        <f>SUM(H37:J37)</f>
        <v>10</v>
      </c>
      <c r="H37" s="2">
        <v>10</v>
      </c>
      <c r="I37" s="10" t="s">
        <v>102</v>
      </c>
      <c r="J37" s="10" t="s">
        <v>102</v>
      </c>
      <c r="K37" s="2">
        <v>105</v>
      </c>
    </row>
    <row r="38" spans="2:11" ht="15" customHeight="1">
      <c r="B38" s="10" t="s">
        <v>84</v>
      </c>
      <c r="D38" s="5">
        <f>SUM(E38:G38)</f>
        <v>1743</v>
      </c>
      <c r="E38" s="2">
        <v>756</v>
      </c>
      <c r="F38" s="2">
        <v>822</v>
      </c>
      <c r="G38" s="2">
        <f>SUM(H38:J38)</f>
        <v>165</v>
      </c>
      <c r="H38" s="2">
        <v>165</v>
      </c>
      <c r="I38" s="10" t="s">
        <v>102</v>
      </c>
      <c r="J38" s="10" t="s">
        <v>102</v>
      </c>
      <c r="K38" s="2">
        <v>162</v>
      </c>
    </row>
    <row r="39" spans="2:11" ht="15" customHeight="1">
      <c r="B39" s="10" t="s">
        <v>85</v>
      </c>
      <c r="D39" s="5">
        <f>SUM(E39:G39)</f>
        <v>390</v>
      </c>
      <c r="E39" s="2">
        <v>102</v>
      </c>
      <c r="F39" s="2">
        <v>241</v>
      </c>
      <c r="G39" s="2">
        <f>SUM(H39:J39)</f>
        <v>47</v>
      </c>
      <c r="H39" s="2">
        <v>47</v>
      </c>
      <c r="I39" s="10" t="s">
        <v>102</v>
      </c>
      <c r="J39" s="10" t="s">
        <v>102</v>
      </c>
      <c r="K39" s="2">
        <v>55</v>
      </c>
    </row>
    <row r="40" spans="2:11" ht="15" customHeight="1">
      <c r="B40" s="10" t="s">
        <v>86</v>
      </c>
      <c r="D40" s="5">
        <f>SUM(E40:G40)</f>
        <v>1117</v>
      </c>
      <c r="E40" s="2">
        <v>191</v>
      </c>
      <c r="F40" s="2">
        <v>469</v>
      </c>
      <c r="G40" s="2">
        <f>SUM(H40:J40)</f>
        <v>457</v>
      </c>
      <c r="H40" s="2">
        <v>435</v>
      </c>
      <c r="I40" s="2">
        <v>1</v>
      </c>
      <c r="J40" s="2">
        <v>21</v>
      </c>
      <c r="K40" s="2">
        <v>134</v>
      </c>
    </row>
    <row r="41" spans="2:11" ht="15" customHeight="1">
      <c r="B41" s="10" t="s">
        <v>87</v>
      </c>
      <c r="D41" s="5">
        <f>SUM(E41:G41)</f>
        <v>265</v>
      </c>
      <c r="E41" s="10" t="s">
        <v>102</v>
      </c>
      <c r="F41" s="2">
        <v>205</v>
      </c>
      <c r="G41" s="2">
        <f>SUM(H41:J41)</f>
        <v>60</v>
      </c>
      <c r="H41" s="2">
        <v>60</v>
      </c>
      <c r="I41" s="10" t="s">
        <v>102</v>
      </c>
      <c r="J41" s="10" t="s">
        <v>102</v>
      </c>
      <c r="K41" s="2">
        <v>14</v>
      </c>
    </row>
    <row r="42" spans="1:11" ht="45" customHeight="1">
      <c r="A42" s="28" t="s">
        <v>88</v>
      </c>
      <c r="B42" s="29"/>
      <c r="D42" s="5">
        <f aca="true" t="shared" si="6" ref="D42:K42">SUM(D43:D46)</f>
        <v>260196</v>
      </c>
      <c r="E42" s="1">
        <f t="shared" si="6"/>
        <v>172698</v>
      </c>
      <c r="F42" s="1">
        <f t="shared" si="6"/>
        <v>83587</v>
      </c>
      <c r="G42" s="1">
        <f t="shared" si="6"/>
        <v>3911</v>
      </c>
      <c r="H42" s="1">
        <f t="shared" si="6"/>
        <v>3822</v>
      </c>
      <c r="I42" s="1">
        <f t="shared" si="6"/>
        <v>1</v>
      </c>
      <c r="J42" s="1">
        <f t="shared" si="6"/>
        <v>88</v>
      </c>
      <c r="K42" s="1">
        <f t="shared" si="6"/>
        <v>346</v>
      </c>
    </row>
    <row r="43" spans="2:11" ht="30" customHeight="1">
      <c r="B43" s="10" t="s">
        <v>89</v>
      </c>
      <c r="D43" s="5">
        <f>SUM(E43:G43)</f>
        <v>80362</v>
      </c>
      <c r="E43" s="2">
        <v>47389</v>
      </c>
      <c r="F43" s="2">
        <v>32039</v>
      </c>
      <c r="G43" s="2">
        <f>SUM(H43:J43)</f>
        <v>934</v>
      </c>
      <c r="H43" s="2">
        <v>893</v>
      </c>
      <c r="I43" s="10" t="s">
        <v>102</v>
      </c>
      <c r="J43" s="10">
        <v>41</v>
      </c>
      <c r="K43" s="2">
        <v>53</v>
      </c>
    </row>
    <row r="44" spans="2:11" ht="15" customHeight="1">
      <c r="B44" s="10" t="s">
        <v>90</v>
      </c>
      <c r="D44" s="5">
        <f>SUM(E44:G44)</f>
        <v>56462</v>
      </c>
      <c r="E44" s="2">
        <v>40117</v>
      </c>
      <c r="F44" s="2">
        <v>15419</v>
      </c>
      <c r="G44" s="2">
        <f>SUM(H44:J44)</f>
        <v>926</v>
      </c>
      <c r="H44" s="2">
        <v>915</v>
      </c>
      <c r="I44" s="2">
        <v>1</v>
      </c>
      <c r="J44" s="10">
        <v>10</v>
      </c>
      <c r="K44" s="2">
        <v>125</v>
      </c>
    </row>
    <row r="45" spans="2:11" ht="15" customHeight="1">
      <c r="B45" s="10" t="s">
        <v>91</v>
      </c>
      <c r="D45" s="5">
        <f>SUM(E45:G45)</f>
        <v>86080</v>
      </c>
      <c r="E45" s="2">
        <v>59596</v>
      </c>
      <c r="F45" s="2">
        <v>25281</v>
      </c>
      <c r="G45" s="2">
        <f>SUM(H45:J45)</f>
        <v>1203</v>
      </c>
      <c r="H45" s="2">
        <v>1186</v>
      </c>
      <c r="I45" s="10" t="s">
        <v>102</v>
      </c>
      <c r="J45" s="10">
        <v>17</v>
      </c>
      <c r="K45" s="2">
        <v>156</v>
      </c>
    </row>
    <row r="46" spans="2:11" ht="15" customHeight="1">
      <c r="B46" s="10" t="s">
        <v>92</v>
      </c>
      <c r="D46" s="5">
        <f>SUM(E46:G46)</f>
        <v>37292</v>
      </c>
      <c r="E46" s="2">
        <v>25596</v>
      </c>
      <c r="F46" s="2">
        <v>10848</v>
      </c>
      <c r="G46" s="2">
        <f>SUM(H46:J46)</f>
        <v>848</v>
      </c>
      <c r="H46" s="2">
        <v>828</v>
      </c>
      <c r="I46" s="10" t="s">
        <v>102</v>
      </c>
      <c r="J46" s="10">
        <v>20</v>
      </c>
      <c r="K46" s="2">
        <v>12</v>
      </c>
    </row>
    <row r="47" spans="1:11" ht="45" customHeight="1">
      <c r="A47" s="28" t="s">
        <v>93</v>
      </c>
      <c r="B47" s="29"/>
      <c r="D47" s="5">
        <f aca="true" t="shared" si="7" ref="D47:K47">SUM(D48:D53)</f>
        <v>62238</v>
      </c>
      <c r="E47" s="1">
        <f t="shared" si="7"/>
        <v>41097</v>
      </c>
      <c r="F47" s="1">
        <f t="shared" si="7"/>
        <v>18151</v>
      </c>
      <c r="G47" s="1">
        <f t="shared" si="7"/>
        <v>2990</v>
      </c>
      <c r="H47" s="1">
        <f t="shared" si="7"/>
        <v>2708</v>
      </c>
      <c r="I47" s="1">
        <f t="shared" si="7"/>
        <v>126</v>
      </c>
      <c r="J47" s="1">
        <f t="shared" si="7"/>
        <v>156</v>
      </c>
      <c r="K47" s="1">
        <f t="shared" si="7"/>
        <v>12789</v>
      </c>
    </row>
    <row r="48" spans="2:11" ht="30" customHeight="1">
      <c r="B48" s="10" t="s">
        <v>94</v>
      </c>
      <c r="D48" s="5">
        <f aca="true" t="shared" si="8" ref="D48:D53">SUM(E48:G48)</f>
        <v>20179</v>
      </c>
      <c r="E48" s="2">
        <v>14701</v>
      </c>
      <c r="F48" s="2">
        <v>3902</v>
      </c>
      <c r="G48" s="2">
        <f aca="true" t="shared" si="9" ref="G48:G53">SUM(H48:J48)</f>
        <v>1576</v>
      </c>
      <c r="H48" s="2">
        <v>1461</v>
      </c>
      <c r="I48" s="2">
        <v>23</v>
      </c>
      <c r="J48" s="10">
        <v>92</v>
      </c>
      <c r="K48" s="2">
        <v>2573</v>
      </c>
    </row>
    <row r="49" spans="2:11" ht="15" customHeight="1">
      <c r="B49" s="10" t="s">
        <v>95</v>
      </c>
      <c r="D49" s="5">
        <f t="shared" si="8"/>
        <v>7566</v>
      </c>
      <c r="E49" s="2">
        <v>4822</v>
      </c>
      <c r="F49" s="2">
        <v>2514</v>
      </c>
      <c r="G49" s="2">
        <f t="shared" si="9"/>
        <v>230</v>
      </c>
      <c r="H49" s="2">
        <v>165</v>
      </c>
      <c r="I49" s="2">
        <v>30</v>
      </c>
      <c r="J49" s="10">
        <v>35</v>
      </c>
      <c r="K49" s="2">
        <v>1711</v>
      </c>
    </row>
    <row r="50" spans="2:11" ht="15" customHeight="1">
      <c r="B50" s="10" t="s">
        <v>96</v>
      </c>
      <c r="D50" s="5">
        <f t="shared" si="8"/>
        <v>7493</v>
      </c>
      <c r="E50" s="2">
        <v>4271</v>
      </c>
      <c r="F50" s="2">
        <v>2916</v>
      </c>
      <c r="G50" s="2">
        <f t="shared" si="9"/>
        <v>306</v>
      </c>
      <c r="H50" s="2">
        <v>301</v>
      </c>
      <c r="I50" s="10" t="s">
        <v>102</v>
      </c>
      <c r="J50" s="10">
        <v>5</v>
      </c>
      <c r="K50" s="2">
        <v>1465</v>
      </c>
    </row>
    <row r="51" spans="2:11" ht="15" customHeight="1">
      <c r="B51" s="10" t="s">
        <v>97</v>
      </c>
      <c r="D51" s="5">
        <f t="shared" si="8"/>
        <v>7915</v>
      </c>
      <c r="E51" s="2">
        <v>5070</v>
      </c>
      <c r="F51" s="2">
        <v>2668</v>
      </c>
      <c r="G51" s="2">
        <f t="shared" si="9"/>
        <v>177</v>
      </c>
      <c r="H51" s="2">
        <v>164</v>
      </c>
      <c r="I51" s="2">
        <v>3</v>
      </c>
      <c r="J51" s="10">
        <v>10</v>
      </c>
      <c r="K51" s="2">
        <v>1048</v>
      </c>
    </row>
    <row r="52" spans="2:11" ht="15" customHeight="1">
      <c r="B52" s="10" t="s">
        <v>98</v>
      </c>
      <c r="D52" s="5">
        <f t="shared" si="8"/>
        <v>16026</v>
      </c>
      <c r="E52" s="2">
        <v>11734</v>
      </c>
      <c r="F52" s="2">
        <v>3986</v>
      </c>
      <c r="G52" s="2">
        <f t="shared" si="9"/>
        <v>306</v>
      </c>
      <c r="H52" s="2">
        <v>230</v>
      </c>
      <c r="I52" s="2">
        <v>70</v>
      </c>
      <c r="J52" s="10">
        <v>6</v>
      </c>
      <c r="K52" s="2">
        <v>3905</v>
      </c>
    </row>
    <row r="53" spans="2:11" ht="30" customHeight="1">
      <c r="B53" s="13" t="s">
        <v>99</v>
      </c>
      <c r="D53" s="5">
        <f t="shared" si="8"/>
        <v>3059</v>
      </c>
      <c r="E53" s="2">
        <v>499</v>
      </c>
      <c r="F53" s="2">
        <v>2165</v>
      </c>
      <c r="G53" s="2">
        <f t="shared" si="9"/>
        <v>395</v>
      </c>
      <c r="H53" s="2">
        <v>387</v>
      </c>
      <c r="I53" s="10" t="s">
        <v>102</v>
      </c>
      <c r="J53" s="2">
        <v>8</v>
      </c>
      <c r="K53" s="2">
        <v>2087</v>
      </c>
    </row>
    <row r="54" spans="1:11" ht="30" customHeight="1" thickBot="1">
      <c r="A54" s="4"/>
      <c r="B54" s="4"/>
      <c r="C54" s="4"/>
      <c r="D54" s="15"/>
      <c r="E54" s="4"/>
      <c r="F54" s="4"/>
      <c r="G54" s="4"/>
      <c r="H54" s="4"/>
      <c r="I54" s="4"/>
      <c r="J54" s="4"/>
      <c r="K54" s="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</sheetData>
  <mergeCells count="10">
    <mergeCell ref="A4:C6"/>
    <mergeCell ref="D4:J4"/>
    <mergeCell ref="D5:D6"/>
    <mergeCell ref="E5:E6"/>
    <mergeCell ref="F5:F6"/>
    <mergeCell ref="G5:G6"/>
    <mergeCell ref="A47:B47"/>
    <mergeCell ref="A17:B17"/>
    <mergeCell ref="A31:B31"/>
    <mergeCell ref="A42:B4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G7:G28 D29:G30 G44:G46 G48:G53" formulaRange="1"/>
    <ignoredError sqref="D31:G31 G40 G47" formula="1" formulaRange="1"/>
    <ignoredError sqref="D40:F42 G41:G42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2003-12-19T07:28:23Z</cp:lastPrinted>
  <dcterms:modified xsi:type="dcterms:W3CDTF">2013-06-06T02:11:44Z</dcterms:modified>
  <cp:category/>
  <cp:version/>
  <cp:contentType/>
  <cp:contentStatus/>
</cp:coreProperties>
</file>