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'小浜町～上対馬町'!$A$1:$Y$56</definedName>
    <definedName name="_xlnm.Print_Area" localSheetId="0">'長崎市～千々石町'!$A$1:$Y$52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<sst xmlns="http://schemas.openxmlformats.org/spreadsheetml/2006/main" count="424" uniqueCount="124">
  <si>
    <t>乗用型スピード</t>
  </si>
  <si>
    <t>市町村</t>
  </si>
  <si>
    <t>計</t>
  </si>
  <si>
    <t>実農家数</t>
  </si>
  <si>
    <t>台数</t>
  </si>
  <si>
    <t>農家数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</si>
  <si>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</si>
  <si>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</si>
  <si>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</si>
  <si>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</si>
  <si>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</si>
  <si>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</si>
  <si>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</si>
  <si>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</si>
  <si>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</si>
  <si>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</si>
  <si>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</si>
  <si>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</si>
  <si>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</si>
  <si>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</si>
  <si>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</si>
  <si>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</si>
  <si>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</si>
  <si>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</si>
  <si>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</si>
  <si>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</si>
  <si>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</si>
  <si>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</si>
  <si>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</si>
  <si>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</si>
  <si>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</si>
  <si>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</si>
  <si>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</si>
  <si>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</si>
  <si>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</si>
  <si>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</si>
  <si>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</si>
  <si>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</si>
  <si>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</si>
  <si>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</si>
  <si>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</si>
  <si>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</si>
  <si>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</si>
  <si>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</si>
  <si>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</si>
  <si>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</si>
  <si>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</si>
  <si>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</si>
  <si>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</si>
  <si>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</si>
  <si>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</si>
  <si>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</si>
  <si>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</si>
  <si>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</si>
  <si>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</si>
  <si>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</si>
  <si>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</si>
  <si>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</si>
  <si>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</si>
  <si>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</si>
  <si>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</si>
  <si>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</si>
  <si>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</si>
  <si>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</si>
  <si>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</si>
  <si>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</si>
  <si>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</si>
  <si>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</si>
  <si>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</si>
  <si>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</si>
  <si>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</si>
  <si>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</si>
  <si>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</si>
  <si>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</si>
  <si>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</si>
  <si>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</si>
  <si>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</si>
  <si>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</si>
  <si>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</si>
  <si>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</si>
  <si>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</si>
  <si>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</si>
  <si>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</si>
  <si>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</si>
  <si>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</si>
  <si>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</si>
  <si>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</si>
  <si>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</si>
  <si>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</si>
  <si>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</si>
  <si>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</si>
  <si>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</si>
  <si>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</si>
  <si>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</si>
  <si>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</si>
  <si>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（平成12年）</t>
  </si>
  <si>
    <t>平成7年</t>
  </si>
  <si>
    <t>乗用型</t>
  </si>
  <si>
    <t>…</t>
  </si>
  <si>
    <t>…</t>
  </si>
  <si>
    <t>-</t>
  </si>
  <si>
    <t xml:space="preserve">                     ５０      農          用          機          械</t>
  </si>
  <si>
    <t xml:space="preserve">  台          数　　　（販売農家）</t>
  </si>
  <si>
    <t xml:space="preserve">   台          数　　 　（販売農家）</t>
  </si>
  <si>
    <t>（平成12年）（続）</t>
  </si>
  <si>
    <t>-</t>
  </si>
  <si>
    <t>動力耕うん機、農用トラクター</t>
  </si>
  <si>
    <t>動力防除機</t>
  </si>
  <si>
    <t>動力田植機</t>
  </si>
  <si>
    <t>バインダー</t>
  </si>
  <si>
    <t>米麦用乾燥機</t>
  </si>
  <si>
    <t>歩行型</t>
  </si>
  <si>
    <t>スプレヤー</t>
  </si>
  <si>
    <t>コンバイン</t>
  </si>
  <si>
    <t>15馬力未満</t>
  </si>
  <si>
    <t>15～30</t>
  </si>
  <si>
    <t>30馬力以上</t>
  </si>
  <si>
    <t xml:space="preserve">    12</t>
  </si>
  <si>
    <t>自    脱    型</t>
  </si>
  <si>
    <t xml:space="preserve">     単位：戸、台</t>
  </si>
  <si>
    <t>乗用型</t>
  </si>
  <si>
    <t xml:space="preserve"> 資料  県統計課「2000年世界農林業センサス結果報告書」</t>
  </si>
  <si>
    <t>　 注） 台数には、数戸で共有している機械も含む。</t>
  </si>
  <si>
    <t>第45表の注参照。（ 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</si>
</sst>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0" fontId="9" fillId="0" borderId="0" xfId="0" applyFont="1" applyFill="1" applyAlignment="1">
      <alignment/>
    </xf>
    <xf numFmtId="181" fontId="7" fillId="0" borderId="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1" fontId="7" fillId="0" borderId="0" xfId="16" applyFont="1" applyFill="1" applyBorder="1" applyAlignment="1">
      <alignment horizontal="center" vertical="center"/>
    </xf>
    <xf numFmtId="181" fontId="7" fillId="0" borderId="2" xfId="16" applyFont="1" applyFill="1" applyBorder="1" applyAlignment="1">
      <alignment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181" fontId="7" fillId="0" borderId="4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 quotePrefix="1">
      <alignment horizontal="center"/>
    </xf>
    <xf numFmtId="181" fontId="7" fillId="0" borderId="4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81" fontId="7" fillId="0" borderId="4" xfId="16" applyFont="1" applyFill="1" applyBorder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5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0" xfId="16" applyFont="1" applyFill="1" applyBorder="1" applyAlignment="1" quotePrefix="1">
      <alignment horizont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15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/>
    </xf>
    <xf numFmtId="181" fontId="7" fillId="0" borderId="19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1"/>
  <sheetViews>
    <sheetView showGridLines="0" tabSelected="1" zoomScale="75" zoomScaleNormal="75" workbookViewId="0" topLeftCell="A1">
      <selection activeCell="B3" sqref="B3:B6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4" width="12.75390625" style="1" customWidth="1"/>
    <col min="5" max="6" width="12.375" style="1" customWidth="1"/>
    <col min="7" max="9" width="12.75390625" style="1" customWidth="1"/>
    <col min="10" max="11" width="12.375" style="1" customWidth="1"/>
    <col min="12" max="12" width="12.125" style="1" customWidth="1"/>
    <col min="13" max="13" width="12.375" style="1" customWidth="1"/>
    <col min="14" max="19" width="12.625" style="1" customWidth="1"/>
    <col min="20" max="25" width="12.25390625" style="1" customWidth="1"/>
    <col min="26" max="32" width="10.125" style="1" customWidth="1"/>
    <col min="33" max="33" width="9.875" style="1" customWidth="1"/>
    <col min="34" max="35" width="5.00390625" style="1" customWidth="1"/>
    <col min="36" max="36" width="11.125" style="1" customWidth="1"/>
    <col min="37" max="37" width="9.125" style="1" customWidth="1"/>
    <col min="38" max="38" width="1.625" style="1" customWidth="1"/>
    <col min="39" max="39" width="10.75390625" style="1" customWidth="1"/>
    <col min="40" max="45" width="10.375" style="1" customWidth="1"/>
    <col min="46" max="46" width="10.75390625" style="1" customWidth="1"/>
    <col min="47" max="50" width="10.375" style="1" customWidth="1"/>
    <col min="51" max="16384" width="8.625" style="1" customWidth="1"/>
  </cols>
  <sheetData>
    <row r="1" spans="2:51" ht="24">
      <c r="B1" s="2" t="s">
        <v>101</v>
      </c>
      <c r="N1" s="2" t="s">
        <v>102</v>
      </c>
      <c r="T1" s="1" t="s">
        <v>95</v>
      </c>
      <c r="U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1.5" customHeight="1" thickBot="1">
      <c r="A2" s="6"/>
      <c r="B2" s="1" t="s">
        <v>123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119</v>
      </c>
      <c r="Y2" s="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8"/>
      <c r="AX2" s="8"/>
      <c r="AY2" s="4"/>
    </row>
    <row r="3" spans="2:51" ht="15.75" customHeight="1">
      <c r="B3" s="35" t="s">
        <v>1</v>
      </c>
      <c r="D3" s="53" t="s">
        <v>106</v>
      </c>
      <c r="E3" s="31"/>
      <c r="F3" s="31"/>
      <c r="G3" s="31"/>
      <c r="H3" s="31"/>
      <c r="I3" s="31"/>
      <c r="J3" s="31"/>
      <c r="K3" s="31"/>
      <c r="L3" s="31"/>
      <c r="M3" s="31"/>
      <c r="N3" s="35" t="s">
        <v>107</v>
      </c>
      <c r="O3" s="36"/>
      <c r="P3" s="32" t="s">
        <v>0</v>
      </c>
      <c r="Q3" s="54"/>
      <c r="R3" s="39" t="s">
        <v>108</v>
      </c>
      <c r="S3" s="36"/>
      <c r="T3" s="39" t="s">
        <v>109</v>
      </c>
      <c r="U3" s="36"/>
      <c r="V3" s="39" t="s">
        <v>118</v>
      </c>
      <c r="W3" s="36"/>
      <c r="X3" s="39" t="s">
        <v>110</v>
      </c>
      <c r="Y3" s="35"/>
      <c r="Z3" s="8"/>
      <c r="AA3" s="8"/>
      <c r="AB3" s="9"/>
      <c r="AC3" s="10"/>
      <c r="AD3" s="9"/>
      <c r="AE3" s="9"/>
      <c r="AF3" s="9"/>
      <c r="AG3" s="9"/>
      <c r="AH3" s="4"/>
      <c r="AI3" s="4"/>
      <c r="AJ3" s="4"/>
      <c r="AK3" s="4"/>
      <c r="AL3" s="4"/>
      <c r="AM3" s="8"/>
      <c r="AN3" s="8"/>
      <c r="AO3" s="8"/>
      <c r="AP3" s="8"/>
      <c r="AQ3" s="8"/>
      <c r="AR3" s="8"/>
      <c r="AS3" s="9"/>
      <c r="AT3" s="10"/>
      <c r="AU3" s="9"/>
      <c r="AV3" s="9"/>
      <c r="AW3" s="9"/>
      <c r="AX3" s="9"/>
      <c r="AY3" s="4"/>
    </row>
    <row r="4" spans="2:51" ht="15.75" customHeight="1">
      <c r="B4" s="52"/>
      <c r="D4" s="49" t="s">
        <v>2</v>
      </c>
      <c r="E4" s="50"/>
      <c r="F4" s="49" t="s">
        <v>111</v>
      </c>
      <c r="G4" s="50"/>
      <c r="H4" s="49" t="s">
        <v>97</v>
      </c>
      <c r="I4" s="51"/>
      <c r="J4" s="51"/>
      <c r="K4" s="51"/>
      <c r="L4" s="51"/>
      <c r="M4" s="51"/>
      <c r="N4" s="37"/>
      <c r="O4" s="38"/>
      <c r="P4" s="55" t="s">
        <v>112</v>
      </c>
      <c r="Q4" s="56"/>
      <c r="R4" s="40"/>
      <c r="S4" s="38"/>
      <c r="T4" s="40"/>
      <c r="U4" s="38"/>
      <c r="V4" s="40" t="s">
        <v>113</v>
      </c>
      <c r="W4" s="38"/>
      <c r="X4" s="40"/>
      <c r="Y4" s="37"/>
      <c r="Z4" s="9"/>
      <c r="AA4" s="9"/>
      <c r="AB4" s="9"/>
      <c r="AC4" s="10"/>
      <c r="AD4" s="9"/>
      <c r="AE4" s="9"/>
      <c r="AF4" s="9"/>
      <c r="AG4" s="9"/>
      <c r="AH4" s="4"/>
      <c r="AI4" s="4"/>
      <c r="AJ4" s="33"/>
      <c r="AK4" s="34"/>
      <c r="AL4" s="4"/>
      <c r="AM4" s="46"/>
      <c r="AN4" s="46"/>
      <c r="AO4" s="44"/>
      <c r="AP4" s="9"/>
      <c r="AQ4" s="9"/>
      <c r="AR4" s="9"/>
      <c r="AS4" s="9"/>
      <c r="AT4" s="10"/>
      <c r="AU4" s="9"/>
      <c r="AV4" s="9"/>
      <c r="AW4" s="9"/>
      <c r="AX4" s="9"/>
      <c r="AY4" s="4"/>
    </row>
    <row r="5" spans="2:51" ht="15.75" customHeight="1">
      <c r="B5" s="52"/>
      <c r="D5" s="42" t="s">
        <v>3</v>
      </c>
      <c r="E5" s="42" t="s">
        <v>4</v>
      </c>
      <c r="F5" s="42" t="s">
        <v>5</v>
      </c>
      <c r="G5" s="42" t="s">
        <v>4</v>
      </c>
      <c r="H5" s="49" t="s">
        <v>114</v>
      </c>
      <c r="I5" s="50"/>
      <c r="J5" s="49" t="s">
        <v>115</v>
      </c>
      <c r="K5" s="50"/>
      <c r="L5" s="49" t="s">
        <v>116</v>
      </c>
      <c r="M5" s="51"/>
      <c r="N5" s="41" t="s">
        <v>5</v>
      </c>
      <c r="O5" s="42" t="s">
        <v>4</v>
      </c>
      <c r="P5" s="42" t="s">
        <v>5</v>
      </c>
      <c r="Q5" s="42" t="s">
        <v>4</v>
      </c>
      <c r="R5" s="42" t="s">
        <v>5</v>
      </c>
      <c r="S5" s="42" t="s">
        <v>4</v>
      </c>
      <c r="T5" s="42" t="s">
        <v>5</v>
      </c>
      <c r="U5" s="42" t="s">
        <v>4</v>
      </c>
      <c r="V5" s="42" t="s">
        <v>5</v>
      </c>
      <c r="W5" s="42" t="s">
        <v>4</v>
      </c>
      <c r="X5" s="42" t="s">
        <v>5</v>
      </c>
      <c r="Y5" s="48" t="s">
        <v>4</v>
      </c>
      <c r="Z5" s="9"/>
      <c r="AA5" s="9"/>
      <c r="AB5" s="9"/>
      <c r="AC5" s="10"/>
      <c r="AD5" s="9"/>
      <c r="AE5" s="9"/>
      <c r="AF5" s="9"/>
      <c r="AG5" s="9"/>
      <c r="AH5" s="4"/>
      <c r="AI5" s="4"/>
      <c r="AJ5" s="10"/>
      <c r="AK5" s="11"/>
      <c r="AL5" s="4"/>
      <c r="AM5" s="46"/>
      <c r="AN5" s="46"/>
      <c r="AO5" s="44"/>
      <c r="AP5" s="9"/>
      <c r="AQ5" s="9"/>
      <c r="AR5" s="9"/>
      <c r="AS5" s="9"/>
      <c r="AT5" s="10"/>
      <c r="AU5" s="9"/>
      <c r="AV5" s="9"/>
      <c r="AW5" s="9"/>
      <c r="AX5" s="9"/>
      <c r="AY5" s="4"/>
    </row>
    <row r="6" spans="1:51" ht="15.75" customHeight="1">
      <c r="A6" s="13"/>
      <c r="B6" s="37"/>
      <c r="C6" s="13"/>
      <c r="D6" s="43"/>
      <c r="E6" s="43"/>
      <c r="F6" s="43"/>
      <c r="G6" s="43"/>
      <c r="H6" s="14" t="s">
        <v>5</v>
      </c>
      <c r="I6" s="15" t="s">
        <v>4</v>
      </c>
      <c r="J6" s="15" t="s">
        <v>5</v>
      </c>
      <c r="K6" s="15" t="s">
        <v>4</v>
      </c>
      <c r="L6" s="15" t="s">
        <v>5</v>
      </c>
      <c r="M6" s="15" t="s">
        <v>4</v>
      </c>
      <c r="N6" s="38"/>
      <c r="O6" s="43"/>
      <c r="P6" s="43"/>
      <c r="Q6" s="43"/>
      <c r="R6" s="43"/>
      <c r="S6" s="43"/>
      <c r="T6" s="43"/>
      <c r="U6" s="43"/>
      <c r="V6" s="43"/>
      <c r="W6" s="43"/>
      <c r="X6" s="43"/>
      <c r="Y6" s="40"/>
      <c r="Z6" s="9"/>
      <c r="AA6" s="9"/>
      <c r="AB6" s="9"/>
      <c r="AC6" s="10"/>
      <c r="AD6" s="9"/>
      <c r="AE6" s="9"/>
      <c r="AF6" s="9"/>
      <c r="AG6" s="9"/>
      <c r="AH6" s="4"/>
      <c r="AI6" s="4"/>
      <c r="AJ6" s="4"/>
      <c r="AK6" s="4"/>
      <c r="AL6" s="4"/>
      <c r="AM6" s="47"/>
      <c r="AN6" s="47"/>
      <c r="AO6" s="45"/>
      <c r="AP6" s="9"/>
      <c r="AQ6" s="9"/>
      <c r="AR6" s="9"/>
      <c r="AS6" s="9"/>
      <c r="AT6" s="10"/>
      <c r="AU6" s="9"/>
      <c r="AV6" s="9"/>
      <c r="AW6" s="9"/>
      <c r="AX6" s="9"/>
      <c r="AY6" s="4"/>
    </row>
    <row r="7" spans="1:51" ht="31.5" customHeight="1">
      <c r="A7" s="4"/>
      <c r="B7" s="10" t="s">
        <v>96</v>
      </c>
      <c r="C7" s="4"/>
      <c r="D7" s="17">
        <v>34467</v>
      </c>
      <c r="E7" s="18">
        <v>56558</v>
      </c>
      <c r="F7" s="18">
        <v>23742</v>
      </c>
      <c r="G7" s="18">
        <v>30363</v>
      </c>
      <c r="H7" s="18">
        <v>7202</v>
      </c>
      <c r="I7" s="18">
        <v>7619</v>
      </c>
      <c r="J7" s="18">
        <v>16802</v>
      </c>
      <c r="K7" s="18">
        <v>17455</v>
      </c>
      <c r="L7" s="18">
        <v>982</v>
      </c>
      <c r="M7" s="18">
        <v>1121</v>
      </c>
      <c r="N7" s="18">
        <v>27171</v>
      </c>
      <c r="O7" s="18">
        <v>32180</v>
      </c>
      <c r="P7" s="18">
        <v>412</v>
      </c>
      <c r="Q7" s="18">
        <v>422</v>
      </c>
      <c r="R7" s="18">
        <v>23043</v>
      </c>
      <c r="S7" s="18">
        <v>23209</v>
      </c>
      <c r="T7" s="18">
        <v>23447</v>
      </c>
      <c r="U7" s="18">
        <v>23702</v>
      </c>
      <c r="V7" s="18">
        <v>7838</v>
      </c>
      <c r="W7" s="18">
        <v>7858</v>
      </c>
      <c r="X7" s="18">
        <v>7502</v>
      </c>
      <c r="Y7" s="18">
        <v>7650</v>
      </c>
      <c r="Z7" s="18"/>
      <c r="AA7" s="18"/>
      <c r="AB7" s="18"/>
      <c r="AC7" s="18"/>
      <c r="AD7" s="18"/>
      <c r="AE7" s="18"/>
      <c r="AF7" s="18"/>
      <c r="AG7" s="18"/>
      <c r="AH7" s="4"/>
      <c r="AI7" s="4"/>
      <c r="AJ7" s="4"/>
      <c r="AK7" s="19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19"/>
      <c r="AY7" s="4"/>
    </row>
    <row r="8" spans="2:51" ht="31.5" customHeight="1">
      <c r="B8" s="20" t="s">
        <v>117</v>
      </c>
      <c r="D8" s="21">
        <f aca="true" t="shared" si="0" ref="D8:Y8">SUM(D9:D10)</f>
        <v>30461</v>
      </c>
      <c r="E8" s="4">
        <f t="shared" si="0"/>
        <v>49038</v>
      </c>
      <c r="F8" s="4">
        <f t="shared" si="0"/>
        <v>18685</v>
      </c>
      <c r="G8" s="4">
        <f t="shared" si="0"/>
        <v>22758</v>
      </c>
      <c r="H8" s="4">
        <f t="shared" si="0"/>
        <v>5852</v>
      </c>
      <c r="I8" s="4">
        <f t="shared" si="0"/>
        <v>6048</v>
      </c>
      <c r="J8" s="4">
        <f t="shared" si="0"/>
        <v>17436</v>
      </c>
      <c r="K8" s="4">
        <f t="shared" si="0"/>
        <v>18310</v>
      </c>
      <c r="L8" s="4">
        <f t="shared" si="0"/>
        <v>1636</v>
      </c>
      <c r="M8" s="4">
        <f t="shared" si="0"/>
        <v>1922</v>
      </c>
      <c r="N8" s="4">
        <f t="shared" si="0"/>
        <v>18420</v>
      </c>
      <c r="O8" s="4">
        <f t="shared" si="0"/>
        <v>22497</v>
      </c>
      <c r="P8" s="4">
        <f t="shared" si="0"/>
        <v>352</v>
      </c>
      <c r="Q8" s="4">
        <f t="shared" si="0"/>
        <v>366</v>
      </c>
      <c r="R8" s="4">
        <f t="shared" si="0"/>
        <v>20988</v>
      </c>
      <c r="S8" s="4">
        <f t="shared" si="0"/>
        <v>21129</v>
      </c>
      <c r="T8" s="4">
        <f t="shared" si="0"/>
        <v>19478</v>
      </c>
      <c r="U8" s="4">
        <f t="shared" si="0"/>
        <v>19696</v>
      </c>
      <c r="V8" s="4">
        <f t="shared" si="0"/>
        <v>8420</v>
      </c>
      <c r="W8" s="4">
        <f t="shared" si="0"/>
        <v>8467</v>
      </c>
      <c r="X8" s="4">
        <f t="shared" si="0"/>
        <v>5723</v>
      </c>
      <c r="Y8" s="4">
        <f t="shared" si="0"/>
        <v>5948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19"/>
      <c r="AL8" s="4"/>
      <c r="AM8" s="4"/>
      <c r="AN8" s="4"/>
      <c r="AO8" s="4"/>
      <c r="AP8" s="4"/>
      <c r="AQ8" s="4"/>
      <c r="AR8" s="4"/>
      <c r="AS8" s="4"/>
      <c r="AT8" s="19"/>
      <c r="AU8" s="4"/>
      <c r="AV8" s="4"/>
      <c r="AW8" s="4"/>
      <c r="AX8" s="19"/>
      <c r="AY8" s="4"/>
    </row>
    <row r="9" spans="2:51" ht="31.5" customHeight="1">
      <c r="B9" s="22" t="s">
        <v>6</v>
      </c>
      <c r="D9" s="21">
        <f>SUM(D11:D18)</f>
        <v>9668</v>
      </c>
      <c r="E9" s="4">
        <f>SUM(E11:E18)</f>
        <v>14744</v>
      </c>
      <c r="F9" s="4">
        <f aca="true" t="shared" si="1" ref="F9:M9">SUM(F11:F18)</f>
        <v>5718</v>
      </c>
      <c r="G9" s="4">
        <f t="shared" si="1"/>
        <v>6781</v>
      </c>
      <c r="H9" s="4">
        <f t="shared" si="1"/>
        <v>2129</v>
      </c>
      <c r="I9" s="4">
        <f t="shared" si="1"/>
        <v>2189</v>
      </c>
      <c r="J9" s="4">
        <f t="shared" si="1"/>
        <v>4979</v>
      </c>
      <c r="K9" s="4">
        <f t="shared" si="1"/>
        <v>5176</v>
      </c>
      <c r="L9" s="4">
        <f t="shared" si="1"/>
        <v>532</v>
      </c>
      <c r="M9" s="4">
        <f t="shared" si="1"/>
        <v>598</v>
      </c>
      <c r="N9" s="4">
        <f>SUM(N11:N18)</f>
        <v>5630</v>
      </c>
      <c r="O9" s="4">
        <f aca="true" t="shared" si="2" ref="O9:Y9">SUM(O11:O18)</f>
        <v>6935</v>
      </c>
      <c r="P9" s="4">
        <f t="shared" si="2"/>
        <v>134</v>
      </c>
      <c r="Q9" s="4">
        <f t="shared" si="2"/>
        <v>138</v>
      </c>
      <c r="R9" s="4">
        <f t="shared" si="2"/>
        <v>6569</v>
      </c>
      <c r="S9" s="4">
        <f t="shared" si="2"/>
        <v>6617</v>
      </c>
      <c r="T9" s="4">
        <f t="shared" si="2"/>
        <v>5711</v>
      </c>
      <c r="U9" s="4">
        <f t="shared" si="2"/>
        <v>5762</v>
      </c>
      <c r="V9" s="4">
        <f t="shared" si="2"/>
        <v>3031</v>
      </c>
      <c r="W9" s="4">
        <f t="shared" si="2"/>
        <v>3043</v>
      </c>
      <c r="X9" s="4">
        <f t="shared" si="2"/>
        <v>2083</v>
      </c>
      <c r="Y9" s="4">
        <f t="shared" si="2"/>
        <v>2164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9"/>
      <c r="AL9" s="4"/>
      <c r="AM9" s="4"/>
      <c r="AN9" s="4"/>
      <c r="AO9" s="19"/>
      <c r="AP9" s="4"/>
      <c r="AQ9" s="19"/>
      <c r="AR9" s="4"/>
      <c r="AS9" s="4"/>
      <c r="AT9" s="19"/>
      <c r="AU9" s="4"/>
      <c r="AV9" s="4"/>
      <c r="AW9" s="19"/>
      <c r="AX9" s="19"/>
      <c r="AY9" s="4"/>
    </row>
    <row r="10" spans="2:51" ht="31.5" customHeight="1">
      <c r="B10" s="22" t="s">
        <v>7</v>
      </c>
      <c r="D10" s="21">
        <f>SUM(D19,D35,D39,D44,'小浜町～上対馬町'!D17,'小浜町～上対馬町'!D31,'小浜町～上対馬町'!D42,'小浜町～上対馬町'!D47)</f>
        <v>20793</v>
      </c>
      <c r="E10" s="4">
        <f>SUM(E19,E35,E39,E44,'小浜町～上対馬町'!E17,'小浜町～上対馬町'!E31,'小浜町～上対馬町'!E42,'小浜町～上対馬町'!E47)</f>
        <v>34294</v>
      </c>
      <c r="F10" s="4">
        <f>SUM(F19,F35,F39,F44,'小浜町～上対馬町'!F17,'小浜町～上対馬町'!F31,'小浜町～上対馬町'!F42,'小浜町～上対馬町'!F47)</f>
        <v>12967</v>
      </c>
      <c r="G10" s="4">
        <f>SUM(G19,G35,G39,G44,'小浜町～上対馬町'!G17,'小浜町～上対馬町'!G31,'小浜町～上対馬町'!G42,'小浜町～上対馬町'!G47)</f>
        <v>15977</v>
      </c>
      <c r="H10" s="4">
        <f>SUM(H19,H35,H39,H44,'小浜町～上対馬町'!H17,'小浜町～上対馬町'!H31,'小浜町～上対馬町'!H42,'小浜町～上対馬町'!H47)</f>
        <v>3723</v>
      </c>
      <c r="I10" s="4">
        <f>SUM(I19,I35,I39,I44,'小浜町～上対馬町'!I17,'小浜町～上対馬町'!I31,'小浜町～上対馬町'!I42,'小浜町～上対馬町'!I47)</f>
        <v>3859</v>
      </c>
      <c r="J10" s="4">
        <f>SUM(J19,J35,J39,J44,'小浜町～上対馬町'!J17,'小浜町～上対馬町'!J31,'小浜町～上対馬町'!J42,'小浜町～上対馬町'!J47)</f>
        <v>12457</v>
      </c>
      <c r="K10" s="4">
        <f>SUM(K19,K35,K39,K44,'小浜町～上対馬町'!K17,'小浜町～上対馬町'!K31,'小浜町～上対馬町'!K42,'小浜町～上対馬町'!K47)</f>
        <v>13134</v>
      </c>
      <c r="L10" s="4">
        <f>SUM(L19,L35,L39,L44,'小浜町～上対馬町'!L17,'小浜町～上対馬町'!L31,'小浜町～上対馬町'!L42,'小浜町～上対馬町'!L47)</f>
        <v>1104</v>
      </c>
      <c r="M10" s="4">
        <f>SUM(M19,M35,M39,M44,'小浜町～上対馬町'!M17,'小浜町～上対馬町'!M31,'小浜町～上対馬町'!M42,'小浜町～上対馬町'!M47)</f>
        <v>1324</v>
      </c>
      <c r="N10" s="4">
        <f>SUM(N19,N35,N39,N44,'小浜町～上対馬町'!N17,'小浜町～上対馬町'!N31,'小浜町～上対馬町'!N42,'小浜町～上対馬町'!N47)</f>
        <v>12790</v>
      </c>
      <c r="O10" s="4">
        <f>SUM(O19,O35,O39,O44,'小浜町～上対馬町'!O17,'小浜町～上対馬町'!O31,'小浜町～上対馬町'!O42,'小浜町～上対馬町'!O47)</f>
        <v>15562</v>
      </c>
      <c r="P10" s="4">
        <f>SUM(P19,P35,P39,P44,'小浜町～上対馬町'!P17,'小浜町～上対馬町'!P31,'小浜町～上対馬町'!P42,'小浜町～上対馬町'!P47)</f>
        <v>218</v>
      </c>
      <c r="Q10" s="4">
        <f>SUM(Q19,Q35,Q39,Q44,'小浜町～上対馬町'!Q17,'小浜町～上対馬町'!Q31,'小浜町～上対馬町'!Q42,'小浜町～上対馬町'!Q47)</f>
        <v>228</v>
      </c>
      <c r="R10" s="4">
        <f>SUM(R19,R35,R39,R44,'小浜町～上対馬町'!R17,'小浜町～上対馬町'!R31,'小浜町～上対馬町'!R42,'小浜町～上対馬町'!R47)</f>
        <v>14419</v>
      </c>
      <c r="S10" s="4">
        <f>SUM(S19,S35,S39,S44,'小浜町～上対馬町'!S17,'小浜町～上対馬町'!S31,'小浜町～上対馬町'!S42,'小浜町～上対馬町'!S47)</f>
        <v>14512</v>
      </c>
      <c r="T10" s="4">
        <f>SUM(T19,T35,T39,T44,'小浜町～上対馬町'!T17,'小浜町～上対馬町'!T31,'小浜町～上対馬町'!T42,'小浜町～上対馬町'!T47)</f>
        <v>13767</v>
      </c>
      <c r="U10" s="4">
        <f>SUM(U19,U35,U39,U44,'小浜町～上対馬町'!U17,'小浜町～上対馬町'!U31,'小浜町～上対馬町'!U42,'小浜町～上対馬町'!U47)</f>
        <v>13934</v>
      </c>
      <c r="V10" s="4">
        <f>SUM(V19,V35,V39,V44,'小浜町～上対馬町'!V17,'小浜町～上対馬町'!V31,'小浜町～上対馬町'!V42,'小浜町～上対馬町'!V47)</f>
        <v>5389</v>
      </c>
      <c r="W10" s="4">
        <f>SUM(W19,W35,W39,W44,'小浜町～上対馬町'!W17,'小浜町～上対馬町'!W31,'小浜町～上対馬町'!W42,'小浜町～上対馬町'!W47)</f>
        <v>5424</v>
      </c>
      <c r="X10" s="4">
        <f>SUM(X19,X35,X39,X44,'小浜町～上対馬町'!X17,'小浜町～上対馬町'!X31,'小浜町～上対馬町'!X42,'小浜町～上対馬町'!X47)</f>
        <v>3640</v>
      </c>
      <c r="Y10" s="4">
        <f>SUM(Y19,Y35,Y39,Y44,'小浜町～上対馬町'!Y17,'小浜町～上対馬町'!Y31,'小浜町～上対馬町'!Y42,'小浜町～上対馬町'!Y47)</f>
        <v>3784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19"/>
      <c r="AL10" s="4"/>
      <c r="AM10" s="4"/>
      <c r="AN10" s="4"/>
      <c r="AO10" s="4"/>
      <c r="AP10" s="4"/>
      <c r="AQ10" s="4"/>
      <c r="AR10" s="4"/>
      <c r="AS10" s="4"/>
      <c r="AT10" s="19"/>
      <c r="AU10" s="4"/>
      <c r="AV10" s="4"/>
      <c r="AW10" s="19"/>
      <c r="AX10" s="19"/>
      <c r="AY10" s="4"/>
    </row>
    <row r="11" spans="2:51" ht="47.25" customHeight="1">
      <c r="B11" s="22" t="s">
        <v>8</v>
      </c>
      <c r="D11" s="21">
        <v>1004</v>
      </c>
      <c r="E11" s="1">
        <f>SUM(G11,I11,K11,M11)</f>
        <v>1388</v>
      </c>
      <c r="F11" s="1">
        <v>925</v>
      </c>
      <c r="G11" s="1">
        <v>1181</v>
      </c>
      <c r="H11" s="1">
        <v>125</v>
      </c>
      <c r="I11" s="1">
        <v>130</v>
      </c>
      <c r="J11" s="1">
        <v>58</v>
      </c>
      <c r="K11" s="1">
        <v>60</v>
      </c>
      <c r="L11" s="1">
        <v>13</v>
      </c>
      <c r="M11" s="1">
        <v>17</v>
      </c>
      <c r="N11" s="1">
        <v>1043</v>
      </c>
      <c r="O11" s="1">
        <v>1531</v>
      </c>
      <c r="P11" s="1">
        <v>1</v>
      </c>
      <c r="Q11" s="1">
        <v>1</v>
      </c>
      <c r="R11" s="1">
        <v>139</v>
      </c>
      <c r="S11" s="1">
        <v>141</v>
      </c>
      <c r="T11" s="1">
        <v>181</v>
      </c>
      <c r="U11" s="1">
        <v>185</v>
      </c>
      <c r="V11" s="1">
        <v>50</v>
      </c>
      <c r="W11" s="1">
        <v>50</v>
      </c>
      <c r="X11" s="1">
        <v>31</v>
      </c>
      <c r="Y11" s="1">
        <v>31</v>
      </c>
      <c r="Z11" s="4"/>
      <c r="AA11" s="4"/>
      <c r="AB11" s="4"/>
      <c r="AC11" s="19"/>
      <c r="AD11" s="4"/>
      <c r="AE11" s="4"/>
      <c r="AF11" s="4"/>
      <c r="AG11" s="4"/>
      <c r="AH11" s="4"/>
      <c r="AI11" s="4"/>
      <c r="AJ11" s="4"/>
      <c r="AK11" s="19"/>
      <c r="AL11" s="4"/>
      <c r="AM11" s="4"/>
      <c r="AN11" s="4"/>
      <c r="AO11" s="4"/>
      <c r="AP11" s="4"/>
      <c r="AQ11" s="4"/>
      <c r="AR11" s="4"/>
      <c r="AS11" s="4"/>
      <c r="AT11" s="19"/>
      <c r="AU11" s="4"/>
      <c r="AV11" s="4"/>
      <c r="AW11" s="4"/>
      <c r="AX11" s="19"/>
      <c r="AY11" s="4"/>
    </row>
    <row r="12" spans="2:51" ht="15.75" customHeight="1">
      <c r="B12" s="22" t="s">
        <v>9</v>
      </c>
      <c r="D12" s="21">
        <v>1912</v>
      </c>
      <c r="E12" s="1">
        <f aca="true" t="shared" si="3" ref="E12:E18">SUM(G12,I12,K12,M12)</f>
        <v>2811</v>
      </c>
      <c r="F12" s="1">
        <v>1210</v>
      </c>
      <c r="G12" s="1">
        <v>1372</v>
      </c>
      <c r="H12" s="1">
        <v>508</v>
      </c>
      <c r="I12" s="1">
        <v>519</v>
      </c>
      <c r="J12" s="1">
        <v>822</v>
      </c>
      <c r="K12" s="1">
        <v>852</v>
      </c>
      <c r="L12" s="1">
        <v>64</v>
      </c>
      <c r="M12" s="1">
        <v>68</v>
      </c>
      <c r="N12" s="1">
        <v>1120</v>
      </c>
      <c r="O12" s="1">
        <v>1407</v>
      </c>
      <c r="P12" s="1">
        <v>72</v>
      </c>
      <c r="Q12" s="1">
        <v>74</v>
      </c>
      <c r="R12" s="1">
        <v>1488</v>
      </c>
      <c r="S12" s="1">
        <v>1498</v>
      </c>
      <c r="T12" s="1">
        <v>1241</v>
      </c>
      <c r="U12" s="1">
        <v>1254</v>
      </c>
      <c r="V12" s="1">
        <v>802</v>
      </c>
      <c r="W12" s="1">
        <v>806</v>
      </c>
      <c r="X12" s="1">
        <v>500</v>
      </c>
      <c r="Y12" s="1">
        <v>521</v>
      </c>
      <c r="Z12" s="4"/>
      <c r="AA12" s="4"/>
      <c r="AB12" s="4"/>
      <c r="AC12" s="19"/>
      <c r="AD12" s="4"/>
      <c r="AE12" s="4"/>
      <c r="AF12" s="4"/>
      <c r="AG12" s="4"/>
      <c r="AH12" s="4"/>
      <c r="AI12" s="4"/>
      <c r="AJ12" s="4"/>
      <c r="AK12" s="19"/>
      <c r="AL12" s="4"/>
      <c r="AM12" s="4"/>
      <c r="AN12" s="4"/>
      <c r="AO12" s="4"/>
      <c r="AP12" s="4"/>
      <c r="AQ12" s="4"/>
      <c r="AR12" s="4"/>
      <c r="AS12" s="4"/>
      <c r="AT12" s="19"/>
      <c r="AU12" s="4"/>
      <c r="AV12" s="4"/>
      <c r="AW12" s="4"/>
      <c r="AX12" s="19"/>
      <c r="AY12" s="4"/>
    </row>
    <row r="13" spans="2:51" ht="15.75" customHeight="1">
      <c r="B13" s="22" t="s">
        <v>10</v>
      </c>
      <c r="D13" s="21">
        <v>601</v>
      </c>
      <c r="E13" s="1">
        <f t="shared" si="3"/>
        <v>1044</v>
      </c>
      <c r="F13" s="1">
        <v>302</v>
      </c>
      <c r="G13" s="1">
        <v>365</v>
      </c>
      <c r="H13" s="1">
        <v>75</v>
      </c>
      <c r="I13" s="1">
        <v>80</v>
      </c>
      <c r="J13" s="1">
        <v>441</v>
      </c>
      <c r="K13" s="1">
        <v>477</v>
      </c>
      <c r="L13" s="1">
        <v>103</v>
      </c>
      <c r="M13" s="1">
        <v>122</v>
      </c>
      <c r="N13" s="1">
        <v>382</v>
      </c>
      <c r="O13" s="1">
        <v>494</v>
      </c>
      <c r="P13" s="1">
        <v>6</v>
      </c>
      <c r="Q13" s="1">
        <v>6</v>
      </c>
      <c r="R13" s="1">
        <v>337</v>
      </c>
      <c r="S13" s="1">
        <v>339</v>
      </c>
      <c r="T13" s="1">
        <v>257</v>
      </c>
      <c r="U13" s="1">
        <v>258</v>
      </c>
      <c r="V13" s="1">
        <v>153</v>
      </c>
      <c r="W13" s="1">
        <v>154</v>
      </c>
      <c r="X13" s="1">
        <v>92</v>
      </c>
      <c r="Y13" s="1">
        <v>94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2:51" ht="15.75" customHeight="1">
      <c r="B14" s="22" t="s">
        <v>11</v>
      </c>
      <c r="D14" s="21">
        <v>1662</v>
      </c>
      <c r="E14" s="1">
        <f t="shared" si="3"/>
        <v>2432</v>
      </c>
      <c r="F14" s="1">
        <v>771</v>
      </c>
      <c r="G14" s="1">
        <v>940</v>
      </c>
      <c r="H14" s="1">
        <v>367</v>
      </c>
      <c r="I14" s="1">
        <v>376</v>
      </c>
      <c r="J14" s="1">
        <v>997</v>
      </c>
      <c r="K14" s="1">
        <v>1009</v>
      </c>
      <c r="L14" s="1">
        <v>102</v>
      </c>
      <c r="M14" s="1">
        <v>107</v>
      </c>
      <c r="N14" s="1">
        <v>978</v>
      </c>
      <c r="O14" s="1">
        <v>1085</v>
      </c>
      <c r="P14" s="1">
        <v>3</v>
      </c>
      <c r="Q14" s="1">
        <v>3</v>
      </c>
      <c r="R14" s="1">
        <v>1375</v>
      </c>
      <c r="S14" s="1">
        <v>1380</v>
      </c>
      <c r="T14" s="1">
        <v>814</v>
      </c>
      <c r="U14" s="1">
        <v>818</v>
      </c>
      <c r="V14" s="1">
        <v>855</v>
      </c>
      <c r="W14" s="1">
        <v>856</v>
      </c>
      <c r="X14" s="1">
        <v>789</v>
      </c>
      <c r="Y14" s="1">
        <v>812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2:51" ht="15.75" customHeight="1">
      <c r="B15" s="22" t="s">
        <v>12</v>
      </c>
      <c r="D15" s="21">
        <v>1244</v>
      </c>
      <c r="E15" s="1">
        <f t="shared" si="3"/>
        <v>1960</v>
      </c>
      <c r="F15" s="1">
        <v>688</v>
      </c>
      <c r="G15" s="1">
        <v>824</v>
      </c>
      <c r="H15" s="1">
        <v>249</v>
      </c>
      <c r="I15" s="1">
        <v>259</v>
      </c>
      <c r="J15" s="1">
        <v>796</v>
      </c>
      <c r="K15" s="1">
        <v>826</v>
      </c>
      <c r="L15" s="1">
        <v>46</v>
      </c>
      <c r="M15" s="1">
        <v>51</v>
      </c>
      <c r="N15" s="1">
        <v>759</v>
      </c>
      <c r="O15" s="1">
        <v>905</v>
      </c>
      <c r="P15" s="1">
        <v>44</v>
      </c>
      <c r="Q15" s="1">
        <v>46</v>
      </c>
      <c r="R15" s="1">
        <v>901</v>
      </c>
      <c r="S15" s="1">
        <v>909</v>
      </c>
      <c r="T15" s="1">
        <v>844</v>
      </c>
      <c r="U15" s="1">
        <v>854</v>
      </c>
      <c r="V15" s="1">
        <v>321</v>
      </c>
      <c r="W15" s="1">
        <v>323</v>
      </c>
      <c r="X15" s="1">
        <v>253</v>
      </c>
      <c r="Y15" s="1">
        <v>264</v>
      </c>
      <c r="Z15" s="4"/>
      <c r="AA15" s="4"/>
      <c r="AB15" s="4"/>
      <c r="AC15" s="19"/>
      <c r="AD15" s="4"/>
      <c r="AE15" s="4"/>
      <c r="AF15" s="4"/>
      <c r="AG15" s="4"/>
      <c r="AH15" s="4"/>
      <c r="AI15" s="4"/>
      <c r="AJ15" s="33"/>
      <c r="AK15" s="34"/>
      <c r="AL15" s="4"/>
      <c r="AM15" s="4"/>
      <c r="AN15" s="4"/>
      <c r="AO15" s="4"/>
      <c r="AP15" s="4"/>
      <c r="AQ15" s="4"/>
      <c r="AR15" s="19"/>
      <c r="AS15" s="4"/>
      <c r="AT15" s="19"/>
      <c r="AU15" s="4"/>
      <c r="AV15" s="4"/>
      <c r="AW15" s="4"/>
      <c r="AX15" s="4"/>
      <c r="AY15" s="4"/>
    </row>
    <row r="16" spans="2:51" ht="31.5" customHeight="1">
      <c r="B16" s="22" t="s">
        <v>13</v>
      </c>
      <c r="D16" s="21">
        <v>751</v>
      </c>
      <c r="E16" s="1">
        <f t="shared" si="3"/>
        <v>1292</v>
      </c>
      <c r="F16" s="1">
        <v>448</v>
      </c>
      <c r="G16" s="1">
        <v>534</v>
      </c>
      <c r="H16" s="1">
        <v>101</v>
      </c>
      <c r="I16" s="1">
        <v>107</v>
      </c>
      <c r="J16" s="1">
        <v>456</v>
      </c>
      <c r="K16" s="1">
        <v>477</v>
      </c>
      <c r="L16" s="1">
        <v>149</v>
      </c>
      <c r="M16" s="1">
        <v>174</v>
      </c>
      <c r="N16" s="1">
        <v>278</v>
      </c>
      <c r="O16" s="1">
        <v>310</v>
      </c>
      <c r="P16" s="23" t="s">
        <v>100</v>
      </c>
      <c r="Q16" s="23" t="s">
        <v>100</v>
      </c>
      <c r="R16" s="1">
        <v>310</v>
      </c>
      <c r="S16" s="1">
        <v>314</v>
      </c>
      <c r="T16" s="1">
        <v>324</v>
      </c>
      <c r="U16" s="1">
        <v>326</v>
      </c>
      <c r="V16" s="1">
        <v>220</v>
      </c>
      <c r="W16" s="1">
        <v>221</v>
      </c>
      <c r="X16" s="1">
        <v>127</v>
      </c>
      <c r="Y16" s="1">
        <v>131</v>
      </c>
      <c r="Z16" s="4"/>
      <c r="AA16" s="4"/>
      <c r="AB16" s="4"/>
      <c r="AC16" s="19"/>
      <c r="AD16" s="4"/>
      <c r="AE16" s="4"/>
      <c r="AF16" s="4"/>
      <c r="AG16" s="4"/>
      <c r="AH16" s="4"/>
      <c r="AI16" s="4"/>
      <c r="AJ16" s="4"/>
      <c r="AK16" s="19"/>
      <c r="AL16" s="4"/>
      <c r="AM16" s="19"/>
      <c r="AN16" s="19"/>
      <c r="AO16" s="19"/>
      <c r="AP16" s="19"/>
      <c r="AQ16" s="19"/>
      <c r="AR16" s="19"/>
      <c r="AS16" s="19"/>
      <c r="AT16" s="19"/>
      <c r="AU16" s="4"/>
      <c r="AV16" s="19"/>
      <c r="AW16" s="19"/>
      <c r="AX16" s="19"/>
      <c r="AY16" s="4"/>
    </row>
    <row r="17" spans="2:51" ht="15.75" customHeight="1">
      <c r="B17" s="22" t="s">
        <v>14</v>
      </c>
      <c r="D17" s="21">
        <v>1465</v>
      </c>
      <c r="E17" s="1">
        <f t="shared" si="3"/>
        <v>2120</v>
      </c>
      <c r="F17" s="1">
        <v>772</v>
      </c>
      <c r="G17" s="1">
        <v>873</v>
      </c>
      <c r="H17" s="1">
        <v>391</v>
      </c>
      <c r="I17" s="1">
        <v>395</v>
      </c>
      <c r="J17" s="1">
        <v>805</v>
      </c>
      <c r="K17" s="1">
        <v>826</v>
      </c>
      <c r="L17" s="1">
        <v>26</v>
      </c>
      <c r="M17" s="1">
        <v>26</v>
      </c>
      <c r="N17" s="1">
        <v>583</v>
      </c>
      <c r="O17" s="1">
        <v>629</v>
      </c>
      <c r="P17" s="1">
        <v>1</v>
      </c>
      <c r="Q17" s="1">
        <v>1</v>
      </c>
      <c r="R17" s="1">
        <v>1198</v>
      </c>
      <c r="S17" s="1">
        <v>1207</v>
      </c>
      <c r="T17" s="1">
        <v>1249</v>
      </c>
      <c r="U17" s="1">
        <v>1261</v>
      </c>
      <c r="V17" s="1">
        <v>295</v>
      </c>
      <c r="W17" s="1">
        <v>296</v>
      </c>
      <c r="X17" s="1">
        <v>81</v>
      </c>
      <c r="Y17" s="1">
        <v>91</v>
      </c>
      <c r="Z17" s="4"/>
      <c r="AA17" s="19"/>
      <c r="AB17" s="4"/>
      <c r="AC17" s="19"/>
      <c r="AD17" s="4"/>
      <c r="AE17" s="4"/>
      <c r="AF17" s="4"/>
      <c r="AG17" s="19"/>
      <c r="AH17" s="4"/>
      <c r="AI17" s="4"/>
      <c r="AJ17" s="4"/>
      <c r="AK17" s="19"/>
      <c r="AL17" s="4"/>
      <c r="AM17" s="4"/>
      <c r="AN17" s="4"/>
      <c r="AO17" s="19"/>
      <c r="AP17" s="4"/>
      <c r="AQ17" s="4"/>
      <c r="AR17" s="19"/>
      <c r="AS17" s="4"/>
      <c r="AT17" s="19"/>
      <c r="AU17" s="4"/>
      <c r="AV17" s="4"/>
      <c r="AW17" s="19"/>
      <c r="AX17" s="19"/>
      <c r="AY17" s="4"/>
    </row>
    <row r="18" spans="2:51" ht="15.75" customHeight="1">
      <c r="B18" s="22" t="s">
        <v>15</v>
      </c>
      <c r="D18" s="21">
        <v>1029</v>
      </c>
      <c r="E18" s="1">
        <f t="shared" si="3"/>
        <v>1697</v>
      </c>
      <c r="F18" s="1">
        <v>602</v>
      </c>
      <c r="G18" s="1">
        <v>692</v>
      </c>
      <c r="H18" s="1">
        <v>313</v>
      </c>
      <c r="I18" s="1">
        <v>323</v>
      </c>
      <c r="J18" s="1">
        <v>604</v>
      </c>
      <c r="K18" s="1">
        <v>649</v>
      </c>
      <c r="L18" s="1">
        <v>29</v>
      </c>
      <c r="M18" s="1">
        <v>33</v>
      </c>
      <c r="N18" s="1">
        <v>487</v>
      </c>
      <c r="O18" s="1">
        <v>574</v>
      </c>
      <c r="P18" s="1">
        <v>7</v>
      </c>
      <c r="Q18" s="1">
        <v>7</v>
      </c>
      <c r="R18" s="1">
        <v>821</v>
      </c>
      <c r="S18" s="1">
        <v>829</v>
      </c>
      <c r="T18" s="1">
        <v>801</v>
      </c>
      <c r="U18" s="1">
        <v>806</v>
      </c>
      <c r="V18" s="1">
        <v>335</v>
      </c>
      <c r="W18" s="1">
        <v>337</v>
      </c>
      <c r="X18" s="1">
        <v>210</v>
      </c>
      <c r="Y18" s="1">
        <v>220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9"/>
      <c r="AL18" s="4"/>
      <c r="AM18" s="4"/>
      <c r="AN18" s="4"/>
      <c r="AO18" s="4"/>
      <c r="AP18" s="4"/>
      <c r="AQ18" s="4"/>
      <c r="AR18" s="19"/>
      <c r="AS18" s="4"/>
      <c r="AT18" s="19"/>
      <c r="AU18" s="4"/>
      <c r="AV18" s="4"/>
      <c r="AW18" s="4"/>
      <c r="AX18" s="4"/>
      <c r="AY18" s="4"/>
    </row>
    <row r="19" spans="2:51" ht="47.25" customHeight="1">
      <c r="B19" s="22" t="s">
        <v>16</v>
      </c>
      <c r="D19" s="21">
        <f>SUM(D21,D23,D24,D25:D29,D30:D34)</f>
        <v>2679</v>
      </c>
      <c r="E19" s="4">
        <f>SUM(E21,E23,E24,E25:E29,E30:E34)</f>
        <v>3632</v>
      </c>
      <c r="F19" s="4">
        <f>SUM(F21,F23,F24,F25:F29,F30:F34)</f>
        <v>2067</v>
      </c>
      <c r="G19" s="4">
        <f>SUM(G21,G23,G24,G25:G29,G30:G34)</f>
        <v>2462</v>
      </c>
      <c r="H19" s="4">
        <f aca="true" t="shared" si="4" ref="H19:O19">SUM(H23,H24,H25:H29,H30:H34)</f>
        <v>499</v>
      </c>
      <c r="I19" s="4">
        <f t="shared" si="4"/>
        <v>524</v>
      </c>
      <c r="J19" s="4">
        <f t="shared" si="4"/>
        <v>561</v>
      </c>
      <c r="K19" s="4">
        <f t="shared" si="4"/>
        <v>576</v>
      </c>
      <c r="L19" s="4">
        <f t="shared" si="4"/>
        <v>62</v>
      </c>
      <c r="M19" s="4">
        <f t="shared" si="4"/>
        <v>70</v>
      </c>
      <c r="N19" s="4">
        <f t="shared" si="4"/>
        <v>2564</v>
      </c>
      <c r="O19" s="4">
        <f t="shared" si="4"/>
        <v>3443</v>
      </c>
      <c r="P19" s="1">
        <f>SUM(P25:P34)</f>
        <v>127</v>
      </c>
      <c r="Q19" s="1">
        <f>SUM(Q25:Q34)</f>
        <v>133</v>
      </c>
      <c r="R19" s="1">
        <f aca="true" t="shared" si="5" ref="R19:Y19">SUM(R20:R34)</f>
        <v>1476</v>
      </c>
      <c r="S19" s="1">
        <f t="shared" si="5"/>
        <v>1490</v>
      </c>
      <c r="T19" s="1">
        <f t="shared" si="5"/>
        <v>1678</v>
      </c>
      <c r="U19" s="1">
        <f t="shared" si="5"/>
        <v>1703</v>
      </c>
      <c r="V19" s="1">
        <f t="shared" si="5"/>
        <v>294</v>
      </c>
      <c r="W19" s="1">
        <f t="shared" si="5"/>
        <v>295</v>
      </c>
      <c r="X19" s="1">
        <f t="shared" si="5"/>
        <v>218</v>
      </c>
      <c r="Y19" s="1">
        <f t="shared" si="5"/>
        <v>225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31.5" customHeight="1">
      <c r="B20" s="24" t="s">
        <v>17</v>
      </c>
      <c r="D20" s="25" t="s">
        <v>99</v>
      </c>
      <c r="E20" s="23" t="s">
        <v>98</v>
      </c>
      <c r="F20" s="23" t="s">
        <v>98</v>
      </c>
      <c r="G20" s="23" t="s">
        <v>98</v>
      </c>
      <c r="H20" s="23" t="s">
        <v>98</v>
      </c>
      <c r="I20" s="23" t="s">
        <v>98</v>
      </c>
      <c r="J20" s="23" t="s">
        <v>98</v>
      </c>
      <c r="K20" s="23" t="s">
        <v>98</v>
      </c>
      <c r="L20" s="23" t="s">
        <v>98</v>
      </c>
      <c r="M20" s="23" t="s">
        <v>98</v>
      </c>
      <c r="N20" s="23" t="s">
        <v>98</v>
      </c>
      <c r="O20" s="23" t="s">
        <v>98</v>
      </c>
      <c r="P20" s="23" t="s">
        <v>98</v>
      </c>
      <c r="Q20" s="23" t="s">
        <v>98</v>
      </c>
      <c r="R20" s="23" t="s">
        <v>98</v>
      </c>
      <c r="S20" s="23" t="s">
        <v>98</v>
      </c>
      <c r="T20" s="23" t="s">
        <v>98</v>
      </c>
      <c r="U20" s="23" t="s">
        <v>98</v>
      </c>
      <c r="V20" s="23" t="s">
        <v>98</v>
      </c>
      <c r="W20" s="23" t="s">
        <v>98</v>
      </c>
      <c r="X20" s="23" t="s">
        <v>98</v>
      </c>
      <c r="Y20" s="23" t="s">
        <v>98</v>
      </c>
      <c r="Z20" s="19"/>
      <c r="AA20" s="19"/>
      <c r="AB20" s="19"/>
      <c r="AC20" s="19"/>
      <c r="AD20" s="19"/>
      <c r="AE20" s="19"/>
      <c r="AF20" s="19"/>
      <c r="AG20" s="19"/>
      <c r="AH20" s="4"/>
      <c r="AI20" s="4"/>
      <c r="AJ20" s="4"/>
      <c r="AK20" s="19"/>
      <c r="AL20" s="4"/>
      <c r="AM20" s="4"/>
      <c r="AN20" s="4"/>
      <c r="AO20" s="4"/>
      <c r="AP20" s="19"/>
      <c r="AQ20" s="4"/>
      <c r="AR20" s="19"/>
      <c r="AS20" s="19"/>
      <c r="AT20" s="19"/>
      <c r="AU20" s="4"/>
      <c r="AV20" s="4"/>
      <c r="AW20" s="4"/>
      <c r="AX20" s="4"/>
      <c r="AY20" s="4"/>
    </row>
    <row r="21" spans="2:51" ht="15.75" customHeight="1">
      <c r="B21" s="24" t="s">
        <v>18</v>
      </c>
      <c r="D21" s="21">
        <v>1</v>
      </c>
      <c r="E21" s="1">
        <f aca="true" t="shared" si="6" ref="E21:E34">SUM(G21,I21,K21,M21)</f>
        <v>1</v>
      </c>
      <c r="F21" s="1">
        <v>1</v>
      </c>
      <c r="G21" s="1">
        <v>1</v>
      </c>
      <c r="H21" s="23" t="s">
        <v>100</v>
      </c>
      <c r="I21" s="23" t="s">
        <v>100</v>
      </c>
      <c r="J21" s="23" t="s">
        <v>100</v>
      </c>
      <c r="K21" s="23" t="s">
        <v>100</v>
      </c>
      <c r="L21" s="23" t="s">
        <v>100</v>
      </c>
      <c r="M21" s="23" t="s">
        <v>100</v>
      </c>
      <c r="N21" s="23" t="s">
        <v>100</v>
      </c>
      <c r="O21" s="23" t="s">
        <v>100</v>
      </c>
      <c r="P21" s="23" t="s">
        <v>100</v>
      </c>
      <c r="Q21" s="23" t="s">
        <v>100</v>
      </c>
      <c r="R21" s="23" t="s">
        <v>100</v>
      </c>
      <c r="S21" s="23" t="s">
        <v>100</v>
      </c>
      <c r="T21" s="23" t="s">
        <v>100</v>
      </c>
      <c r="U21" s="23" t="s">
        <v>100</v>
      </c>
      <c r="V21" s="23" t="s">
        <v>100</v>
      </c>
      <c r="W21" s="23" t="s">
        <v>100</v>
      </c>
      <c r="X21" s="23" t="s">
        <v>100</v>
      </c>
      <c r="Y21" s="23" t="s">
        <v>100</v>
      </c>
      <c r="Z21" s="19"/>
      <c r="AA21" s="19"/>
      <c r="AB21" s="19"/>
      <c r="AC21" s="19"/>
      <c r="AD21" s="19"/>
      <c r="AE21" s="19"/>
      <c r="AF21" s="19"/>
      <c r="AG21" s="19"/>
      <c r="AH21" s="4"/>
      <c r="AI21" s="4"/>
      <c r="AJ21" s="4"/>
      <c r="AK21" s="19"/>
      <c r="AL21" s="4"/>
      <c r="AM21" s="4"/>
      <c r="AN21" s="4"/>
      <c r="AO21" s="19"/>
      <c r="AP21" s="4"/>
      <c r="AQ21" s="4"/>
      <c r="AR21" s="19"/>
      <c r="AS21" s="19"/>
      <c r="AT21" s="19"/>
      <c r="AU21" s="4"/>
      <c r="AV21" s="4"/>
      <c r="AW21" s="4"/>
      <c r="AX21" s="19"/>
      <c r="AY21" s="4"/>
    </row>
    <row r="22" spans="2:51" ht="15.75" customHeight="1">
      <c r="B22" s="19" t="s">
        <v>19</v>
      </c>
      <c r="D22" s="25" t="s">
        <v>99</v>
      </c>
      <c r="E22" s="23" t="s">
        <v>98</v>
      </c>
      <c r="F22" s="23" t="s">
        <v>98</v>
      </c>
      <c r="G22" s="23" t="s">
        <v>98</v>
      </c>
      <c r="H22" s="23" t="s">
        <v>98</v>
      </c>
      <c r="I22" s="23" t="s">
        <v>98</v>
      </c>
      <c r="J22" s="23" t="s">
        <v>98</v>
      </c>
      <c r="K22" s="23" t="s">
        <v>98</v>
      </c>
      <c r="L22" s="23" t="s">
        <v>98</v>
      </c>
      <c r="M22" s="23" t="s">
        <v>98</v>
      </c>
      <c r="N22" s="23" t="s">
        <v>98</v>
      </c>
      <c r="O22" s="23" t="s">
        <v>98</v>
      </c>
      <c r="P22" s="23" t="s">
        <v>98</v>
      </c>
      <c r="Q22" s="23" t="s">
        <v>98</v>
      </c>
      <c r="R22" s="23" t="s">
        <v>98</v>
      </c>
      <c r="S22" s="23" t="s">
        <v>98</v>
      </c>
      <c r="T22" s="23" t="s">
        <v>98</v>
      </c>
      <c r="U22" s="23" t="s">
        <v>98</v>
      </c>
      <c r="V22" s="23" t="s">
        <v>98</v>
      </c>
      <c r="W22" s="23" t="s">
        <v>98</v>
      </c>
      <c r="X22" s="23" t="s">
        <v>98</v>
      </c>
      <c r="Y22" s="23" t="s">
        <v>98</v>
      </c>
      <c r="Z22" s="19"/>
      <c r="AA22" s="19"/>
      <c r="AB22" s="19"/>
      <c r="AC22" s="19"/>
      <c r="AD22" s="19"/>
      <c r="AE22" s="19"/>
      <c r="AF22" s="19"/>
      <c r="AG22" s="19"/>
      <c r="AH22" s="4"/>
      <c r="AI22" s="4"/>
      <c r="AJ22" s="4"/>
      <c r="AK22" s="19"/>
      <c r="AL22" s="4"/>
      <c r="AM22" s="4"/>
      <c r="AN22" s="4"/>
      <c r="AO22" s="19"/>
      <c r="AP22" s="4"/>
      <c r="AQ22" s="4"/>
      <c r="AR22" s="19"/>
      <c r="AS22" s="19"/>
      <c r="AT22" s="19"/>
      <c r="AU22" s="4"/>
      <c r="AV22" s="4"/>
      <c r="AW22" s="4"/>
      <c r="AX22" s="19"/>
      <c r="AY22" s="4"/>
    </row>
    <row r="23" spans="2:51" ht="15.75" customHeight="1">
      <c r="B23" s="19" t="s">
        <v>20</v>
      </c>
      <c r="D23" s="21">
        <v>69</v>
      </c>
      <c r="E23" s="1">
        <f t="shared" si="6"/>
        <v>88</v>
      </c>
      <c r="F23" s="1">
        <v>61</v>
      </c>
      <c r="G23" s="1">
        <v>72</v>
      </c>
      <c r="H23" s="1">
        <v>12</v>
      </c>
      <c r="I23" s="1">
        <v>14</v>
      </c>
      <c r="J23" s="23" t="s">
        <v>100</v>
      </c>
      <c r="K23" s="23" t="s">
        <v>100</v>
      </c>
      <c r="L23" s="1">
        <v>2</v>
      </c>
      <c r="M23" s="1">
        <v>2</v>
      </c>
      <c r="N23" s="1">
        <v>56</v>
      </c>
      <c r="O23" s="1">
        <v>62</v>
      </c>
      <c r="P23" s="23" t="s">
        <v>100</v>
      </c>
      <c r="Q23" s="23" t="s">
        <v>100</v>
      </c>
      <c r="R23" s="1">
        <v>12</v>
      </c>
      <c r="S23" s="1">
        <v>12</v>
      </c>
      <c r="T23" s="1">
        <v>14</v>
      </c>
      <c r="U23" s="1">
        <v>15</v>
      </c>
      <c r="V23" s="1">
        <v>7</v>
      </c>
      <c r="W23" s="1">
        <v>7</v>
      </c>
      <c r="X23" s="1">
        <v>2</v>
      </c>
      <c r="Y23" s="1">
        <v>2</v>
      </c>
      <c r="Z23" s="4"/>
      <c r="AA23" s="19"/>
      <c r="AB23" s="19"/>
      <c r="AC23" s="19"/>
      <c r="AD23" s="19"/>
      <c r="AE23" s="19"/>
      <c r="AF23" s="19"/>
      <c r="AG23" s="19"/>
      <c r="AH23" s="4"/>
      <c r="AI23" s="4"/>
      <c r="AJ23" s="4"/>
      <c r="AK23" s="19"/>
      <c r="AL23" s="4"/>
      <c r="AM23" s="4"/>
      <c r="AN23" s="4"/>
      <c r="AO23" s="4"/>
      <c r="AP23" s="19"/>
      <c r="AQ23" s="19"/>
      <c r="AR23" s="19"/>
      <c r="AS23" s="19"/>
      <c r="AT23" s="19"/>
      <c r="AU23" s="4"/>
      <c r="AV23" s="4"/>
      <c r="AW23" s="19"/>
      <c r="AX23" s="19"/>
      <c r="AY23" s="4"/>
    </row>
    <row r="24" spans="2:51" ht="15.75" customHeight="1">
      <c r="B24" s="19" t="s">
        <v>21</v>
      </c>
      <c r="D24" s="21">
        <v>133</v>
      </c>
      <c r="E24" s="1">
        <f t="shared" si="6"/>
        <v>147</v>
      </c>
      <c r="F24" s="1">
        <v>112</v>
      </c>
      <c r="G24" s="1">
        <v>118</v>
      </c>
      <c r="H24" s="1">
        <v>27</v>
      </c>
      <c r="I24" s="1">
        <v>27</v>
      </c>
      <c r="J24" s="1">
        <v>1</v>
      </c>
      <c r="K24" s="1">
        <v>1</v>
      </c>
      <c r="L24" s="23">
        <v>1</v>
      </c>
      <c r="M24" s="23">
        <v>1</v>
      </c>
      <c r="N24" s="1">
        <v>118</v>
      </c>
      <c r="O24" s="1">
        <v>137</v>
      </c>
      <c r="P24" s="23" t="s">
        <v>100</v>
      </c>
      <c r="Q24" s="23" t="s">
        <v>100</v>
      </c>
      <c r="R24" s="23">
        <v>1</v>
      </c>
      <c r="S24" s="23">
        <v>1</v>
      </c>
      <c r="T24" s="1">
        <v>1</v>
      </c>
      <c r="U24" s="1">
        <v>1</v>
      </c>
      <c r="V24" s="23" t="s">
        <v>100</v>
      </c>
      <c r="W24" s="23" t="s">
        <v>100</v>
      </c>
      <c r="X24" s="23" t="s">
        <v>100</v>
      </c>
      <c r="Y24" s="23" t="s">
        <v>100</v>
      </c>
      <c r="Z24" s="19"/>
      <c r="AA24" s="19"/>
      <c r="AB24" s="19"/>
      <c r="AC24" s="19"/>
      <c r="AD24" s="19"/>
      <c r="AE24" s="19"/>
      <c r="AF24" s="19"/>
      <c r="AG24" s="19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4"/>
    </row>
    <row r="25" spans="2:51" ht="31.5" customHeight="1">
      <c r="B25" s="19" t="s">
        <v>22</v>
      </c>
      <c r="D25" s="21">
        <v>337</v>
      </c>
      <c r="E25" s="1">
        <f t="shared" si="6"/>
        <v>444</v>
      </c>
      <c r="F25" s="1">
        <v>281</v>
      </c>
      <c r="G25" s="1">
        <v>335</v>
      </c>
      <c r="H25" s="1">
        <v>67</v>
      </c>
      <c r="I25" s="1">
        <v>75</v>
      </c>
      <c r="J25" s="1">
        <v>27</v>
      </c>
      <c r="K25" s="1">
        <v>27</v>
      </c>
      <c r="L25" s="1">
        <v>6</v>
      </c>
      <c r="M25" s="1">
        <v>7</v>
      </c>
      <c r="N25" s="1">
        <v>468</v>
      </c>
      <c r="O25" s="1">
        <v>726</v>
      </c>
      <c r="P25" s="1">
        <v>24</v>
      </c>
      <c r="Q25" s="1">
        <v>24</v>
      </c>
      <c r="R25" s="1">
        <v>188</v>
      </c>
      <c r="S25" s="1">
        <v>188</v>
      </c>
      <c r="T25" s="1">
        <v>214</v>
      </c>
      <c r="U25" s="1">
        <v>218</v>
      </c>
      <c r="V25" s="1">
        <v>45</v>
      </c>
      <c r="W25" s="1">
        <v>45</v>
      </c>
      <c r="X25" s="1">
        <v>23</v>
      </c>
      <c r="Y25" s="1">
        <v>23</v>
      </c>
      <c r="Z25" s="4"/>
      <c r="AA25" s="19"/>
      <c r="AB25" s="4"/>
      <c r="AC25" s="19"/>
      <c r="AD25" s="4"/>
      <c r="AE25" s="4"/>
      <c r="AF25" s="4"/>
      <c r="AG25" s="4"/>
      <c r="AH25" s="4"/>
      <c r="AI25" s="4"/>
      <c r="AJ25" s="4"/>
      <c r="AK25" s="19"/>
      <c r="AL25" s="4"/>
      <c r="AM25" s="4"/>
      <c r="AN25" s="4"/>
      <c r="AO25" s="4"/>
      <c r="AP25" s="19"/>
      <c r="AQ25" s="4"/>
      <c r="AR25" s="19"/>
      <c r="AS25" s="4"/>
      <c r="AT25" s="19"/>
      <c r="AU25" s="4"/>
      <c r="AV25" s="4"/>
      <c r="AW25" s="4"/>
      <c r="AX25" s="19"/>
      <c r="AY25" s="4"/>
    </row>
    <row r="26" spans="2:51" ht="15.75" customHeight="1">
      <c r="B26" s="19" t="s">
        <v>23</v>
      </c>
      <c r="D26" s="21">
        <v>287</v>
      </c>
      <c r="E26" s="1">
        <f t="shared" si="6"/>
        <v>366</v>
      </c>
      <c r="F26" s="1">
        <v>251</v>
      </c>
      <c r="G26" s="1">
        <v>296</v>
      </c>
      <c r="H26" s="1">
        <v>39</v>
      </c>
      <c r="I26" s="1">
        <v>42</v>
      </c>
      <c r="J26" s="1">
        <v>23</v>
      </c>
      <c r="K26" s="1">
        <v>24</v>
      </c>
      <c r="L26" s="1">
        <v>4</v>
      </c>
      <c r="M26" s="1">
        <v>4</v>
      </c>
      <c r="N26" s="1">
        <v>363</v>
      </c>
      <c r="O26" s="1">
        <v>535</v>
      </c>
      <c r="P26" s="1">
        <v>27</v>
      </c>
      <c r="Q26" s="1">
        <v>28</v>
      </c>
      <c r="R26" s="1">
        <v>127</v>
      </c>
      <c r="S26" s="1">
        <v>129</v>
      </c>
      <c r="T26" s="1">
        <v>139</v>
      </c>
      <c r="U26" s="1">
        <v>139</v>
      </c>
      <c r="V26" s="1">
        <v>35</v>
      </c>
      <c r="W26" s="1">
        <v>35</v>
      </c>
      <c r="X26" s="1">
        <v>22</v>
      </c>
      <c r="Y26" s="1">
        <v>23</v>
      </c>
      <c r="Z26" s="19"/>
      <c r="AA26" s="19"/>
      <c r="AB26" s="4"/>
      <c r="AC26" s="19"/>
      <c r="AD26" s="4"/>
      <c r="AE26" s="4"/>
      <c r="AF26" s="4"/>
      <c r="AG26" s="19"/>
      <c r="AH26" s="4"/>
      <c r="AI26" s="4"/>
      <c r="AJ26" s="4"/>
      <c r="AK26" s="19"/>
      <c r="AL26" s="4"/>
      <c r="AM26" s="4"/>
      <c r="AN26" s="4"/>
      <c r="AO26" s="4"/>
      <c r="AP26" s="19"/>
      <c r="AQ26" s="4"/>
      <c r="AR26" s="19"/>
      <c r="AS26" s="4"/>
      <c r="AT26" s="19"/>
      <c r="AU26" s="4"/>
      <c r="AV26" s="19"/>
      <c r="AW26" s="4"/>
      <c r="AX26" s="19"/>
      <c r="AY26" s="4"/>
    </row>
    <row r="27" spans="2:51" ht="15.75" customHeight="1">
      <c r="B27" s="19" t="s">
        <v>24</v>
      </c>
      <c r="D27" s="21">
        <v>153</v>
      </c>
      <c r="E27" s="1">
        <f t="shared" si="6"/>
        <v>205</v>
      </c>
      <c r="F27" s="1">
        <v>142</v>
      </c>
      <c r="G27" s="1">
        <v>179</v>
      </c>
      <c r="H27" s="1">
        <v>17</v>
      </c>
      <c r="I27" s="1">
        <v>17</v>
      </c>
      <c r="J27" s="1">
        <v>8</v>
      </c>
      <c r="K27" s="1">
        <v>8</v>
      </c>
      <c r="L27" s="23">
        <v>1</v>
      </c>
      <c r="M27" s="23">
        <v>1</v>
      </c>
      <c r="N27" s="1">
        <v>189</v>
      </c>
      <c r="O27" s="1">
        <v>295</v>
      </c>
      <c r="P27" s="1">
        <v>11</v>
      </c>
      <c r="Q27" s="1">
        <v>12</v>
      </c>
      <c r="R27" s="1">
        <v>69</v>
      </c>
      <c r="S27" s="1">
        <v>70</v>
      </c>
      <c r="T27" s="1">
        <v>76</v>
      </c>
      <c r="U27" s="1">
        <v>77</v>
      </c>
      <c r="V27" s="1">
        <v>14</v>
      </c>
      <c r="W27" s="1">
        <v>14</v>
      </c>
      <c r="X27" s="1">
        <v>8</v>
      </c>
      <c r="Y27" s="1">
        <v>9</v>
      </c>
      <c r="Z27" s="19"/>
      <c r="AA27" s="19"/>
      <c r="AB27" s="19"/>
      <c r="AC27" s="19"/>
      <c r="AD27" s="4"/>
      <c r="AE27" s="4"/>
      <c r="AF27" s="4"/>
      <c r="AG27" s="19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2:51" ht="15.75" customHeight="1">
      <c r="B28" s="19" t="s">
        <v>25</v>
      </c>
      <c r="D28" s="21">
        <v>347</v>
      </c>
      <c r="E28" s="1">
        <f t="shared" si="6"/>
        <v>446</v>
      </c>
      <c r="F28" s="1">
        <v>244</v>
      </c>
      <c r="G28" s="1">
        <v>286</v>
      </c>
      <c r="H28" s="1">
        <v>71</v>
      </c>
      <c r="I28" s="1">
        <v>72</v>
      </c>
      <c r="J28" s="1">
        <v>76</v>
      </c>
      <c r="K28" s="1">
        <v>76</v>
      </c>
      <c r="L28" s="1">
        <v>12</v>
      </c>
      <c r="M28" s="1">
        <v>12</v>
      </c>
      <c r="N28" s="1">
        <v>328</v>
      </c>
      <c r="O28" s="1">
        <v>441</v>
      </c>
      <c r="P28" s="1">
        <v>14</v>
      </c>
      <c r="Q28" s="1">
        <v>14</v>
      </c>
      <c r="R28" s="1">
        <v>220</v>
      </c>
      <c r="S28" s="1">
        <v>220</v>
      </c>
      <c r="T28" s="1">
        <v>231</v>
      </c>
      <c r="U28" s="1">
        <v>232</v>
      </c>
      <c r="V28" s="1">
        <v>45</v>
      </c>
      <c r="W28" s="1">
        <v>46</v>
      </c>
      <c r="X28" s="1">
        <v>54</v>
      </c>
      <c r="Y28" s="1">
        <v>57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2:51" ht="15.75" customHeight="1">
      <c r="B29" s="19" t="s">
        <v>26</v>
      </c>
      <c r="D29" s="21">
        <v>482</v>
      </c>
      <c r="E29" s="1">
        <f t="shared" si="6"/>
        <v>681</v>
      </c>
      <c r="F29" s="1">
        <v>337</v>
      </c>
      <c r="G29" s="1">
        <v>396</v>
      </c>
      <c r="H29" s="1">
        <v>87</v>
      </c>
      <c r="I29" s="1">
        <v>89</v>
      </c>
      <c r="J29" s="1">
        <v>181</v>
      </c>
      <c r="K29" s="1">
        <v>185</v>
      </c>
      <c r="L29" s="1">
        <v>11</v>
      </c>
      <c r="M29" s="1">
        <v>11</v>
      </c>
      <c r="N29" s="1">
        <v>379</v>
      </c>
      <c r="O29" s="1">
        <v>441</v>
      </c>
      <c r="P29" s="1">
        <v>23</v>
      </c>
      <c r="Q29" s="1">
        <v>25</v>
      </c>
      <c r="R29" s="1">
        <v>321</v>
      </c>
      <c r="S29" s="1">
        <v>327</v>
      </c>
      <c r="T29" s="1">
        <v>367</v>
      </c>
      <c r="U29" s="1">
        <v>371</v>
      </c>
      <c r="V29" s="1">
        <v>51</v>
      </c>
      <c r="W29" s="1">
        <v>51</v>
      </c>
      <c r="X29" s="1">
        <v>73</v>
      </c>
      <c r="Y29" s="1">
        <v>73</v>
      </c>
      <c r="Z29" s="4"/>
      <c r="AA29" s="4"/>
      <c r="AB29" s="4"/>
      <c r="AC29" s="19"/>
      <c r="AD29" s="4"/>
      <c r="AE29" s="4"/>
      <c r="AF29" s="4"/>
      <c r="AG29" s="4"/>
      <c r="AH29" s="4"/>
      <c r="AI29" s="4"/>
      <c r="AJ29" s="33"/>
      <c r="AK29" s="34"/>
      <c r="AL29" s="4"/>
      <c r="AM29" s="4"/>
      <c r="AN29" s="4"/>
      <c r="AO29" s="4"/>
      <c r="AP29" s="4"/>
      <c r="AQ29" s="19"/>
      <c r="AR29" s="19"/>
      <c r="AS29" s="4"/>
      <c r="AT29" s="19"/>
      <c r="AU29" s="4"/>
      <c r="AV29" s="4"/>
      <c r="AW29" s="4"/>
      <c r="AX29" s="4"/>
      <c r="AY29" s="4"/>
    </row>
    <row r="30" spans="2:51" ht="31.5" customHeight="1">
      <c r="B30" s="19" t="s">
        <v>27</v>
      </c>
      <c r="D30" s="21">
        <v>611</v>
      </c>
      <c r="E30" s="1">
        <f t="shared" si="6"/>
        <v>925</v>
      </c>
      <c r="F30" s="1">
        <v>458</v>
      </c>
      <c r="G30" s="1">
        <v>571</v>
      </c>
      <c r="H30" s="1">
        <v>123</v>
      </c>
      <c r="I30" s="1">
        <v>131</v>
      </c>
      <c r="J30" s="1">
        <v>194</v>
      </c>
      <c r="K30" s="1">
        <v>203</v>
      </c>
      <c r="L30" s="1">
        <v>17</v>
      </c>
      <c r="M30" s="1">
        <v>20</v>
      </c>
      <c r="N30" s="1">
        <v>487</v>
      </c>
      <c r="O30" s="1">
        <v>592</v>
      </c>
      <c r="P30" s="1">
        <v>23</v>
      </c>
      <c r="Q30" s="1">
        <v>25</v>
      </c>
      <c r="R30" s="1">
        <v>392</v>
      </c>
      <c r="S30" s="1">
        <v>393</v>
      </c>
      <c r="T30" s="1">
        <v>478</v>
      </c>
      <c r="U30" s="1">
        <v>486</v>
      </c>
      <c r="V30" s="1">
        <v>62</v>
      </c>
      <c r="W30" s="1">
        <v>62</v>
      </c>
      <c r="X30" s="1">
        <v>29</v>
      </c>
      <c r="Y30" s="1">
        <v>30</v>
      </c>
      <c r="Z30" s="4"/>
      <c r="AA30" s="19"/>
      <c r="AB30" s="4"/>
      <c r="AC30" s="19"/>
      <c r="AD30" s="4"/>
      <c r="AE30" s="4"/>
      <c r="AF30" s="4"/>
      <c r="AG30" s="19"/>
      <c r="AH30" s="4"/>
      <c r="AI30" s="4"/>
      <c r="AJ30" s="4"/>
      <c r="AK30" s="19"/>
      <c r="AL30" s="4"/>
      <c r="AM30" s="4"/>
      <c r="AN30" s="4"/>
      <c r="AO30" s="4"/>
      <c r="AP30" s="4"/>
      <c r="AQ30" s="19"/>
      <c r="AR30" s="19"/>
      <c r="AS30" s="4"/>
      <c r="AT30" s="19"/>
      <c r="AU30" s="4"/>
      <c r="AV30" s="4"/>
      <c r="AW30" s="4"/>
      <c r="AX30" s="4"/>
      <c r="AY30" s="4"/>
    </row>
    <row r="31" spans="2:51" ht="15.75" customHeight="1">
      <c r="B31" s="19" t="s">
        <v>28</v>
      </c>
      <c r="D31" s="21">
        <v>24</v>
      </c>
      <c r="E31" s="1">
        <f t="shared" si="6"/>
        <v>37</v>
      </c>
      <c r="F31" s="1">
        <v>22</v>
      </c>
      <c r="G31" s="1">
        <v>29</v>
      </c>
      <c r="H31" s="1">
        <v>4</v>
      </c>
      <c r="I31" s="1">
        <v>4</v>
      </c>
      <c r="J31" s="1">
        <v>4</v>
      </c>
      <c r="K31" s="1">
        <v>4</v>
      </c>
      <c r="L31" s="23" t="s">
        <v>100</v>
      </c>
      <c r="M31" s="23" t="s">
        <v>100</v>
      </c>
      <c r="N31" s="1">
        <v>18</v>
      </c>
      <c r="O31" s="1">
        <v>19</v>
      </c>
      <c r="P31" s="23" t="s">
        <v>100</v>
      </c>
      <c r="Q31" s="23" t="s">
        <v>100</v>
      </c>
      <c r="R31" s="1">
        <v>2</v>
      </c>
      <c r="S31" s="1">
        <v>2</v>
      </c>
      <c r="T31" s="1">
        <v>2</v>
      </c>
      <c r="U31" s="1">
        <v>2</v>
      </c>
      <c r="V31" s="23" t="s">
        <v>100</v>
      </c>
      <c r="W31" s="23" t="s">
        <v>100</v>
      </c>
      <c r="X31" s="23" t="s">
        <v>100</v>
      </c>
      <c r="Y31" s="23" t="s">
        <v>100</v>
      </c>
      <c r="Z31" s="19"/>
      <c r="AA31" s="19"/>
      <c r="AB31" s="4"/>
      <c r="AC31" s="19"/>
      <c r="AD31" s="4"/>
      <c r="AE31" s="4"/>
      <c r="AF31" s="19"/>
      <c r="AG31" s="19"/>
      <c r="AH31" s="4"/>
      <c r="AI31" s="4"/>
      <c r="AJ31" s="4"/>
      <c r="AK31" s="19"/>
      <c r="AL31" s="4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4"/>
    </row>
    <row r="32" spans="2:51" ht="15.75" customHeight="1">
      <c r="B32" s="19" t="s">
        <v>29</v>
      </c>
      <c r="D32" s="21">
        <v>2</v>
      </c>
      <c r="E32" s="1">
        <f t="shared" si="6"/>
        <v>2</v>
      </c>
      <c r="F32" s="1">
        <v>2</v>
      </c>
      <c r="G32" s="1">
        <v>2</v>
      </c>
      <c r="H32" s="23" t="s">
        <v>100</v>
      </c>
      <c r="I32" s="23" t="s">
        <v>100</v>
      </c>
      <c r="J32" s="23" t="s">
        <v>100</v>
      </c>
      <c r="K32" s="23" t="s">
        <v>100</v>
      </c>
      <c r="L32" s="23" t="s">
        <v>100</v>
      </c>
      <c r="M32" s="23" t="s">
        <v>100</v>
      </c>
      <c r="N32" s="1">
        <v>1</v>
      </c>
      <c r="O32" s="1">
        <v>1</v>
      </c>
      <c r="P32" s="23" t="s">
        <v>100</v>
      </c>
      <c r="Q32" s="23" t="s">
        <v>100</v>
      </c>
      <c r="R32" s="1">
        <v>1</v>
      </c>
      <c r="S32" s="1">
        <v>1</v>
      </c>
      <c r="T32" s="23" t="s">
        <v>100</v>
      </c>
      <c r="U32" s="23" t="s">
        <v>100</v>
      </c>
      <c r="V32" s="23" t="s">
        <v>100</v>
      </c>
      <c r="W32" s="23" t="s">
        <v>100</v>
      </c>
      <c r="X32" s="23" t="s">
        <v>100</v>
      </c>
      <c r="Y32" s="23" t="s">
        <v>100</v>
      </c>
      <c r="Z32" s="19"/>
      <c r="AA32" s="19"/>
      <c r="AB32" s="19"/>
      <c r="AC32" s="19"/>
      <c r="AD32" s="19"/>
      <c r="AE32" s="19"/>
      <c r="AF32" s="19"/>
      <c r="AG32" s="19"/>
      <c r="AH32" s="4"/>
      <c r="AI32" s="4"/>
      <c r="AJ32" s="4"/>
      <c r="AK32" s="19"/>
      <c r="AL32" s="4"/>
      <c r="AM32" s="4"/>
      <c r="AN32" s="4"/>
      <c r="AO32" s="19"/>
      <c r="AP32" s="4"/>
      <c r="AQ32" s="19"/>
      <c r="AR32" s="19"/>
      <c r="AS32" s="4"/>
      <c r="AT32" s="19"/>
      <c r="AU32" s="4"/>
      <c r="AV32" s="4"/>
      <c r="AW32" s="19"/>
      <c r="AX32" s="19"/>
      <c r="AY32" s="4"/>
    </row>
    <row r="33" spans="2:51" ht="15.75" customHeight="1">
      <c r="B33" s="19" t="s">
        <v>30</v>
      </c>
      <c r="D33" s="21">
        <v>196</v>
      </c>
      <c r="E33" s="1">
        <f t="shared" si="6"/>
        <v>248</v>
      </c>
      <c r="F33" s="1">
        <v>129</v>
      </c>
      <c r="G33" s="1">
        <v>148</v>
      </c>
      <c r="H33" s="1">
        <v>44</v>
      </c>
      <c r="I33" s="1">
        <v>45</v>
      </c>
      <c r="J33" s="1">
        <v>43</v>
      </c>
      <c r="K33" s="1">
        <v>44</v>
      </c>
      <c r="L33" s="1">
        <v>7</v>
      </c>
      <c r="M33" s="1">
        <v>11</v>
      </c>
      <c r="N33" s="1">
        <v>131</v>
      </c>
      <c r="O33" s="1">
        <v>159</v>
      </c>
      <c r="P33" s="23">
        <v>5</v>
      </c>
      <c r="Q33" s="23">
        <v>5</v>
      </c>
      <c r="R33" s="1">
        <v>122</v>
      </c>
      <c r="S33" s="1">
        <v>125</v>
      </c>
      <c r="T33" s="1">
        <v>130</v>
      </c>
      <c r="U33" s="1">
        <v>134</v>
      </c>
      <c r="V33" s="1">
        <v>32</v>
      </c>
      <c r="W33" s="1">
        <v>32</v>
      </c>
      <c r="X33" s="1">
        <v>6</v>
      </c>
      <c r="Y33" s="1">
        <v>7</v>
      </c>
      <c r="Z33" s="4"/>
      <c r="AA33" s="4"/>
      <c r="AB33" s="4"/>
      <c r="AC33" s="4"/>
      <c r="AD33" s="4"/>
      <c r="AE33" s="4"/>
      <c r="AF33" s="19"/>
      <c r="AG33" s="19"/>
      <c r="AH33" s="4"/>
      <c r="AI33" s="4"/>
      <c r="AJ33" s="4"/>
      <c r="AK33" s="19"/>
      <c r="AL33" s="4"/>
      <c r="AM33" s="4"/>
      <c r="AN33" s="19"/>
      <c r="AO33" s="19"/>
      <c r="AP33" s="19"/>
      <c r="AQ33" s="19"/>
      <c r="AR33" s="19"/>
      <c r="AS33" s="19"/>
      <c r="AT33" s="19"/>
      <c r="AU33" s="4"/>
      <c r="AV33" s="4"/>
      <c r="AW33" s="4"/>
      <c r="AX33" s="19"/>
      <c r="AY33" s="4"/>
    </row>
    <row r="34" spans="2:51" ht="15.75" customHeight="1">
      <c r="B34" s="19" t="s">
        <v>31</v>
      </c>
      <c r="D34" s="21">
        <v>37</v>
      </c>
      <c r="E34" s="1">
        <f t="shared" si="6"/>
        <v>42</v>
      </c>
      <c r="F34" s="1">
        <v>27</v>
      </c>
      <c r="G34" s="1">
        <v>29</v>
      </c>
      <c r="H34" s="1">
        <v>8</v>
      </c>
      <c r="I34" s="1">
        <v>8</v>
      </c>
      <c r="J34" s="1">
        <v>4</v>
      </c>
      <c r="K34" s="1">
        <v>4</v>
      </c>
      <c r="L34" s="1">
        <v>1</v>
      </c>
      <c r="M34" s="1">
        <v>1</v>
      </c>
      <c r="N34" s="1">
        <v>26</v>
      </c>
      <c r="O34" s="1">
        <v>35</v>
      </c>
      <c r="P34" s="23" t="s">
        <v>100</v>
      </c>
      <c r="Q34" s="23" t="s">
        <v>100</v>
      </c>
      <c r="R34" s="1">
        <v>21</v>
      </c>
      <c r="S34" s="1">
        <v>22</v>
      </c>
      <c r="T34" s="1">
        <v>26</v>
      </c>
      <c r="U34" s="1">
        <v>28</v>
      </c>
      <c r="V34" s="1">
        <v>3</v>
      </c>
      <c r="W34" s="1">
        <v>3</v>
      </c>
      <c r="X34" s="1">
        <v>1</v>
      </c>
      <c r="Y34" s="1">
        <v>1</v>
      </c>
      <c r="Z34" s="19"/>
      <c r="AA34" s="19"/>
      <c r="AB34" s="19"/>
      <c r="AC34" s="19"/>
      <c r="AD34" s="19"/>
      <c r="AE34" s="19"/>
      <c r="AF34" s="19"/>
      <c r="AG34" s="19"/>
      <c r="AH34" s="4"/>
      <c r="AI34" s="4"/>
      <c r="AJ34" s="4"/>
      <c r="AK34" s="19"/>
      <c r="AL34" s="4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4"/>
    </row>
    <row r="35" spans="2:51" ht="47.25" customHeight="1">
      <c r="B35" s="22" t="s">
        <v>32</v>
      </c>
      <c r="D35" s="21">
        <f>SUM(D36:D38)</f>
        <v>1648</v>
      </c>
      <c r="E35" s="4">
        <f>SUM(E36:E38)</f>
        <v>2345</v>
      </c>
      <c r="F35" s="4">
        <f aca="true" t="shared" si="7" ref="F35:M35">SUM(F36:F38)</f>
        <v>796</v>
      </c>
      <c r="G35" s="4">
        <f t="shared" si="7"/>
        <v>876</v>
      </c>
      <c r="H35" s="4">
        <f t="shared" si="7"/>
        <v>349</v>
      </c>
      <c r="I35" s="4">
        <f t="shared" si="7"/>
        <v>351</v>
      </c>
      <c r="J35" s="4">
        <f t="shared" si="7"/>
        <v>1042</v>
      </c>
      <c r="K35" s="4">
        <f t="shared" si="7"/>
        <v>1078</v>
      </c>
      <c r="L35" s="4">
        <f t="shared" si="7"/>
        <v>38</v>
      </c>
      <c r="M35" s="4">
        <f t="shared" si="7"/>
        <v>40</v>
      </c>
      <c r="N35" s="4">
        <f aca="true" t="shared" si="8" ref="N35:Y35">SUM(N36:N38)</f>
        <v>1204</v>
      </c>
      <c r="O35" s="4">
        <f t="shared" si="8"/>
        <v>1419</v>
      </c>
      <c r="P35" s="4">
        <f t="shared" si="8"/>
        <v>4</v>
      </c>
      <c r="Q35" s="4">
        <f t="shared" si="8"/>
        <v>4</v>
      </c>
      <c r="R35" s="4">
        <f t="shared" si="8"/>
        <v>1191</v>
      </c>
      <c r="S35" s="4">
        <f t="shared" si="8"/>
        <v>1194</v>
      </c>
      <c r="T35" s="4">
        <f t="shared" si="8"/>
        <v>1026</v>
      </c>
      <c r="U35" s="4">
        <f t="shared" si="8"/>
        <v>1037</v>
      </c>
      <c r="V35" s="4">
        <f t="shared" si="8"/>
        <v>480</v>
      </c>
      <c r="W35" s="4">
        <f t="shared" si="8"/>
        <v>482</v>
      </c>
      <c r="X35" s="4">
        <f t="shared" si="8"/>
        <v>94</v>
      </c>
      <c r="Y35" s="4">
        <f t="shared" si="8"/>
        <v>114</v>
      </c>
      <c r="Z35" s="4"/>
      <c r="AA35" s="4"/>
      <c r="AB35" s="4"/>
      <c r="AC35" s="19"/>
      <c r="AD35" s="4"/>
      <c r="AE35" s="4"/>
      <c r="AF35" s="4"/>
      <c r="AG35" s="19"/>
      <c r="AH35" s="4"/>
      <c r="AI35" s="4"/>
      <c r="AJ35" s="4"/>
      <c r="AK35" s="19"/>
      <c r="AL35" s="4"/>
      <c r="AM35" s="4"/>
      <c r="AN35" s="4"/>
      <c r="AO35" s="4"/>
      <c r="AP35" s="19"/>
      <c r="AQ35" s="19"/>
      <c r="AR35" s="19"/>
      <c r="AS35" s="19"/>
      <c r="AT35" s="19"/>
      <c r="AU35" s="19"/>
      <c r="AV35" s="19"/>
      <c r="AW35" s="19"/>
      <c r="AX35" s="19"/>
      <c r="AY35" s="4"/>
    </row>
    <row r="36" spans="2:51" ht="31.5" customHeight="1">
      <c r="B36" s="23" t="s">
        <v>33</v>
      </c>
      <c r="D36" s="21">
        <v>687</v>
      </c>
      <c r="E36" s="1">
        <f>SUM(G36,I36,K36,M36)</f>
        <v>979</v>
      </c>
      <c r="F36" s="1">
        <v>362</v>
      </c>
      <c r="G36" s="1">
        <v>409</v>
      </c>
      <c r="H36" s="1">
        <v>183</v>
      </c>
      <c r="I36" s="1">
        <v>183</v>
      </c>
      <c r="J36" s="1">
        <v>375</v>
      </c>
      <c r="K36" s="1">
        <v>379</v>
      </c>
      <c r="L36" s="1">
        <v>8</v>
      </c>
      <c r="M36" s="1">
        <v>8</v>
      </c>
      <c r="N36" s="1">
        <v>490</v>
      </c>
      <c r="O36" s="1">
        <v>633</v>
      </c>
      <c r="P36" s="1">
        <v>1</v>
      </c>
      <c r="Q36" s="1">
        <v>1</v>
      </c>
      <c r="R36" s="1">
        <v>468</v>
      </c>
      <c r="S36" s="1">
        <v>469</v>
      </c>
      <c r="T36" s="1">
        <v>525</v>
      </c>
      <c r="U36" s="1">
        <v>531</v>
      </c>
      <c r="V36" s="1">
        <v>160</v>
      </c>
      <c r="W36" s="1">
        <v>160</v>
      </c>
      <c r="X36" s="1">
        <v>52</v>
      </c>
      <c r="Y36" s="1">
        <v>54</v>
      </c>
      <c r="Z36" s="4"/>
      <c r="AA36" s="19"/>
      <c r="AB36" s="4"/>
      <c r="AC36" s="19"/>
      <c r="AD36" s="4"/>
      <c r="AE36" s="4"/>
      <c r="AF36" s="4"/>
      <c r="AG36" s="19"/>
      <c r="AH36" s="4"/>
      <c r="AI36" s="4"/>
      <c r="AJ36" s="4"/>
      <c r="AK36" s="19"/>
      <c r="AL36" s="4"/>
      <c r="AM36" s="4"/>
      <c r="AN36" s="4"/>
      <c r="AO36" s="19"/>
      <c r="AP36" s="4"/>
      <c r="AQ36" s="19"/>
      <c r="AR36" s="19"/>
      <c r="AS36" s="19"/>
      <c r="AT36" s="19"/>
      <c r="AU36" s="19"/>
      <c r="AV36" s="19"/>
      <c r="AW36" s="19"/>
      <c r="AX36" s="19"/>
      <c r="AY36" s="4"/>
    </row>
    <row r="37" spans="2:51" ht="15.75" customHeight="1">
      <c r="B37" s="23" t="s">
        <v>34</v>
      </c>
      <c r="D37" s="21">
        <v>319</v>
      </c>
      <c r="E37" s="1">
        <f>SUM(G37,I37,K37,M37)</f>
        <v>450</v>
      </c>
      <c r="F37" s="1">
        <v>161</v>
      </c>
      <c r="G37" s="1">
        <v>172</v>
      </c>
      <c r="H37" s="1">
        <v>66</v>
      </c>
      <c r="I37" s="1">
        <v>67</v>
      </c>
      <c r="J37" s="1">
        <v>187</v>
      </c>
      <c r="K37" s="1">
        <v>202</v>
      </c>
      <c r="L37" s="1">
        <v>9</v>
      </c>
      <c r="M37" s="1">
        <v>9</v>
      </c>
      <c r="N37" s="1">
        <v>223</v>
      </c>
      <c r="O37" s="1">
        <v>262</v>
      </c>
      <c r="P37" s="23" t="s">
        <v>100</v>
      </c>
      <c r="Q37" s="23" t="s">
        <v>100</v>
      </c>
      <c r="R37" s="1">
        <v>224</v>
      </c>
      <c r="S37" s="1">
        <v>224</v>
      </c>
      <c r="T37" s="1">
        <v>219</v>
      </c>
      <c r="U37" s="1">
        <v>222</v>
      </c>
      <c r="V37" s="1">
        <v>79</v>
      </c>
      <c r="W37" s="1">
        <v>80</v>
      </c>
      <c r="X37" s="1">
        <v>9</v>
      </c>
      <c r="Y37" s="1">
        <v>10</v>
      </c>
      <c r="Z37" s="4"/>
      <c r="AA37" s="19"/>
      <c r="AB37" s="4"/>
      <c r="AC37" s="19"/>
      <c r="AD37" s="4"/>
      <c r="AE37" s="4"/>
      <c r="AF37" s="4"/>
      <c r="AG37" s="19"/>
      <c r="AH37" s="4"/>
      <c r="AI37" s="4"/>
      <c r="AJ37" s="4"/>
      <c r="AK37" s="19"/>
      <c r="AL37" s="4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4"/>
    </row>
    <row r="38" spans="2:51" ht="15.75" customHeight="1">
      <c r="B38" s="23" t="s">
        <v>35</v>
      </c>
      <c r="D38" s="21">
        <v>642</v>
      </c>
      <c r="E38" s="1">
        <f>SUM(G38,I38,K38,M38)</f>
        <v>916</v>
      </c>
      <c r="F38" s="1">
        <v>273</v>
      </c>
      <c r="G38" s="1">
        <v>295</v>
      </c>
      <c r="H38" s="1">
        <v>100</v>
      </c>
      <c r="I38" s="1">
        <v>101</v>
      </c>
      <c r="J38" s="1">
        <v>480</v>
      </c>
      <c r="K38" s="1">
        <v>497</v>
      </c>
      <c r="L38" s="1">
        <v>21</v>
      </c>
      <c r="M38" s="1">
        <v>23</v>
      </c>
      <c r="N38" s="1">
        <v>491</v>
      </c>
      <c r="O38" s="1">
        <v>524</v>
      </c>
      <c r="P38" s="1">
        <v>3</v>
      </c>
      <c r="Q38" s="1">
        <v>3</v>
      </c>
      <c r="R38" s="1">
        <v>499</v>
      </c>
      <c r="S38" s="1">
        <v>501</v>
      </c>
      <c r="T38" s="1">
        <v>282</v>
      </c>
      <c r="U38" s="1">
        <v>284</v>
      </c>
      <c r="V38" s="1">
        <v>241</v>
      </c>
      <c r="W38" s="1">
        <v>242</v>
      </c>
      <c r="X38" s="1">
        <v>33</v>
      </c>
      <c r="Y38" s="1">
        <v>50</v>
      </c>
      <c r="Z38" s="4"/>
      <c r="AA38" s="4"/>
      <c r="AB38" s="4"/>
      <c r="AC38" s="19"/>
      <c r="AD38" s="4"/>
      <c r="AE38" s="4"/>
      <c r="AF38" s="4"/>
      <c r="AG38" s="19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2:51" ht="47.25" customHeight="1">
      <c r="B39" s="22" t="s">
        <v>36</v>
      </c>
      <c r="D39" s="21">
        <f>SUM(D40:D43)</f>
        <v>1720</v>
      </c>
      <c r="E39" s="4">
        <f>SUM(E40:E43)</f>
        <v>2720</v>
      </c>
      <c r="F39" s="4">
        <f aca="true" t="shared" si="9" ref="F39:M39">SUM(F40:F43)</f>
        <v>755</v>
      </c>
      <c r="G39" s="4">
        <f t="shared" si="9"/>
        <v>1172</v>
      </c>
      <c r="H39" s="4">
        <f t="shared" si="9"/>
        <v>372</v>
      </c>
      <c r="I39" s="4">
        <f t="shared" si="9"/>
        <v>380</v>
      </c>
      <c r="J39" s="4">
        <f t="shared" si="9"/>
        <v>1059</v>
      </c>
      <c r="K39" s="4">
        <f t="shared" si="9"/>
        <v>1083</v>
      </c>
      <c r="L39" s="4">
        <f t="shared" si="9"/>
        <v>81</v>
      </c>
      <c r="M39" s="4">
        <f t="shared" si="9"/>
        <v>85</v>
      </c>
      <c r="N39" s="4">
        <f aca="true" t="shared" si="10" ref="N39:Y39">SUM(N40:N43)</f>
        <v>950</v>
      </c>
      <c r="O39" s="4">
        <f t="shared" si="10"/>
        <v>1101</v>
      </c>
      <c r="P39" s="4">
        <f t="shared" si="10"/>
        <v>8</v>
      </c>
      <c r="Q39" s="4">
        <f t="shared" si="10"/>
        <v>9</v>
      </c>
      <c r="R39" s="4">
        <f t="shared" si="10"/>
        <v>1303</v>
      </c>
      <c r="S39" s="4">
        <f t="shared" si="10"/>
        <v>1309</v>
      </c>
      <c r="T39" s="4">
        <f t="shared" si="10"/>
        <v>997</v>
      </c>
      <c r="U39" s="4">
        <f t="shared" si="10"/>
        <v>1004</v>
      </c>
      <c r="V39" s="4">
        <f t="shared" si="10"/>
        <v>679</v>
      </c>
      <c r="W39" s="4">
        <f t="shared" si="10"/>
        <v>683</v>
      </c>
      <c r="X39" s="4">
        <f t="shared" si="10"/>
        <v>555</v>
      </c>
      <c r="Y39" s="4">
        <f t="shared" si="10"/>
        <v>581</v>
      </c>
      <c r="Z39" s="4"/>
      <c r="AA39" s="4"/>
      <c r="AB39" s="4"/>
      <c r="AC39" s="19"/>
      <c r="AD39" s="4"/>
      <c r="AE39" s="4"/>
      <c r="AF39" s="4"/>
      <c r="AG39" s="4"/>
      <c r="AH39" s="4"/>
      <c r="AI39" s="4"/>
      <c r="AJ39" s="4"/>
      <c r="AK39" s="10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2:51" ht="31.5" customHeight="1">
      <c r="B40" s="23" t="s">
        <v>37</v>
      </c>
      <c r="D40" s="21">
        <v>358</v>
      </c>
      <c r="E40" s="1">
        <f>SUM(G40,I40,K40,M40)</f>
        <v>431</v>
      </c>
      <c r="F40" s="1">
        <v>66</v>
      </c>
      <c r="G40" s="1">
        <v>73</v>
      </c>
      <c r="H40" s="1">
        <v>27</v>
      </c>
      <c r="I40" s="1">
        <v>28</v>
      </c>
      <c r="J40" s="1">
        <v>298</v>
      </c>
      <c r="K40" s="1">
        <v>300</v>
      </c>
      <c r="L40" s="1">
        <v>29</v>
      </c>
      <c r="M40" s="1">
        <v>30</v>
      </c>
      <c r="N40" s="1">
        <v>173</v>
      </c>
      <c r="O40" s="1">
        <v>198</v>
      </c>
      <c r="P40" s="23" t="s">
        <v>100</v>
      </c>
      <c r="Q40" s="23" t="s">
        <v>100</v>
      </c>
      <c r="R40" s="1">
        <v>293</v>
      </c>
      <c r="S40" s="1">
        <v>294</v>
      </c>
      <c r="T40" s="1">
        <v>27</v>
      </c>
      <c r="U40" s="1">
        <v>27</v>
      </c>
      <c r="V40" s="1">
        <v>301</v>
      </c>
      <c r="W40" s="1">
        <v>303</v>
      </c>
      <c r="X40" s="1">
        <v>251</v>
      </c>
      <c r="Y40" s="1">
        <v>261</v>
      </c>
      <c r="Z40" s="4"/>
      <c r="AA40" s="19"/>
      <c r="AB40" s="19"/>
      <c r="AC40" s="19"/>
      <c r="AD40" s="4"/>
      <c r="AE40" s="4"/>
      <c r="AF40" s="4"/>
      <c r="AG40" s="4"/>
      <c r="AH40" s="4"/>
      <c r="AI40" s="4"/>
      <c r="AJ40" s="4"/>
      <c r="AK40" s="19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4"/>
    </row>
    <row r="41" spans="2:51" ht="15.75" customHeight="1">
      <c r="B41" s="23" t="s">
        <v>38</v>
      </c>
      <c r="D41" s="21">
        <v>314</v>
      </c>
      <c r="E41" s="1">
        <f>SUM(G41,I41,K41,M41)</f>
        <v>872</v>
      </c>
      <c r="F41" s="1">
        <v>286</v>
      </c>
      <c r="G41" s="1">
        <v>649</v>
      </c>
      <c r="H41" s="1">
        <v>44</v>
      </c>
      <c r="I41" s="1">
        <v>50</v>
      </c>
      <c r="J41" s="1">
        <v>150</v>
      </c>
      <c r="K41" s="1">
        <v>153</v>
      </c>
      <c r="L41" s="1">
        <v>18</v>
      </c>
      <c r="M41" s="1">
        <v>20</v>
      </c>
      <c r="N41" s="1">
        <v>229</v>
      </c>
      <c r="O41" s="1">
        <v>262</v>
      </c>
      <c r="P41" s="23" t="s">
        <v>100</v>
      </c>
      <c r="Q41" s="23" t="s">
        <v>100</v>
      </c>
      <c r="R41" s="1">
        <v>169</v>
      </c>
      <c r="S41" s="1">
        <v>169</v>
      </c>
      <c r="T41" s="1">
        <v>187</v>
      </c>
      <c r="U41" s="1">
        <v>188</v>
      </c>
      <c r="V41" s="1">
        <v>29</v>
      </c>
      <c r="W41" s="1">
        <v>29</v>
      </c>
      <c r="X41" s="1">
        <v>92</v>
      </c>
      <c r="Y41" s="1">
        <v>92</v>
      </c>
      <c r="Z41" s="4"/>
      <c r="AA41" s="4"/>
      <c r="AB41" s="4"/>
      <c r="AC41" s="19"/>
      <c r="AD41" s="4"/>
      <c r="AE41" s="4"/>
      <c r="AF41" s="4"/>
      <c r="AG41" s="19"/>
      <c r="AH41" s="4"/>
      <c r="AI41" s="4"/>
      <c r="AJ41" s="4"/>
      <c r="AK41" s="19"/>
      <c r="AL41" s="4"/>
      <c r="AM41" s="4"/>
      <c r="AN41" s="4"/>
      <c r="AO41" s="4"/>
      <c r="AP41" s="4"/>
      <c r="AQ41" s="4"/>
      <c r="AR41" s="4"/>
      <c r="AS41" s="4"/>
      <c r="AT41" s="19"/>
      <c r="AU41" s="4"/>
      <c r="AV41" s="4"/>
      <c r="AW41" s="4"/>
      <c r="AX41" s="4"/>
      <c r="AY41" s="4"/>
    </row>
    <row r="42" spans="2:51" ht="15.75" customHeight="1">
      <c r="B42" s="23" t="s">
        <v>39</v>
      </c>
      <c r="D42" s="21">
        <v>649</v>
      </c>
      <c r="E42" s="1">
        <f>SUM(G42,I42,K42,M42)</f>
        <v>872</v>
      </c>
      <c r="F42" s="1">
        <v>245</v>
      </c>
      <c r="G42" s="1">
        <v>268</v>
      </c>
      <c r="H42" s="1">
        <v>193</v>
      </c>
      <c r="I42" s="1">
        <v>194</v>
      </c>
      <c r="J42" s="1">
        <v>388</v>
      </c>
      <c r="K42" s="1">
        <v>393</v>
      </c>
      <c r="L42" s="1">
        <v>17</v>
      </c>
      <c r="M42" s="1">
        <v>17</v>
      </c>
      <c r="N42" s="1">
        <v>314</v>
      </c>
      <c r="O42" s="1">
        <v>378</v>
      </c>
      <c r="P42" s="1">
        <v>3</v>
      </c>
      <c r="Q42" s="1">
        <v>3</v>
      </c>
      <c r="R42" s="1">
        <v>532</v>
      </c>
      <c r="S42" s="1">
        <v>536</v>
      </c>
      <c r="T42" s="1">
        <v>459</v>
      </c>
      <c r="U42" s="1">
        <v>462</v>
      </c>
      <c r="V42" s="1">
        <v>274</v>
      </c>
      <c r="W42" s="1">
        <v>275</v>
      </c>
      <c r="X42" s="1">
        <v>197</v>
      </c>
      <c r="Y42" s="1">
        <v>208</v>
      </c>
      <c r="Z42" s="4"/>
      <c r="AA42" s="19"/>
      <c r="AB42" s="19"/>
      <c r="AC42" s="19"/>
      <c r="AD42" s="4"/>
      <c r="AE42" s="4"/>
      <c r="AF42" s="4"/>
      <c r="AG42" s="4"/>
      <c r="AH42" s="4"/>
      <c r="AI42" s="4"/>
      <c r="AJ42" s="4"/>
      <c r="AK42" s="19"/>
      <c r="AL42" s="4"/>
      <c r="AM42" s="4"/>
      <c r="AN42" s="4"/>
      <c r="AO42" s="4"/>
      <c r="AP42" s="19"/>
      <c r="AQ42" s="4"/>
      <c r="AR42" s="4"/>
      <c r="AS42" s="4"/>
      <c r="AT42" s="19"/>
      <c r="AU42" s="4"/>
      <c r="AV42" s="4"/>
      <c r="AW42" s="4"/>
      <c r="AX42" s="4"/>
      <c r="AY42" s="4"/>
    </row>
    <row r="43" spans="2:51" ht="15.75" customHeight="1">
      <c r="B43" s="23" t="s">
        <v>40</v>
      </c>
      <c r="D43" s="21">
        <v>399</v>
      </c>
      <c r="E43" s="1">
        <f>SUM(G43,I43,K43,M43)</f>
        <v>545</v>
      </c>
      <c r="F43" s="1">
        <v>158</v>
      </c>
      <c r="G43" s="1">
        <v>182</v>
      </c>
      <c r="H43" s="1">
        <v>108</v>
      </c>
      <c r="I43" s="1">
        <v>108</v>
      </c>
      <c r="J43" s="1">
        <v>223</v>
      </c>
      <c r="K43" s="1">
        <v>237</v>
      </c>
      <c r="L43" s="1">
        <v>17</v>
      </c>
      <c r="M43" s="1">
        <v>18</v>
      </c>
      <c r="N43" s="1">
        <v>234</v>
      </c>
      <c r="O43" s="1">
        <v>263</v>
      </c>
      <c r="P43" s="1">
        <v>5</v>
      </c>
      <c r="Q43" s="1">
        <v>6</v>
      </c>
      <c r="R43" s="1">
        <v>309</v>
      </c>
      <c r="S43" s="1">
        <v>310</v>
      </c>
      <c r="T43" s="1">
        <v>324</v>
      </c>
      <c r="U43" s="1">
        <v>327</v>
      </c>
      <c r="V43" s="1">
        <v>75</v>
      </c>
      <c r="W43" s="1">
        <v>76</v>
      </c>
      <c r="X43" s="1">
        <v>15</v>
      </c>
      <c r="Y43" s="1">
        <v>20</v>
      </c>
      <c r="Z43" s="4"/>
      <c r="AA43" s="19"/>
      <c r="AB43" s="4"/>
      <c r="AC43" s="19"/>
      <c r="AD43" s="4"/>
      <c r="AE43" s="4"/>
      <c r="AF43" s="4"/>
      <c r="AG43" s="19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2:51" ht="47.25" customHeight="1">
      <c r="B44" s="22" t="s">
        <v>41</v>
      </c>
      <c r="D44" s="21">
        <v>7258</v>
      </c>
      <c r="E44" s="4">
        <v>13409</v>
      </c>
      <c r="F44" s="4">
        <v>4802</v>
      </c>
      <c r="G44" s="4">
        <v>6183</v>
      </c>
      <c r="H44" s="4">
        <v>1079</v>
      </c>
      <c r="I44" s="4">
        <v>1113</v>
      </c>
      <c r="J44" s="4">
        <v>5065</v>
      </c>
      <c r="K44" s="4">
        <v>5403</v>
      </c>
      <c r="L44" s="4">
        <v>557</v>
      </c>
      <c r="M44" s="4">
        <v>710</v>
      </c>
      <c r="N44" s="4">
        <v>4715</v>
      </c>
      <c r="O44" s="4">
        <v>5914</v>
      </c>
      <c r="P44" s="4">
        <v>75</v>
      </c>
      <c r="Q44" s="4">
        <v>77</v>
      </c>
      <c r="R44" s="4">
        <v>5418</v>
      </c>
      <c r="S44" s="4">
        <v>5444</v>
      </c>
      <c r="T44" s="4">
        <v>4387</v>
      </c>
      <c r="U44" s="4">
        <v>4425</v>
      </c>
      <c r="V44" s="4">
        <v>2053</v>
      </c>
      <c r="W44" s="4">
        <v>2062</v>
      </c>
      <c r="X44" s="4">
        <v>1700</v>
      </c>
      <c r="Y44" s="4">
        <v>1750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2:51" ht="31.5" customHeight="1">
      <c r="B45" s="23" t="s">
        <v>42</v>
      </c>
      <c r="D45" s="21">
        <v>756</v>
      </c>
      <c r="E45" s="1">
        <f aca="true" t="shared" si="11" ref="E45:E50">SUM(G45,I45,K45,M45)</f>
        <v>1314</v>
      </c>
      <c r="F45" s="1">
        <v>459</v>
      </c>
      <c r="G45" s="1">
        <v>509</v>
      </c>
      <c r="H45" s="1">
        <v>100</v>
      </c>
      <c r="I45" s="1">
        <v>104</v>
      </c>
      <c r="J45" s="1">
        <v>611</v>
      </c>
      <c r="K45" s="1">
        <v>654</v>
      </c>
      <c r="L45" s="1">
        <v>41</v>
      </c>
      <c r="M45" s="1">
        <v>47</v>
      </c>
      <c r="N45" s="1">
        <v>431</v>
      </c>
      <c r="O45" s="1">
        <v>492</v>
      </c>
      <c r="P45" s="1">
        <v>18</v>
      </c>
      <c r="Q45" s="1">
        <v>18</v>
      </c>
      <c r="R45" s="1">
        <v>464</v>
      </c>
      <c r="S45" s="1">
        <v>466</v>
      </c>
      <c r="T45" s="1">
        <v>390</v>
      </c>
      <c r="U45" s="1">
        <v>391</v>
      </c>
      <c r="V45" s="1">
        <v>203</v>
      </c>
      <c r="W45" s="1">
        <v>205</v>
      </c>
      <c r="X45" s="1">
        <v>240</v>
      </c>
      <c r="Y45" s="1">
        <v>243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19"/>
      <c r="AL45" s="4"/>
      <c r="AM45" s="4"/>
      <c r="AN45" s="4"/>
      <c r="AO45" s="19"/>
      <c r="AP45" s="19"/>
      <c r="AQ45" s="4"/>
      <c r="AR45" s="19"/>
      <c r="AS45" s="19"/>
      <c r="AT45" s="19"/>
      <c r="AU45" s="4"/>
      <c r="AV45" s="4"/>
      <c r="AW45" s="19"/>
      <c r="AX45" s="19"/>
      <c r="AY45" s="4"/>
    </row>
    <row r="46" spans="2:51" ht="15.75" customHeight="1">
      <c r="B46" s="23" t="s">
        <v>43</v>
      </c>
      <c r="D46" s="21">
        <v>833</v>
      </c>
      <c r="E46" s="1">
        <f t="shared" si="11"/>
        <v>1293</v>
      </c>
      <c r="F46" s="1">
        <v>360</v>
      </c>
      <c r="G46" s="1">
        <v>398</v>
      </c>
      <c r="H46" s="1">
        <v>107</v>
      </c>
      <c r="I46" s="1">
        <v>107</v>
      </c>
      <c r="J46" s="1">
        <v>660</v>
      </c>
      <c r="K46" s="1">
        <v>708</v>
      </c>
      <c r="L46" s="1">
        <v>64</v>
      </c>
      <c r="M46" s="1">
        <v>80</v>
      </c>
      <c r="N46" s="1">
        <v>533</v>
      </c>
      <c r="O46" s="1">
        <v>623</v>
      </c>
      <c r="P46" s="1">
        <v>7</v>
      </c>
      <c r="Q46" s="1">
        <v>7</v>
      </c>
      <c r="R46" s="1">
        <v>626</v>
      </c>
      <c r="S46" s="1">
        <v>627</v>
      </c>
      <c r="T46" s="1">
        <v>262</v>
      </c>
      <c r="U46" s="1">
        <v>263</v>
      </c>
      <c r="V46" s="1">
        <v>484</v>
      </c>
      <c r="W46" s="1">
        <v>484</v>
      </c>
      <c r="X46" s="1">
        <v>436</v>
      </c>
      <c r="Y46" s="1">
        <v>450</v>
      </c>
      <c r="Z46" s="4"/>
      <c r="AA46" s="4"/>
      <c r="AB46" s="4"/>
      <c r="AC46" s="19"/>
      <c r="AD46" s="4"/>
      <c r="AE46" s="4"/>
      <c r="AF46" s="4"/>
      <c r="AG46" s="4"/>
      <c r="AH46" s="4"/>
      <c r="AI46" s="4"/>
      <c r="AJ46" s="4"/>
      <c r="AK46" s="19"/>
      <c r="AL46" s="4"/>
      <c r="AM46" s="4"/>
      <c r="AN46" s="4"/>
      <c r="AO46" s="4"/>
      <c r="AP46" s="19"/>
      <c r="AQ46" s="19"/>
      <c r="AR46" s="19"/>
      <c r="AS46" s="19"/>
      <c r="AT46" s="19"/>
      <c r="AU46" s="4"/>
      <c r="AV46" s="19"/>
      <c r="AW46" s="4"/>
      <c r="AX46" s="19"/>
      <c r="AY46" s="4"/>
    </row>
    <row r="47" spans="2:51" ht="15.75" customHeight="1">
      <c r="B47" s="23" t="s">
        <v>44</v>
      </c>
      <c r="D47" s="21">
        <v>576</v>
      </c>
      <c r="E47" s="1">
        <f t="shared" si="11"/>
        <v>931</v>
      </c>
      <c r="F47" s="1">
        <v>314</v>
      </c>
      <c r="G47" s="1">
        <v>368</v>
      </c>
      <c r="H47" s="1">
        <v>110</v>
      </c>
      <c r="I47" s="1">
        <v>112</v>
      </c>
      <c r="J47" s="1">
        <v>405</v>
      </c>
      <c r="K47" s="1">
        <v>419</v>
      </c>
      <c r="L47" s="1">
        <v>22</v>
      </c>
      <c r="M47" s="1">
        <v>32</v>
      </c>
      <c r="N47" s="1">
        <v>370</v>
      </c>
      <c r="O47" s="1">
        <v>434</v>
      </c>
      <c r="P47" s="1">
        <v>4</v>
      </c>
      <c r="Q47" s="1">
        <v>4</v>
      </c>
      <c r="R47" s="1">
        <v>455</v>
      </c>
      <c r="S47" s="1">
        <v>456</v>
      </c>
      <c r="T47" s="1">
        <v>261</v>
      </c>
      <c r="U47" s="1">
        <v>262</v>
      </c>
      <c r="V47" s="1">
        <v>302</v>
      </c>
      <c r="W47" s="1">
        <v>303</v>
      </c>
      <c r="X47" s="1">
        <v>267</v>
      </c>
      <c r="Y47" s="1">
        <v>270</v>
      </c>
      <c r="Z47" s="4"/>
      <c r="AA47" s="19"/>
      <c r="AB47" s="4"/>
      <c r="AC47" s="19"/>
      <c r="AD47" s="4"/>
      <c r="AE47" s="4"/>
      <c r="AF47" s="4"/>
      <c r="AG47" s="4"/>
      <c r="AH47" s="4"/>
      <c r="AI47" s="4"/>
      <c r="AJ47" s="4"/>
      <c r="AK47" s="19"/>
      <c r="AL47" s="4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4"/>
    </row>
    <row r="48" spans="2:51" ht="15.75" customHeight="1">
      <c r="B48" s="23" t="s">
        <v>45</v>
      </c>
      <c r="D48" s="21">
        <v>748</v>
      </c>
      <c r="E48" s="1">
        <f t="shared" si="11"/>
        <v>1210</v>
      </c>
      <c r="F48" s="1">
        <v>382</v>
      </c>
      <c r="G48" s="1">
        <v>423</v>
      </c>
      <c r="H48" s="1">
        <v>128</v>
      </c>
      <c r="I48" s="1">
        <v>130</v>
      </c>
      <c r="J48" s="1">
        <v>569</v>
      </c>
      <c r="K48" s="1">
        <v>602</v>
      </c>
      <c r="L48" s="1">
        <v>47</v>
      </c>
      <c r="M48" s="1">
        <v>55</v>
      </c>
      <c r="N48" s="1">
        <v>404</v>
      </c>
      <c r="O48" s="1">
        <v>453</v>
      </c>
      <c r="P48" s="1">
        <v>3</v>
      </c>
      <c r="Q48" s="1">
        <v>3</v>
      </c>
      <c r="R48" s="1">
        <v>608</v>
      </c>
      <c r="S48" s="1">
        <v>610</v>
      </c>
      <c r="T48" s="1">
        <v>313</v>
      </c>
      <c r="U48" s="1">
        <v>313</v>
      </c>
      <c r="V48" s="1">
        <v>420</v>
      </c>
      <c r="W48" s="1">
        <v>421</v>
      </c>
      <c r="X48" s="1">
        <v>377</v>
      </c>
      <c r="Y48" s="1">
        <v>382</v>
      </c>
      <c r="Z48" s="4"/>
      <c r="AA48" s="4"/>
      <c r="AB48" s="4"/>
      <c r="AC48" s="19"/>
      <c r="AD48" s="4"/>
      <c r="AE48" s="4"/>
      <c r="AF48" s="4"/>
      <c r="AG48" s="4"/>
      <c r="AH48" s="4"/>
      <c r="AI48" s="4"/>
      <c r="AJ48" s="4"/>
      <c r="AK48" s="19"/>
      <c r="AL48" s="4"/>
      <c r="AM48" s="4"/>
      <c r="AN48" s="4"/>
      <c r="AO48" s="4"/>
      <c r="AP48" s="19"/>
      <c r="AQ48" s="4"/>
      <c r="AR48" s="19"/>
      <c r="AS48" s="19"/>
      <c r="AT48" s="19"/>
      <c r="AU48" s="4"/>
      <c r="AV48" s="4"/>
      <c r="AW48" s="4"/>
      <c r="AX48" s="4"/>
      <c r="AY48" s="4"/>
    </row>
    <row r="49" spans="2:51" ht="15.75" customHeight="1">
      <c r="B49" s="19" t="s">
        <v>46</v>
      </c>
      <c r="D49" s="21">
        <v>251</v>
      </c>
      <c r="E49" s="1">
        <f t="shared" si="11"/>
        <v>473</v>
      </c>
      <c r="F49" s="1">
        <v>157</v>
      </c>
      <c r="G49" s="1">
        <v>178</v>
      </c>
      <c r="H49" s="1">
        <v>28</v>
      </c>
      <c r="I49" s="1">
        <v>29</v>
      </c>
      <c r="J49" s="1">
        <v>201</v>
      </c>
      <c r="K49" s="1">
        <v>229</v>
      </c>
      <c r="L49" s="1">
        <v>33</v>
      </c>
      <c r="M49" s="1">
        <v>37</v>
      </c>
      <c r="N49" s="1">
        <v>133</v>
      </c>
      <c r="O49" s="1">
        <v>141</v>
      </c>
      <c r="P49" s="23" t="s">
        <v>100</v>
      </c>
      <c r="Q49" s="23" t="s">
        <v>100</v>
      </c>
      <c r="R49" s="1">
        <v>200</v>
      </c>
      <c r="S49" s="1">
        <v>200</v>
      </c>
      <c r="T49" s="1">
        <v>33</v>
      </c>
      <c r="U49" s="1">
        <v>34</v>
      </c>
      <c r="V49" s="1">
        <v>160</v>
      </c>
      <c r="W49" s="1">
        <v>165</v>
      </c>
      <c r="X49" s="1">
        <v>132</v>
      </c>
      <c r="Y49" s="1">
        <v>141</v>
      </c>
      <c r="Z49" s="4"/>
      <c r="AA49" s="4"/>
      <c r="AB49" s="4"/>
      <c r="AC49" s="19"/>
      <c r="AD49" s="4"/>
      <c r="AE49" s="19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31.5" customHeight="1" thickBot="1">
      <c r="A50" s="6"/>
      <c r="B50" s="26" t="s">
        <v>47</v>
      </c>
      <c r="C50" s="6"/>
      <c r="D50" s="27">
        <v>344</v>
      </c>
      <c r="E50" s="6">
        <f t="shared" si="11"/>
        <v>606</v>
      </c>
      <c r="F50" s="6">
        <v>255</v>
      </c>
      <c r="G50" s="6">
        <v>310</v>
      </c>
      <c r="H50" s="6">
        <v>88</v>
      </c>
      <c r="I50" s="6">
        <v>89</v>
      </c>
      <c r="J50" s="6">
        <v>180</v>
      </c>
      <c r="K50" s="6">
        <v>192</v>
      </c>
      <c r="L50" s="6">
        <v>14</v>
      </c>
      <c r="M50" s="6">
        <v>15</v>
      </c>
      <c r="N50" s="6">
        <v>254</v>
      </c>
      <c r="O50" s="6">
        <v>277</v>
      </c>
      <c r="P50" s="26" t="s">
        <v>100</v>
      </c>
      <c r="Q50" s="26" t="s">
        <v>100</v>
      </c>
      <c r="R50" s="6">
        <v>294</v>
      </c>
      <c r="S50" s="6">
        <v>299</v>
      </c>
      <c r="T50" s="6">
        <v>317</v>
      </c>
      <c r="U50" s="6">
        <v>324</v>
      </c>
      <c r="V50" s="6">
        <v>72</v>
      </c>
      <c r="W50" s="6">
        <v>72</v>
      </c>
      <c r="X50" s="6">
        <v>63</v>
      </c>
      <c r="Y50" s="6">
        <v>67</v>
      </c>
      <c r="Z50" s="4"/>
      <c r="AA50" s="19"/>
      <c r="AB50" s="4"/>
      <c r="AC50" s="19"/>
      <c r="AD50" s="4"/>
      <c r="AE50" s="4"/>
      <c r="AF50" s="19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5:51" ht="15.75" customHeight="1"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28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5:51" ht="15.75" customHeight="1"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28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26:51" ht="15.75" customHeight="1"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28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ht="15.75" customHeight="1">
      <c r="AJ54" s="3"/>
    </row>
    <row r="55" ht="15.75" customHeight="1">
      <c r="AJ55" s="3"/>
    </row>
    <row r="56" spans="1:3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9"/>
      <c r="O56" s="4"/>
      <c r="P56" s="4"/>
      <c r="Q56" s="4"/>
      <c r="R56" s="4"/>
      <c r="S56" s="4"/>
      <c r="T56" s="4"/>
      <c r="U56" s="4"/>
      <c r="V56" s="4"/>
      <c r="W56" s="8"/>
      <c r="X56" s="8"/>
      <c r="Y56" s="8"/>
      <c r="AJ56" s="3"/>
    </row>
    <row r="57" spans="1:25" ht="21.75" customHeight="1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4"/>
      <c r="S57" s="4"/>
      <c r="T57" s="4"/>
      <c r="U57" s="28"/>
      <c r="V57" s="4"/>
      <c r="W57" s="4"/>
      <c r="X57" s="4"/>
      <c r="Y57" s="4"/>
    </row>
    <row r="58" spans="1:25" ht="29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"/>
      <c r="Y59" s="8"/>
    </row>
    <row r="60" spans="1:25" ht="15.75" customHeight="1">
      <c r="A60" s="4"/>
      <c r="B60" s="4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12"/>
      <c r="O60" s="16"/>
      <c r="P60" s="8"/>
      <c r="Q60" s="8"/>
      <c r="R60" s="12"/>
      <c r="S60" s="16"/>
      <c r="T60" s="12"/>
      <c r="U60" s="16"/>
      <c r="V60" s="8"/>
      <c r="W60" s="8"/>
      <c r="X60" s="12"/>
      <c r="Y60" s="16"/>
    </row>
    <row r="61" spans="1:36" ht="15.75" customHeight="1">
      <c r="A61" s="4"/>
      <c r="B61" s="9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16"/>
      <c r="O61" s="16"/>
      <c r="P61" s="8"/>
      <c r="Q61" s="8"/>
      <c r="R61" s="16"/>
      <c r="S61" s="16"/>
      <c r="T61" s="16"/>
      <c r="U61" s="16"/>
      <c r="V61" s="8"/>
      <c r="W61" s="8"/>
      <c r="X61" s="16"/>
      <c r="Y61" s="16"/>
      <c r="AJ61" s="3"/>
    </row>
    <row r="62" spans="1:36" ht="15.75" customHeight="1">
      <c r="A62" s="4"/>
      <c r="B62" s="4"/>
      <c r="C62" s="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AJ62" s="3"/>
    </row>
    <row r="63" spans="1:36" ht="15.75" customHeight="1">
      <c r="A63" s="4"/>
      <c r="B63" s="4"/>
      <c r="C63" s="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AJ63" s="3"/>
    </row>
    <row r="64" spans="1:25" ht="15.75" customHeight="1">
      <c r="A64" s="4"/>
      <c r="B64" s="19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>
      <c r="A65" s="4"/>
      <c r="B65" s="19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>
      <c r="A66" s="4"/>
      <c r="B66" s="19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>
      <c r="A67" s="4"/>
      <c r="B67" s="1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9"/>
      <c r="Q67" s="19"/>
      <c r="R67" s="4"/>
      <c r="S67" s="4"/>
      <c r="T67" s="4"/>
      <c r="U67" s="4"/>
      <c r="V67" s="4"/>
      <c r="W67" s="4"/>
      <c r="X67" s="4"/>
      <c r="Y67" s="4"/>
    </row>
    <row r="68" spans="1:25" ht="15.75" customHeight="1">
      <c r="A68" s="4"/>
      <c r="B68" s="19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>
      <c r="A70" s="4"/>
      <c r="B70" s="1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>
      <c r="A71" s="4"/>
      <c r="B71" s="1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>
      <c r="A72" s="4"/>
      <c r="B72" s="19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>
      <c r="A73" s="4"/>
      <c r="B73" s="19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>
      <c r="A74" s="4"/>
      <c r="B74" s="19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>
      <c r="A77" s="4"/>
      <c r="B77" s="1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>
      <c r="A79" s="4"/>
      <c r="B79" s="1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9"/>
      <c r="Q79" s="19"/>
      <c r="R79" s="4"/>
      <c r="S79" s="4"/>
      <c r="T79" s="4"/>
      <c r="U79" s="4"/>
      <c r="V79" s="4"/>
      <c r="W79" s="4"/>
      <c r="X79" s="4"/>
      <c r="Y79" s="4"/>
    </row>
    <row r="80" spans="1:25" ht="15.75" customHeight="1">
      <c r="A80" s="4"/>
      <c r="B80" s="19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>
      <c r="A81" s="4"/>
      <c r="B81" s="1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>
      <c r="A82" s="4"/>
      <c r="B82" s="19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9"/>
      <c r="Q82" s="19"/>
      <c r="R82" s="4"/>
      <c r="S82" s="4"/>
      <c r="T82" s="4"/>
      <c r="U82" s="4"/>
      <c r="V82" s="4"/>
      <c r="W82" s="4"/>
      <c r="X82" s="4"/>
      <c r="Y82" s="4"/>
    </row>
    <row r="83" spans="1:25" ht="15.75" customHeight="1">
      <c r="A83" s="4"/>
      <c r="B83" s="19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>
      <c r="A85" s="4"/>
      <c r="B85" s="19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>
      <c r="A86" s="4"/>
      <c r="B86" s="19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>
      <c r="A87" s="4"/>
      <c r="B87" s="19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>
      <c r="A88" s="4"/>
      <c r="B88" s="19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9"/>
      <c r="Q88" s="19"/>
      <c r="R88" s="4"/>
      <c r="S88" s="4"/>
      <c r="T88" s="4"/>
      <c r="U88" s="4"/>
      <c r="V88" s="4"/>
      <c r="W88" s="4"/>
      <c r="X88" s="4"/>
      <c r="Y88" s="4"/>
    </row>
    <row r="89" spans="1:25" ht="15.75" customHeight="1">
      <c r="A89" s="4"/>
      <c r="B89" s="19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>
      <c r="A91" s="4"/>
      <c r="B91" s="19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>
      <c r="A92" s="4"/>
      <c r="B92" s="19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9"/>
      <c r="Q92" s="19"/>
      <c r="R92" s="4"/>
      <c r="S92" s="4"/>
      <c r="T92" s="4"/>
      <c r="U92" s="4"/>
      <c r="V92" s="4"/>
      <c r="W92" s="4"/>
      <c r="X92" s="4"/>
      <c r="Y92" s="4"/>
    </row>
    <row r="93" spans="1:25" ht="15.75" customHeight="1">
      <c r="A93" s="4"/>
      <c r="B93" s="19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>
      <c r="A96" s="4"/>
      <c r="B96" s="1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>
      <c r="A98" s="4"/>
      <c r="B98" s="19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>
      <c r="A99" s="4"/>
      <c r="B99" s="19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>
      <c r="A100" s="4"/>
      <c r="B100" s="1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>
      <c r="A101" s="4"/>
      <c r="B101" s="19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>
      <c r="A102" s="4"/>
      <c r="B102" s="19"/>
      <c r="C102" s="4"/>
      <c r="D102" s="4"/>
      <c r="E102" s="4"/>
      <c r="F102" s="4"/>
      <c r="G102" s="4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5.75" customHeight="1">
      <c r="A103" s="4"/>
      <c r="B103" s="4"/>
      <c r="C103" s="4"/>
      <c r="D103" s="4"/>
      <c r="E103" s="4"/>
      <c r="F103" s="4"/>
      <c r="G103" s="4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5.75" customHeight="1">
      <c r="A104" s="4"/>
      <c r="B104" s="19"/>
      <c r="C104" s="4"/>
      <c r="D104" s="4"/>
      <c r="E104" s="4"/>
      <c r="F104" s="4"/>
      <c r="G104" s="4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5.75" customHeight="1">
      <c r="A105" s="4"/>
      <c r="B105" s="19"/>
      <c r="C105" s="4"/>
      <c r="D105" s="4"/>
      <c r="E105" s="4"/>
      <c r="F105" s="4"/>
      <c r="G105" s="4"/>
      <c r="H105" s="4"/>
      <c r="I105" s="4"/>
      <c r="J105" s="4"/>
      <c r="K105" s="4"/>
      <c r="L105" s="19"/>
      <c r="M105" s="1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>
      <c r="A106" s="4"/>
      <c r="B106" s="19"/>
      <c r="C106" s="4"/>
      <c r="D106" s="4"/>
      <c r="E106" s="4"/>
      <c r="F106" s="4"/>
      <c r="G106" s="4"/>
      <c r="H106" s="4"/>
      <c r="I106" s="4"/>
      <c r="J106" s="19"/>
      <c r="K106" s="19"/>
      <c r="L106" s="4"/>
      <c r="M106" s="4"/>
      <c r="N106" s="4"/>
      <c r="O106" s="4"/>
      <c r="P106" s="19"/>
      <c r="Q106" s="19"/>
      <c r="R106" s="4"/>
      <c r="S106" s="4"/>
      <c r="T106" s="4"/>
      <c r="U106" s="4"/>
      <c r="V106" s="4"/>
      <c r="W106" s="4"/>
      <c r="X106" s="19"/>
      <c r="Y106" s="19"/>
    </row>
    <row r="107" spans="1:25" ht="15.75" customHeight="1">
      <c r="A107" s="4"/>
      <c r="B107" s="19"/>
      <c r="C107" s="4"/>
      <c r="D107" s="4"/>
      <c r="E107" s="4"/>
      <c r="F107" s="4"/>
      <c r="G107" s="4"/>
      <c r="H107" s="4"/>
      <c r="I107" s="4"/>
      <c r="J107" s="4"/>
      <c r="K107" s="4"/>
      <c r="L107" s="19"/>
      <c r="M107" s="19"/>
      <c r="N107" s="4"/>
      <c r="O107" s="4"/>
      <c r="P107" s="19"/>
      <c r="Q107" s="19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>
      <c r="A108" s="4"/>
      <c r="B108" s="19"/>
      <c r="C108" s="4"/>
      <c r="D108" s="4"/>
      <c r="E108" s="4"/>
      <c r="F108" s="4"/>
      <c r="G108" s="4"/>
      <c r="H108" s="4"/>
      <c r="I108" s="4"/>
      <c r="J108" s="19"/>
      <c r="K108" s="19"/>
      <c r="L108" s="19"/>
      <c r="M108" s="19"/>
      <c r="N108" s="4"/>
      <c r="O108" s="4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>
      <c r="A111" s="4"/>
      <c r="B111" s="1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>
      <c r="A112" s="4"/>
      <c r="B112" s="1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>
      <c r="A113" s="4"/>
      <c r="B113" s="19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>
      <c r="A114" s="4"/>
      <c r="B114" s="19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>
      <c r="A115" s="4"/>
      <c r="B115" s="19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>
      <c r="A116" s="4"/>
      <c r="B116" s="19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>
      <c r="A119" s="4"/>
      <c r="B119" s="1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>
      <c r="A121" s="4"/>
      <c r="B121" s="19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>
      <c r="A122" s="4"/>
      <c r="B122" s="19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9"/>
      <c r="Q122" s="19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>
      <c r="A123" s="4"/>
      <c r="B123" s="19"/>
      <c r="C123" s="4"/>
      <c r="D123" s="4"/>
      <c r="E123" s="4"/>
      <c r="F123" s="4"/>
      <c r="G123" s="4"/>
      <c r="H123" s="4"/>
      <c r="I123" s="4"/>
      <c r="J123" s="4"/>
      <c r="K123" s="4"/>
      <c r="L123" s="19"/>
      <c r="M123" s="19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>
      <c r="A124" s="4"/>
      <c r="B124" s="19"/>
      <c r="C124" s="4"/>
      <c r="D124" s="4"/>
      <c r="E124" s="4"/>
      <c r="F124" s="4"/>
      <c r="G124" s="4"/>
      <c r="H124" s="4"/>
      <c r="I124" s="4"/>
      <c r="J124" s="4"/>
      <c r="K124" s="4"/>
      <c r="L124" s="19"/>
      <c r="M124" s="19"/>
      <c r="N124" s="4"/>
      <c r="O124" s="4"/>
      <c r="P124" s="19"/>
      <c r="Q124" s="19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>
      <c r="A125" s="4"/>
      <c r="B125" s="19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>
      <c r="A126" s="4"/>
      <c r="B126" s="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36" s="4" customFormat="1" ht="15.75" customHeight="1">
      <c r="B127" s="19"/>
      <c r="L127" s="19"/>
      <c r="M127" s="19"/>
      <c r="V127" s="19"/>
      <c r="W127" s="19"/>
      <c r="AH127" s="1"/>
      <c r="AI127" s="1"/>
      <c r="AJ127" s="1"/>
    </row>
    <row r="128" spans="1:25" ht="15.75" customHeight="1">
      <c r="A128" s="4"/>
      <c r="B128" s="19"/>
      <c r="C128" s="4"/>
      <c r="D128" s="4"/>
      <c r="E128" s="4"/>
      <c r="F128" s="4"/>
      <c r="G128" s="4"/>
      <c r="H128" s="4"/>
      <c r="I128" s="4"/>
      <c r="J128" s="4"/>
      <c r="K128" s="4"/>
      <c r="L128" s="19"/>
      <c r="M128" s="19"/>
      <c r="N128" s="4"/>
      <c r="O128" s="4"/>
      <c r="P128" s="4"/>
      <c r="Q128" s="4"/>
      <c r="R128" s="4"/>
      <c r="S128" s="4"/>
      <c r="T128" s="4"/>
      <c r="U128" s="4"/>
      <c r="V128" s="19"/>
      <c r="W128" s="19"/>
      <c r="X128" s="4"/>
      <c r="Y128" s="4"/>
    </row>
    <row r="129" spans="1:25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0.25" customHeight="1">
      <c r="A130" s="4"/>
      <c r="B130" s="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</sheetData>
  <mergeCells count="38">
    <mergeCell ref="P3:Q3"/>
    <mergeCell ref="P4:Q4"/>
    <mergeCell ref="V4:W4"/>
    <mergeCell ref="V3:W3"/>
    <mergeCell ref="F4:G4"/>
    <mergeCell ref="H4:M4"/>
    <mergeCell ref="X5:X6"/>
    <mergeCell ref="B3:B6"/>
    <mergeCell ref="T5:T6"/>
    <mergeCell ref="U5:U6"/>
    <mergeCell ref="V5:V6"/>
    <mergeCell ref="D5:D6"/>
    <mergeCell ref="D4:E4"/>
    <mergeCell ref="D3:M3"/>
    <mergeCell ref="Y5:Y6"/>
    <mergeCell ref="E5:E6"/>
    <mergeCell ref="F5:F6"/>
    <mergeCell ref="G5:G6"/>
    <mergeCell ref="Q5:Q6"/>
    <mergeCell ref="S5:S6"/>
    <mergeCell ref="W5:W6"/>
    <mergeCell ref="H5:I5"/>
    <mergeCell ref="J5:K5"/>
    <mergeCell ref="L5:M5"/>
    <mergeCell ref="AO4:AO6"/>
    <mergeCell ref="AJ4:AK4"/>
    <mergeCell ref="AN4:AN6"/>
    <mergeCell ref="AM4:AM6"/>
    <mergeCell ref="AJ15:AK15"/>
    <mergeCell ref="AJ29:AK29"/>
    <mergeCell ref="N3:O4"/>
    <mergeCell ref="R3:S4"/>
    <mergeCell ref="T3:U4"/>
    <mergeCell ref="X3:Y4"/>
    <mergeCell ref="N5:N6"/>
    <mergeCell ref="O5:O6"/>
    <mergeCell ref="P5:P6"/>
    <mergeCell ref="R5:R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G134"/>
  <sheetViews>
    <sheetView showGridLines="0" zoomScale="75" zoomScaleNormal="75" workbookViewId="0" topLeftCell="A1">
      <selection activeCell="L52" sqref="L52"/>
    </sheetView>
  </sheetViews>
  <sheetFormatPr defaultColWidth="8.625" defaultRowHeight="12.75"/>
  <cols>
    <col min="1" max="1" width="12.125" style="1" customWidth="1"/>
    <col min="2" max="2" width="8.375" style="1" customWidth="1"/>
    <col min="3" max="3" width="1.875" style="1" customWidth="1"/>
    <col min="4" max="5" width="12.625" style="1" customWidth="1"/>
    <col min="6" max="13" width="12.25390625" style="1" customWidth="1"/>
    <col min="14" max="20" width="11.875" style="1" customWidth="1"/>
    <col min="21" max="25" width="12.125" style="1" customWidth="1"/>
    <col min="26" max="26" width="2.625" style="1" customWidth="1"/>
    <col min="27" max="27" width="1.625" style="1" customWidth="1"/>
    <col min="28" max="28" width="20.125" style="1" customWidth="1"/>
    <col min="29" max="29" width="1.625" style="1" customWidth="1"/>
    <col min="30" max="40" width="10.125" style="1" customWidth="1"/>
    <col min="41" max="41" width="9.875" style="1" customWidth="1"/>
    <col min="42" max="43" width="5.00390625" style="1" customWidth="1"/>
    <col min="44" max="44" width="11.125" style="1" customWidth="1"/>
    <col min="45" max="45" width="9.125" style="1" customWidth="1"/>
    <col min="46" max="46" width="1.625" style="1" customWidth="1"/>
    <col min="47" max="47" width="10.75390625" style="1" customWidth="1"/>
    <col min="48" max="53" width="10.375" style="1" customWidth="1"/>
    <col min="54" max="54" width="10.75390625" style="1" customWidth="1"/>
    <col min="55" max="58" width="10.375" style="1" customWidth="1"/>
    <col min="59" max="16384" width="8.625" style="1" customWidth="1"/>
  </cols>
  <sheetData>
    <row r="1" spans="1:59" ht="24">
      <c r="A1" s="2" t="s">
        <v>101</v>
      </c>
      <c r="N1" s="2" t="s">
        <v>103</v>
      </c>
      <c r="U1" s="1" t="s">
        <v>104</v>
      </c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31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119</v>
      </c>
      <c r="Y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8"/>
      <c r="BF2" s="8"/>
      <c r="BG2" s="4"/>
    </row>
    <row r="3" spans="1:59" ht="15.75" customHeight="1">
      <c r="A3" s="35" t="s">
        <v>1</v>
      </c>
      <c r="B3" s="35"/>
      <c r="C3" s="36"/>
      <c r="D3" s="53" t="s">
        <v>106</v>
      </c>
      <c r="E3" s="31"/>
      <c r="F3" s="31"/>
      <c r="G3" s="31"/>
      <c r="H3" s="31"/>
      <c r="I3" s="31"/>
      <c r="J3" s="31"/>
      <c r="K3" s="31"/>
      <c r="L3" s="31"/>
      <c r="M3" s="31"/>
      <c r="N3" s="35" t="s">
        <v>107</v>
      </c>
      <c r="O3" s="36"/>
      <c r="P3" s="32" t="s">
        <v>0</v>
      </c>
      <c r="Q3" s="54"/>
      <c r="R3" s="39" t="s">
        <v>108</v>
      </c>
      <c r="S3" s="36"/>
      <c r="T3" s="39" t="s">
        <v>109</v>
      </c>
      <c r="U3" s="36"/>
      <c r="V3" s="39" t="s">
        <v>118</v>
      </c>
      <c r="W3" s="36"/>
      <c r="X3" s="39" t="s">
        <v>110</v>
      </c>
      <c r="Y3" s="35"/>
      <c r="AA3" s="4"/>
      <c r="AB3" s="4"/>
      <c r="AC3" s="4"/>
      <c r="AD3" s="8"/>
      <c r="AE3" s="8"/>
      <c r="AF3" s="8"/>
      <c r="AG3" s="8"/>
      <c r="AH3" s="8"/>
      <c r="AI3" s="8"/>
      <c r="AJ3" s="9"/>
      <c r="AK3" s="10"/>
      <c r="AL3" s="9"/>
      <c r="AM3" s="9"/>
      <c r="AN3" s="9"/>
      <c r="AO3" s="9"/>
      <c r="AP3" s="4"/>
      <c r="AQ3" s="4"/>
      <c r="AR3" s="4"/>
      <c r="AS3" s="4"/>
      <c r="AT3" s="4"/>
      <c r="AU3" s="8"/>
      <c r="AV3" s="8"/>
      <c r="AW3" s="8"/>
      <c r="AX3" s="8"/>
      <c r="AY3" s="8"/>
      <c r="AZ3" s="8"/>
      <c r="BA3" s="9"/>
      <c r="BB3" s="10"/>
      <c r="BC3" s="9"/>
      <c r="BD3" s="9"/>
      <c r="BE3" s="9"/>
      <c r="BF3" s="9"/>
      <c r="BG3" s="4"/>
    </row>
    <row r="4" spans="1:59" ht="15.75" customHeight="1">
      <c r="A4" s="52"/>
      <c r="B4" s="52"/>
      <c r="C4" s="58"/>
      <c r="D4" s="49" t="s">
        <v>2</v>
      </c>
      <c r="E4" s="50"/>
      <c r="F4" s="49" t="s">
        <v>111</v>
      </c>
      <c r="G4" s="50"/>
      <c r="H4" s="49" t="s">
        <v>120</v>
      </c>
      <c r="I4" s="51"/>
      <c r="J4" s="51"/>
      <c r="K4" s="51"/>
      <c r="L4" s="51"/>
      <c r="M4" s="51"/>
      <c r="N4" s="37"/>
      <c r="O4" s="38"/>
      <c r="P4" s="55" t="s">
        <v>112</v>
      </c>
      <c r="Q4" s="56"/>
      <c r="R4" s="40"/>
      <c r="S4" s="38"/>
      <c r="T4" s="40"/>
      <c r="U4" s="38"/>
      <c r="V4" s="40" t="s">
        <v>113</v>
      </c>
      <c r="W4" s="38"/>
      <c r="X4" s="40"/>
      <c r="Y4" s="37"/>
      <c r="AA4" s="4"/>
      <c r="AB4" s="9"/>
      <c r="AC4" s="4"/>
      <c r="AD4" s="46"/>
      <c r="AE4" s="46"/>
      <c r="AF4" s="44"/>
      <c r="AG4" s="9"/>
      <c r="AH4" s="9"/>
      <c r="AI4" s="9"/>
      <c r="AJ4" s="9"/>
      <c r="AK4" s="10"/>
      <c r="AL4" s="9"/>
      <c r="AM4" s="9"/>
      <c r="AN4" s="9"/>
      <c r="AO4" s="9"/>
      <c r="AP4" s="4"/>
      <c r="AQ4" s="4"/>
      <c r="AR4" s="33"/>
      <c r="AS4" s="34"/>
      <c r="AT4" s="4"/>
      <c r="AU4" s="46"/>
      <c r="AV4" s="46"/>
      <c r="AW4" s="44"/>
      <c r="AX4" s="9"/>
      <c r="AY4" s="9"/>
      <c r="AZ4" s="9"/>
      <c r="BA4" s="9"/>
      <c r="BB4" s="10"/>
      <c r="BC4" s="9"/>
      <c r="BD4" s="9"/>
      <c r="BE4" s="9"/>
      <c r="BF4" s="9"/>
      <c r="BG4" s="4"/>
    </row>
    <row r="5" spans="1:59" ht="15.75" customHeight="1">
      <c r="A5" s="52"/>
      <c r="B5" s="52"/>
      <c r="C5" s="58"/>
      <c r="D5" s="42" t="s">
        <v>3</v>
      </c>
      <c r="E5" s="42" t="s">
        <v>4</v>
      </c>
      <c r="F5" s="42" t="s">
        <v>5</v>
      </c>
      <c r="G5" s="42" t="s">
        <v>4</v>
      </c>
      <c r="H5" s="49" t="s">
        <v>114</v>
      </c>
      <c r="I5" s="50"/>
      <c r="J5" s="49" t="s">
        <v>115</v>
      </c>
      <c r="K5" s="50"/>
      <c r="L5" s="49" t="s">
        <v>116</v>
      </c>
      <c r="M5" s="51"/>
      <c r="N5" s="41" t="s">
        <v>5</v>
      </c>
      <c r="O5" s="42" t="s">
        <v>4</v>
      </c>
      <c r="P5" s="42" t="s">
        <v>5</v>
      </c>
      <c r="Q5" s="42" t="s">
        <v>4</v>
      </c>
      <c r="R5" s="42" t="s">
        <v>5</v>
      </c>
      <c r="S5" s="42" t="s">
        <v>4</v>
      </c>
      <c r="T5" s="42" t="s">
        <v>5</v>
      </c>
      <c r="U5" s="42" t="s">
        <v>4</v>
      </c>
      <c r="V5" s="42" t="s">
        <v>5</v>
      </c>
      <c r="W5" s="42" t="s">
        <v>4</v>
      </c>
      <c r="X5" s="42" t="s">
        <v>5</v>
      </c>
      <c r="Y5" s="48" t="s">
        <v>4</v>
      </c>
      <c r="Z5" s="4"/>
      <c r="AA5" s="4"/>
      <c r="AB5" s="9"/>
      <c r="AC5" s="4"/>
      <c r="AD5" s="46"/>
      <c r="AE5" s="46"/>
      <c r="AF5" s="44"/>
      <c r="AG5" s="9"/>
      <c r="AH5" s="9"/>
      <c r="AI5" s="9"/>
      <c r="AJ5" s="9"/>
      <c r="AK5" s="10"/>
      <c r="AL5" s="9"/>
      <c r="AM5" s="9"/>
      <c r="AN5" s="9"/>
      <c r="AO5" s="9"/>
      <c r="AP5" s="4"/>
      <c r="AQ5" s="4"/>
      <c r="AR5" s="10"/>
      <c r="AS5" s="11"/>
      <c r="AT5" s="4"/>
      <c r="AU5" s="46"/>
      <c r="AV5" s="46"/>
      <c r="AW5" s="44"/>
      <c r="AX5" s="9"/>
      <c r="AY5" s="9"/>
      <c r="AZ5" s="9"/>
      <c r="BA5" s="9"/>
      <c r="BB5" s="10"/>
      <c r="BC5" s="9"/>
      <c r="BD5" s="9"/>
      <c r="BE5" s="9"/>
      <c r="BF5" s="9"/>
      <c r="BG5" s="4"/>
    </row>
    <row r="6" spans="1:59" ht="15.75" customHeight="1">
      <c r="A6" s="37"/>
      <c r="B6" s="37"/>
      <c r="C6" s="38"/>
      <c r="D6" s="43"/>
      <c r="E6" s="43"/>
      <c r="F6" s="43"/>
      <c r="G6" s="43"/>
      <c r="H6" s="14" t="s">
        <v>5</v>
      </c>
      <c r="I6" s="15" t="s">
        <v>4</v>
      </c>
      <c r="J6" s="15" t="s">
        <v>5</v>
      </c>
      <c r="K6" s="15" t="s">
        <v>4</v>
      </c>
      <c r="L6" s="15" t="s">
        <v>5</v>
      </c>
      <c r="M6" s="15" t="s">
        <v>4</v>
      </c>
      <c r="N6" s="38"/>
      <c r="O6" s="43"/>
      <c r="P6" s="43"/>
      <c r="Q6" s="43"/>
      <c r="R6" s="43"/>
      <c r="S6" s="43"/>
      <c r="T6" s="43"/>
      <c r="U6" s="43"/>
      <c r="V6" s="43"/>
      <c r="W6" s="43"/>
      <c r="X6" s="43"/>
      <c r="Y6" s="40"/>
      <c r="Z6" s="4"/>
      <c r="AA6" s="4"/>
      <c r="AB6" s="4"/>
      <c r="AC6" s="4"/>
      <c r="AD6" s="47"/>
      <c r="AE6" s="47"/>
      <c r="AF6" s="45"/>
      <c r="AG6" s="9"/>
      <c r="AH6" s="9"/>
      <c r="AI6" s="9"/>
      <c r="AJ6" s="9"/>
      <c r="AK6" s="10"/>
      <c r="AL6" s="9"/>
      <c r="AM6" s="9"/>
      <c r="AN6" s="9"/>
      <c r="AO6" s="9"/>
      <c r="AP6" s="4"/>
      <c r="AQ6" s="4"/>
      <c r="AR6" s="4"/>
      <c r="AS6" s="4"/>
      <c r="AT6" s="4"/>
      <c r="AU6" s="47"/>
      <c r="AV6" s="47"/>
      <c r="AW6" s="45"/>
      <c r="AX6" s="9"/>
      <c r="AY6" s="9"/>
      <c r="AZ6" s="9"/>
      <c r="BA6" s="9"/>
      <c r="BB6" s="10"/>
      <c r="BC6" s="9"/>
      <c r="BD6" s="9"/>
      <c r="BE6" s="9"/>
      <c r="BF6" s="9"/>
      <c r="BG6" s="4"/>
    </row>
    <row r="7" spans="2:59" ht="31.5" customHeight="1">
      <c r="B7" s="19" t="s">
        <v>48</v>
      </c>
      <c r="D7" s="21">
        <v>400</v>
      </c>
      <c r="E7" s="1">
        <f aca="true" t="shared" si="0" ref="E7:E16">SUM(G7,I7,K7,M7)</f>
        <v>852</v>
      </c>
      <c r="F7" s="1">
        <v>316</v>
      </c>
      <c r="G7" s="1">
        <v>469</v>
      </c>
      <c r="H7" s="1">
        <v>94</v>
      </c>
      <c r="I7" s="1">
        <v>97</v>
      </c>
      <c r="J7" s="1">
        <v>228</v>
      </c>
      <c r="K7" s="1">
        <v>245</v>
      </c>
      <c r="L7" s="1">
        <v>23</v>
      </c>
      <c r="M7" s="1">
        <v>41</v>
      </c>
      <c r="N7" s="1">
        <v>226</v>
      </c>
      <c r="O7" s="1">
        <v>258</v>
      </c>
      <c r="P7" s="1">
        <v>1</v>
      </c>
      <c r="Q7" s="1">
        <v>1</v>
      </c>
      <c r="R7" s="1">
        <v>276</v>
      </c>
      <c r="S7" s="1">
        <v>276</v>
      </c>
      <c r="T7" s="1">
        <v>285</v>
      </c>
      <c r="U7" s="1">
        <v>288</v>
      </c>
      <c r="V7" s="1">
        <v>57</v>
      </c>
      <c r="W7" s="1">
        <v>57</v>
      </c>
      <c r="X7" s="1">
        <v>32</v>
      </c>
      <c r="Y7" s="1">
        <v>32</v>
      </c>
      <c r="AA7" s="4"/>
      <c r="AB7" s="10"/>
      <c r="AC7" s="4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"/>
      <c r="AQ7" s="4"/>
      <c r="AR7" s="4"/>
      <c r="AS7" s="19"/>
      <c r="AT7" s="4"/>
      <c r="AU7" s="4"/>
      <c r="AV7" s="4"/>
      <c r="AW7" s="4"/>
      <c r="AX7" s="4"/>
      <c r="AY7" s="4"/>
      <c r="AZ7" s="4"/>
      <c r="BA7" s="4"/>
      <c r="BB7" s="19"/>
      <c r="BC7" s="4"/>
      <c r="BD7" s="4"/>
      <c r="BE7" s="4"/>
      <c r="BF7" s="19"/>
      <c r="BG7" s="4"/>
    </row>
    <row r="8" spans="2:59" ht="15.75" customHeight="1">
      <c r="B8" s="23" t="s">
        <v>49</v>
      </c>
      <c r="D8" s="21">
        <v>405</v>
      </c>
      <c r="E8" s="1">
        <f t="shared" si="0"/>
        <v>990</v>
      </c>
      <c r="F8" s="1">
        <v>401</v>
      </c>
      <c r="G8" s="1">
        <v>523</v>
      </c>
      <c r="H8" s="1">
        <v>32</v>
      </c>
      <c r="I8" s="1">
        <v>39</v>
      </c>
      <c r="J8" s="1">
        <v>296</v>
      </c>
      <c r="K8" s="1">
        <v>335</v>
      </c>
      <c r="L8" s="1">
        <v>80</v>
      </c>
      <c r="M8" s="1">
        <v>93</v>
      </c>
      <c r="N8" s="1">
        <v>253</v>
      </c>
      <c r="O8" s="1">
        <v>315</v>
      </c>
      <c r="P8" s="23" t="s">
        <v>105</v>
      </c>
      <c r="Q8" s="23" t="s">
        <v>105</v>
      </c>
      <c r="R8" s="1">
        <v>191</v>
      </c>
      <c r="S8" s="1">
        <v>191</v>
      </c>
      <c r="T8" s="1">
        <v>205</v>
      </c>
      <c r="U8" s="1">
        <v>207</v>
      </c>
      <c r="V8" s="1">
        <v>52</v>
      </c>
      <c r="W8" s="1">
        <v>52</v>
      </c>
      <c r="X8" s="1">
        <v>4</v>
      </c>
      <c r="Y8" s="1">
        <v>7</v>
      </c>
      <c r="AA8" s="4"/>
      <c r="AB8" s="10"/>
      <c r="AC8" s="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"/>
      <c r="AQ8" s="4"/>
      <c r="AR8" s="4"/>
      <c r="AS8" s="19"/>
      <c r="AT8" s="4"/>
      <c r="AU8" s="4"/>
      <c r="AV8" s="4"/>
      <c r="AW8" s="4"/>
      <c r="AX8" s="4"/>
      <c r="AY8" s="4"/>
      <c r="AZ8" s="4"/>
      <c r="BA8" s="4"/>
      <c r="BB8" s="19"/>
      <c r="BC8" s="4"/>
      <c r="BD8" s="4"/>
      <c r="BE8" s="4"/>
      <c r="BF8" s="19"/>
      <c r="BG8" s="4"/>
    </row>
    <row r="9" spans="2:59" ht="15.75" customHeight="1">
      <c r="B9" s="23" t="s">
        <v>50</v>
      </c>
      <c r="D9" s="21">
        <v>414</v>
      </c>
      <c r="E9" s="1">
        <f t="shared" si="0"/>
        <v>914</v>
      </c>
      <c r="F9" s="1">
        <v>342</v>
      </c>
      <c r="G9" s="1">
        <v>520</v>
      </c>
      <c r="H9" s="1">
        <v>59</v>
      </c>
      <c r="I9" s="1">
        <v>65</v>
      </c>
      <c r="J9" s="1">
        <v>272</v>
      </c>
      <c r="K9" s="1">
        <v>286</v>
      </c>
      <c r="L9" s="1">
        <v>36</v>
      </c>
      <c r="M9" s="1">
        <v>43</v>
      </c>
      <c r="N9" s="1">
        <v>288</v>
      </c>
      <c r="O9" s="1">
        <v>368</v>
      </c>
      <c r="P9" s="23" t="s">
        <v>105</v>
      </c>
      <c r="Q9" s="23" t="s">
        <v>105</v>
      </c>
      <c r="R9" s="1">
        <v>329</v>
      </c>
      <c r="S9" s="1">
        <v>330</v>
      </c>
      <c r="T9" s="1">
        <v>326</v>
      </c>
      <c r="U9" s="1">
        <v>326</v>
      </c>
      <c r="V9" s="1">
        <v>64</v>
      </c>
      <c r="W9" s="1">
        <v>64</v>
      </c>
      <c r="X9" s="1">
        <v>10</v>
      </c>
      <c r="Y9" s="1">
        <v>10</v>
      </c>
      <c r="AA9" s="4"/>
      <c r="AB9" s="30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19"/>
      <c r="AT9" s="4"/>
      <c r="AU9" s="4"/>
      <c r="AV9" s="4"/>
      <c r="AW9" s="4"/>
      <c r="AX9" s="4"/>
      <c r="AY9" s="4"/>
      <c r="AZ9" s="4"/>
      <c r="BA9" s="4"/>
      <c r="BB9" s="19"/>
      <c r="BC9" s="4"/>
      <c r="BD9" s="4"/>
      <c r="BE9" s="4"/>
      <c r="BF9" s="19"/>
      <c r="BG9" s="4"/>
    </row>
    <row r="10" spans="2:59" ht="15.75" customHeight="1">
      <c r="B10" s="23" t="s">
        <v>51</v>
      </c>
      <c r="D10" s="21">
        <v>130</v>
      </c>
      <c r="E10" s="1">
        <f t="shared" si="0"/>
        <v>244</v>
      </c>
      <c r="F10" s="1">
        <v>103</v>
      </c>
      <c r="G10" s="1">
        <v>153</v>
      </c>
      <c r="H10" s="1">
        <v>22</v>
      </c>
      <c r="I10" s="1">
        <v>22</v>
      </c>
      <c r="J10" s="1">
        <v>63</v>
      </c>
      <c r="K10" s="1">
        <v>66</v>
      </c>
      <c r="L10" s="1">
        <v>3</v>
      </c>
      <c r="M10" s="1">
        <v>3</v>
      </c>
      <c r="N10" s="1">
        <v>82</v>
      </c>
      <c r="O10" s="1">
        <v>97</v>
      </c>
      <c r="P10" s="23">
        <v>1</v>
      </c>
      <c r="Q10" s="23">
        <v>1</v>
      </c>
      <c r="R10" s="1">
        <v>64</v>
      </c>
      <c r="S10" s="1">
        <v>64</v>
      </c>
      <c r="T10" s="1">
        <v>63</v>
      </c>
      <c r="U10" s="1">
        <v>64</v>
      </c>
      <c r="V10" s="1">
        <v>11</v>
      </c>
      <c r="W10" s="1">
        <v>11</v>
      </c>
      <c r="X10" s="1">
        <v>2</v>
      </c>
      <c r="Y10" s="1">
        <v>2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19"/>
      <c r="AT10" s="4"/>
      <c r="AU10" s="4"/>
      <c r="AV10" s="4"/>
      <c r="AW10" s="4"/>
      <c r="AX10" s="4"/>
      <c r="AY10" s="4"/>
      <c r="AZ10" s="19"/>
      <c r="BA10" s="4"/>
      <c r="BB10" s="19"/>
      <c r="BC10" s="4"/>
      <c r="BD10" s="4"/>
      <c r="BE10" s="19"/>
      <c r="BF10" s="4"/>
      <c r="BG10" s="4"/>
    </row>
    <row r="11" spans="2:59" ht="15.75" customHeight="1">
      <c r="B11" s="23" t="s">
        <v>52</v>
      </c>
      <c r="D11" s="21">
        <v>466</v>
      </c>
      <c r="E11" s="1">
        <f t="shared" si="0"/>
        <v>1084</v>
      </c>
      <c r="F11" s="1">
        <v>438</v>
      </c>
      <c r="G11" s="1">
        <v>682</v>
      </c>
      <c r="H11" s="1">
        <v>57</v>
      </c>
      <c r="I11" s="1">
        <v>58</v>
      </c>
      <c r="J11" s="1">
        <v>304</v>
      </c>
      <c r="K11" s="1">
        <v>318</v>
      </c>
      <c r="L11" s="1">
        <v>24</v>
      </c>
      <c r="M11" s="1">
        <v>26</v>
      </c>
      <c r="N11" s="1">
        <v>421</v>
      </c>
      <c r="O11" s="1">
        <v>772</v>
      </c>
      <c r="P11" s="1">
        <v>2</v>
      </c>
      <c r="Q11" s="1">
        <v>2</v>
      </c>
      <c r="R11" s="1">
        <v>401</v>
      </c>
      <c r="S11" s="1">
        <v>403</v>
      </c>
      <c r="T11" s="1">
        <v>411</v>
      </c>
      <c r="U11" s="1">
        <v>413</v>
      </c>
      <c r="V11" s="1">
        <v>26</v>
      </c>
      <c r="W11" s="1">
        <v>26</v>
      </c>
      <c r="X11" s="1">
        <v>15</v>
      </c>
      <c r="Y11" s="1">
        <v>16</v>
      </c>
      <c r="AA11" s="4"/>
      <c r="AB11" s="10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19"/>
      <c r="AT11" s="4"/>
      <c r="AU11" s="4"/>
      <c r="AV11" s="4"/>
      <c r="AW11" s="19"/>
      <c r="AX11" s="4"/>
      <c r="AY11" s="19"/>
      <c r="AZ11" s="4"/>
      <c r="BA11" s="4"/>
      <c r="BB11" s="19"/>
      <c r="BC11" s="4"/>
      <c r="BD11" s="4"/>
      <c r="BE11" s="19"/>
      <c r="BF11" s="19"/>
      <c r="BG11" s="4"/>
    </row>
    <row r="12" spans="2:59" ht="31.5" customHeight="1">
      <c r="B12" s="23" t="s">
        <v>53</v>
      </c>
      <c r="D12" s="21">
        <v>458</v>
      </c>
      <c r="E12" s="1">
        <f t="shared" si="0"/>
        <v>794</v>
      </c>
      <c r="F12" s="1">
        <v>263</v>
      </c>
      <c r="G12" s="1">
        <v>380</v>
      </c>
      <c r="H12" s="1">
        <v>60</v>
      </c>
      <c r="I12" s="1">
        <v>62</v>
      </c>
      <c r="J12" s="1">
        <v>297</v>
      </c>
      <c r="K12" s="1">
        <v>305</v>
      </c>
      <c r="L12" s="1">
        <v>34</v>
      </c>
      <c r="M12" s="1">
        <v>47</v>
      </c>
      <c r="N12" s="1">
        <v>261</v>
      </c>
      <c r="O12" s="1">
        <v>328</v>
      </c>
      <c r="P12" s="23" t="s">
        <v>105</v>
      </c>
      <c r="Q12" s="23" t="s">
        <v>105</v>
      </c>
      <c r="R12" s="1">
        <v>398</v>
      </c>
      <c r="S12" s="1">
        <v>401</v>
      </c>
      <c r="T12" s="1">
        <v>406</v>
      </c>
      <c r="U12" s="1">
        <v>411</v>
      </c>
      <c r="V12" s="1">
        <v>46</v>
      </c>
      <c r="W12" s="1">
        <v>46</v>
      </c>
      <c r="X12" s="1">
        <v>35</v>
      </c>
      <c r="Y12" s="1">
        <v>35</v>
      </c>
      <c r="AA12" s="4"/>
      <c r="AB12" s="10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19"/>
      <c r="AT12" s="4"/>
      <c r="AU12" s="4"/>
      <c r="AV12" s="4"/>
      <c r="AW12" s="4"/>
      <c r="AX12" s="4"/>
      <c r="AY12" s="4"/>
      <c r="AZ12" s="4"/>
      <c r="BA12" s="4"/>
      <c r="BB12" s="19"/>
      <c r="BC12" s="4"/>
      <c r="BD12" s="4"/>
      <c r="BE12" s="19"/>
      <c r="BF12" s="19"/>
      <c r="BG12" s="4"/>
    </row>
    <row r="13" spans="2:59" ht="15.75" customHeight="1">
      <c r="B13" s="23" t="s">
        <v>54</v>
      </c>
      <c r="D13" s="21">
        <v>454</v>
      </c>
      <c r="E13" s="1">
        <f t="shared" si="0"/>
        <v>674</v>
      </c>
      <c r="F13" s="1">
        <v>285</v>
      </c>
      <c r="G13" s="1">
        <v>321</v>
      </c>
      <c r="H13" s="1">
        <v>56</v>
      </c>
      <c r="I13" s="1">
        <v>57</v>
      </c>
      <c r="J13" s="1">
        <v>269</v>
      </c>
      <c r="K13" s="1">
        <v>275</v>
      </c>
      <c r="L13" s="1">
        <v>17</v>
      </c>
      <c r="M13" s="1">
        <v>21</v>
      </c>
      <c r="N13" s="1">
        <v>235</v>
      </c>
      <c r="O13" s="1">
        <v>283</v>
      </c>
      <c r="P13" s="23" t="s">
        <v>105</v>
      </c>
      <c r="Q13" s="23" t="s">
        <v>105</v>
      </c>
      <c r="R13" s="1">
        <v>414</v>
      </c>
      <c r="S13" s="1">
        <v>415</v>
      </c>
      <c r="T13" s="1">
        <v>402</v>
      </c>
      <c r="U13" s="1">
        <v>406</v>
      </c>
      <c r="V13" s="1">
        <v>7</v>
      </c>
      <c r="W13" s="1">
        <v>7</v>
      </c>
      <c r="X13" s="1">
        <v>38</v>
      </c>
      <c r="Y13" s="1">
        <v>39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19"/>
      <c r="AT13" s="4"/>
      <c r="AU13" s="4"/>
      <c r="AV13" s="4"/>
      <c r="AW13" s="19"/>
      <c r="AX13" s="4"/>
      <c r="AY13" s="4"/>
      <c r="AZ13" s="19"/>
      <c r="BA13" s="19"/>
      <c r="BB13" s="19"/>
      <c r="BC13" s="4"/>
      <c r="BD13" s="4"/>
      <c r="BE13" s="19"/>
      <c r="BF13" s="19"/>
      <c r="BG13" s="4"/>
    </row>
    <row r="14" spans="2:59" ht="15.75" customHeight="1">
      <c r="B14" s="23" t="s">
        <v>55</v>
      </c>
      <c r="D14" s="21">
        <v>488</v>
      </c>
      <c r="E14" s="1">
        <f t="shared" si="0"/>
        <v>891</v>
      </c>
      <c r="F14" s="1">
        <v>357</v>
      </c>
      <c r="G14" s="1">
        <v>438</v>
      </c>
      <c r="H14" s="1">
        <v>55</v>
      </c>
      <c r="I14" s="1">
        <v>58</v>
      </c>
      <c r="J14" s="1">
        <v>313</v>
      </c>
      <c r="K14" s="1">
        <v>334</v>
      </c>
      <c r="L14" s="1">
        <v>39</v>
      </c>
      <c r="M14" s="1">
        <v>61</v>
      </c>
      <c r="N14" s="1">
        <v>391</v>
      </c>
      <c r="O14" s="1">
        <v>507</v>
      </c>
      <c r="P14" s="1">
        <v>35</v>
      </c>
      <c r="Q14" s="1">
        <v>37</v>
      </c>
      <c r="R14" s="1">
        <v>357</v>
      </c>
      <c r="S14" s="1">
        <v>357</v>
      </c>
      <c r="T14" s="1">
        <v>355</v>
      </c>
      <c r="U14" s="1">
        <v>359</v>
      </c>
      <c r="V14" s="1">
        <v>89</v>
      </c>
      <c r="W14" s="1">
        <v>89</v>
      </c>
      <c r="X14" s="1">
        <v>36</v>
      </c>
      <c r="Y14" s="1">
        <v>39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19"/>
      <c r="AT14" s="4"/>
      <c r="AU14" s="4"/>
      <c r="AV14" s="4"/>
      <c r="AW14" s="4"/>
      <c r="AX14" s="4"/>
      <c r="AY14" s="4"/>
      <c r="AZ14" s="4"/>
      <c r="BA14" s="4"/>
      <c r="BB14" s="19"/>
      <c r="BC14" s="4"/>
      <c r="BD14" s="4"/>
      <c r="BE14" s="4"/>
      <c r="BF14" s="4"/>
      <c r="BG14" s="4"/>
    </row>
    <row r="15" spans="2:59" ht="15.75" customHeight="1">
      <c r="B15" s="23" t="s">
        <v>56</v>
      </c>
      <c r="D15" s="21">
        <v>271</v>
      </c>
      <c r="E15" s="1">
        <f t="shared" si="0"/>
        <v>560</v>
      </c>
      <c r="F15" s="1">
        <v>195</v>
      </c>
      <c r="G15" s="1">
        <v>275</v>
      </c>
      <c r="H15" s="1">
        <v>43</v>
      </c>
      <c r="I15" s="1">
        <v>43</v>
      </c>
      <c r="J15" s="1">
        <v>194</v>
      </c>
      <c r="K15" s="1">
        <v>202</v>
      </c>
      <c r="L15" s="1">
        <v>32</v>
      </c>
      <c r="M15" s="1">
        <v>40</v>
      </c>
      <c r="N15" s="1">
        <v>206</v>
      </c>
      <c r="O15" s="1">
        <v>251</v>
      </c>
      <c r="P15" s="1">
        <v>2</v>
      </c>
      <c r="Q15" s="1">
        <v>2</v>
      </c>
      <c r="R15" s="1">
        <v>182</v>
      </c>
      <c r="S15" s="1">
        <v>184</v>
      </c>
      <c r="T15" s="1">
        <v>192</v>
      </c>
      <c r="U15" s="1">
        <v>193</v>
      </c>
      <c r="V15" s="23" t="s">
        <v>105</v>
      </c>
      <c r="W15" s="23" t="s">
        <v>105</v>
      </c>
      <c r="X15" s="1">
        <v>3</v>
      </c>
      <c r="Y15" s="1">
        <v>3</v>
      </c>
      <c r="AA15" s="4"/>
      <c r="AB15" s="10"/>
      <c r="AC15" s="4"/>
      <c r="AD15" s="4"/>
      <c r="AE15" s="4"/>
      <c r="AF15" s="4"/>
      <c r="AG15" s="4"/>
      <c r="AH15" s="4"/>
      <c r="AI15" s="4"/>
      <c r="AJ15" s="4"/>
      <c r="AK15" s="19"/>
      <c r="AL15" s="4"/>
      <c r="AM15" s="4"/>
      <c r="AN15" s="4"/>
      <c r="AO15" s="4"/>
      <c r="AP15" s="4"/>
      <c r="AQ15" s="4"/>
      <c r="AR15" s="4"/>
      <c r="AS15" s="19"/>
      <c r="AT15" s="4"/>
      <c r="AU15" s="4"/>
      <c r="AV15" s="4"/>
      <c r="AW15" s="4"/>
      <c r="AX15" s="4"/>
      <c r="AY15" s="4"/>
      <c r="AZ15" s="4"/>
      <c r="BA15" s="4"/>
      <c r="BB15" s="19"/>
      <c r="BC15" s="4"/>
      <c r="BD15" s="4"/>
      <c r="BE15" s="4"/>
      <c r="BF15" s="19"/>
      <c r="BG15" s="4"/>
    </row>
    <row r="16" spans="2:59" ht="15.75" customHeight="1">
      <c r="B16" s="23" t="s">
        <v>57</v>
      </c>
      <c r="D16" s="21">
        <v>264</v>
      </c>
      <c r="E16" s="1">
        <f t="shared" si="0"/>
        <v>579</v>
      </c>
      <c r="F16" s="1">
        <v>175</v>
      </c>
      <c r="G16" s="1">
        <v>236</v>
      </c>
      <c r="H16" s="1">
        <v>40</v>
      </c>
      <c r="I16" s="1">
        <v>41</v>
      </c>
      <c r="J16" s="1">
        <v>203</v>
      </c>
      <c r="K16" s="1">
        <v>233</v>
      </c>
      <c r="L16" s="1">
        <v>48</v>
      </c>
      <c r="M16" s="1">
        <v>69</v>
      </c>
      <c r="N16" s="1">
        <v>227</v>
      </c>
      <c r="O16" s="1">
        <v>315</v>
      </c>
      <c r="P16" s="1">
        <v>2</v>
      </c>
      <c r="Q16" s="1">
        <v>2</v>
      </c>
      <c r="R16" s="1">
        <v>159</v>
      </c>
      <c r="S16" s="1">
        <v>165</v>
      </c>
      <c r="T16" s="1">
        <v>166</v>
      </c>
      <c r="U16" s="1">
        <v>171</v>
      </c>
      <c r="V16" s="1">
        <v>60</v>
      </c>
      <c r="W16" s="1">
        <v>60</v>
      </c>
      <c r="X16" s="1">
        <v>10</v>
      </c>
      <c r="Y16" s="1">
        <v>14</v>
      </c>
      <c r="AA16" s="4"/>
      <c r="AB16" s="10"/>
      <c r="AC16" s="4"/>
      <c r="AD16" s="4"/>
      <c r="AE16" s="4"/>
      <c r="AF16" s="4"/>
      <c r="AG16" s="4"/>
      <c r="AH16" s="4"/>
      <c r="AI16" s="4"/>
      <c r="AJ16" s="4"/>
      <c r="AK16" s="19"/>
      <c r="AL16" s="4"/>
      <c r="AM16" s="4"/>
      <c r="AN16" s="4"/>
      <c r="AO16" s="4"/>
      <c r="AP16" s="4"/>
      <c r="AQ16" s="4"/>
      <c r="AR16" s="4"/>
      <c r="AS16" s="19"/>
      <c r="AT16" s="4"/>
      <c r="AU16" s="4"/>
      <c r="AV16" s="4"/>
      <c r="AW16" s="4"/>
      <c r="AX16" s="4"/>
      <c r="AY16" s="4"/>
      <c r="AZ16" s="4"/>
      <c r="BA16" s="4"/>
      <c r="BB16" s="19"/>
      <c r="BC16" s="4"/>
      <c r="BD16" s="4"/>
      <c r="BE16" s="4"/>
      <c r="BF16" s="19"/>
      <c r="BG16" s="4"/>
    </row>
    <row r="17" spans="1:59" ht="47.25" customHeight="1">
      <c r="A17" s="59" t="s">
        <v>58</v>
      </c>
      <c r="B17" s="59"/>
      <c r="D17" s="21">
        <f aca="true" t="shared" si="1" ref="D17:Y17">SUM(D18:D30)</f>
        <v>3197</v>
      </c>
      <c r="E17" s="4">
        <f t="shared" si="1"/>
        <v>5289</v>
      </c>
      <c r="F17" s="4">
        <f t="shared" si="1"/>
        <v>1897</v>
      </c>
      <c r="G17" s="4">
        <f t="shared" si="1"/>
        <v>2255</v>
      </c>
      <c r="H17" s="4">
        <f t="shared" si="1"/>
        <v>925</v>
      </c>
      <c r="I17" s="4">
        <f t="shared" si="1"/>
        <v>974</v>
      </c>
      <c r="J17" s="4">
        <f t="shared" si="1"/>
        <v>1859</v>
      </c>
      <c r="K17" s="4">
        <f t="shared" si="1"/>
        <v>1949</v>
      </c>
      <c r="L17" s="4">
        <f t="shared" si="1"/>
        <v>101</v>
      </c>
      <c r="M17" s="4">
        <f t="shared" si="1"/>
        <v>111</v>
      </c>
      <c r="N17" s="4">
        <f t="shared" si="1"/>
        <v>1415</v>
      </c>
      <c r="O17" s="4">
        <f t="shared" si="1"/>
        <v>1571</v>
      </c>
      <c r="P17" s="4">
        <f t="shared" si="1"/>
        <v>2</v>
      </c>
      <c r="Q17" s="4">
        <f t="shared" si="1"/>
        <v>3</v>
      </c>
      <c r="R17" s="4">
        <f t="shared" si="1"/>
        <v>2608</v>
      </c>
      <c r="S17" s="4">
        <f t="shared" si="1"/>
        <v>2633</v>
      </c>
      <c r="T17" s="4">
        <f t="shared" si="1"/>
        <v>2504</v>
      </c>
      <c r="U17" s="4">
        <f t="shared" si="1"/>
        <v>2530</v>
      </c>
      <c r="V17" s="4">
        <f t="shared" si="1"/>
        <v>989</v>
      </c>
      <c r="W17" s="4">
        <f t="shared" si="1"/>
        <v>995</v>
      </c>
      <c r="X17" s="4">
        <f t="shared" si="1"/>
        <v>593</v>
      </c>
      <c r="Y17" s="4">
        <f t="shared" si="1"/>
        <v>609</v>
      </c>
      <c r="AA17" s="4"/>
      <c r="AB17" s="10"/>
      <c r="AC17" s="4"/>
      <c r="AD17" s="4"/>
      <c r="AE17" s="4"/>
      <c r="AF17" s="4"/>
      <c r="AG17" s="4"/>
      <c r="AH17" s="4"/>
      <c r="AI17" s="4"/>
      <c r="AJ17" s="4"/>
      <c r="AK17" s="19"/>
      <c r="AL17" s="4"/>
      <c r="AM17" s="4"/>
      <c r="AN17" s="4"/>
      <c r="AO17" s="4"/>
      <c r="AP17" s="4"/>
      <c r="AQ17" s="4"/>
      <c r="AR17" s="33"/>
      <c r="AS17" s="34"/>
      <c r="AT17" s="4"/>
      <c r="AU17" s="4"/>
      <c r="AV17" s="4"/>
      <c r="AW17" s="4"/>
      <c r="AX17" s="4"/>
      <c r="AY17" s="4"/>
      <c r="AZ17" s="19"/>
      <c r="BA17" s="4"/>
      <c r="BB17" s="19"/>
      <c r="BC17" s="4"/>
      <c r="BD17" s="4"/>
      <c r="BE17" s="4"/>
      <c r="BF17" s="4"/>
      <c r="BG17" s="4"/>
    </row>
    <row r="18" spans="2:59" ht="31.5" customHeight="1">
      <c r="B18" s="23" t="s">
        <v>59</v>
      </c>
      <c r="D18" s="21">
        <v>148</v>
      </c>
      <c r="E18" s="1">
        <f aca="true" t="shared" si="2" ref="E18:E28">SUM(G18,I18,K18,M18)</f>
        <v>282</v>
      </c>
      <c r="F18" s="1">
        <v>106</v>
      </c>
      <c r="G18" s="1">
        <v>121</v>
      </c>
      <c r="H18" s="1">
        <v>20</v>
      </c>
      <c r="I18" s="1">
        <v>23</v>
      </c>
      <c r="J18" s="1">
        <v>120</v>
      </c>
      <c r="K18" s="1">
        <v>128</v>
      </c>
      <c r="L18" s="1">
        <v>10</v>
      </c>
      <c r="M18" s="1">
        <v>10</v>
      </c>
      <c r="N18" s="1">
        <v>77</v>
      </c>
      <c r="O18" s="1">
        <v>81</v>
      </c>
      <c r="P18" s="23" t="s">
        <v>105</v>
      </c>
      <c r="Q18" s="23" t="s">
        <v>105</v>
      </c>
      <c r="R18" s="1">
        <v>134</v>
      </c>
      <c r="S18" s="1">
        <v>137</v>
      </c>
      <c r="T18" s="1">
        <v>125</v>
      </c>
      <c r="U18" s="1">
        <v>127</v>
      </c>
      <c r="V18" s="1">
        <v>50</v>
      </c>
      <c r="W18" s="1">
        <v>50</v>
      </c>
      <c r="X18" s="1">
        <v>85</v>
      </c>
      <c r="Y18" s="1">
        <v>85</v>
      </c>
      <c r="AA18" s="4"/>
      <c r="AB18" s="10"/>
      <c r="AC18" s="4"/>
      <c r="AD18" s="4"/>
      <c r="AE18" s="4"/>
      <c r="AF18" s="4"/>
      <c r="AG18" s="4"/>
      <c r="AH18" s="4"/>
      <c r="AI18" s="4"/>
      <c r="AJ18" s="4"/>
      <c r="AK18" s="19"/>
      <c r="AL18" s="4"/>
      <c r="AM18" s="4"/>
      <c r="AN18" s="4"/>
      <c r="AO18" s="4"/>
      <c r="AP18" s="4"/>
      <c r="AQ18" s="4"/>
      <c r="AR18" s="4"/>
      <c r="AS18" s="19"/>
      <c r="AT18" s="4"/>
      <c r="AU18" s="19"/>
      <c r="AV18" s="19"/>
      <c r="AW18" s="19"/>
      <c r="AX18" s="19"/>
      <c r="AY18" s="19"/>
      <c r="AZ18" s="19"/>
      <c r="BA18" s="19"/>
      <c r="BB18" s="19"/>
      <c r="BC18" s="4"/>
      <c r="BD18" s="19"/>
      <c r="BE18" s="19"/>
      <c r="BF18" s="19"/>
      <c r="BG18" s="4"/>
    </row>
    <row r="19" spans="2:59" ht="15.75" customHeight="1">
      <c r="B19" s="23" t="s">
        <v>60</v>
      </c>
      <c r="D19" s="21">
        <v>313</v>
      </c>
      <c r="E19" s="1">
        <f t="shared" si="2"/>
        <v>493</v>
      </c>
      <c r="F19" s="1">
        <v>178</v>
      </c>
      <c r="G19" s="1">
        <v>207</v>
      </c>
      <c r="H19" s="1">
        <v>88</v>
      </c>
      <c r="I19" s="1">
        <v>93</v>
      </c>
      <c r="J19" s="1">
        <v>181</v>
      </c>
      <c r="K19" s="1">
        <v>182</v>
      </c>
      <c r="L19" s="1">
        <v>11</v>
      </c>
      <c r="M19" s="1">
        <v>11</v>
      </c>
      <c r="N19" s="1">
        <v>176</v>
      </c>
      <c r="O19" s="1">
        <v>179</v>
      </c>
      <c r="P19" s="23" t="s">
        <v>105</v>
      </c>
      <c r="Q19" s="23" t="s">
        <v>105</v>
      </c>
      <c r="R19" s="1">
        <v>265</v>
      </c>
      <c r="S19" s="1">
        <v>267</v>
      </c>
      <c r="T19" s="1">
        <v>301</v>
      </c>
      <c r="U19" s="1">
        <v>304</v>
      </c>
      <c r="V19" s="1">
        <v>46</v>
      </c>
      <c r="W19" s="1">
        <v>46</v>
      </c>
      <c r="X19" s="1">
        <v>22</v>
      </c>
      <c r="Y19" s="1">
        <v>22</v>
      </c>
      <c r="AA19" s="4"/>
      <c r="AB19" s="10"/>
      <c r="AC19" s="4"/>
      <c r="AD19" s="4"/>
      <c r="AE19" s="4"/>
      <c r="AF19" s="19"/>
      <c r="AG19" s="4"/>
      <c r="AH19" s="4"/>
      <c r="AI19" s="19"/>
      <c r="AJ19" s="4"/>
      <c r="AK19" s="19"/>
      <c r="AL19" s="4"/>
      <c r="AM19" s="4"/>
      <c r="AN19" s="4"/>
      <c r="AO19" s="19"/>
      <c r="AP19" s="4"/>
      <c r="AQ19" s="4"/>
      <c r="AR19" s="4"/>
      <c r="AS19" s="19"/>
      <c r="AT19" s="4"/>
      <c r="AU19" s="4"/>
      <c r="AV19" s="4"/>
      <c r="AW19" s="19"/>
      <c r="AX19" s="4"/>
      <c r="AY19" s="4"/>
      <c r="AZ19" s="19"/>
      <c r="BA19" s="4"/>
      <c r="BB19" s="19"/>
      <c r="BC19" s="4"/>
      <c r="BD19" s="4"/>
      <c r="BE19" s="19"/>
      <c r="BF19" s="19"/>
      <c r="BG19" s="4"/>
    </row>
    <row r="20" spans="2:59" ht="15.75" customHeight="1">
      <c r="B20" s="23" t="s">
        <v>61</v>
      </c>
      <c r="D20" s="21">
        <v>270</v>
      </c>
      <c r="E20" s="1">
        <f t="shared" si="2"/>
        <v>479</v>
      </c>
      <c r="F20" s="1">
        <v>188</v>
      </c>
      <c r="G20" s="1">
        <v>210</v>
      </c>
      <c r="H20" s="1">
        <v>54</v>
      </c>
      <c r="I20" s="1">
        <v>57</v>
      </c>
      <c r="J20" s="1">
        <v>205</v>
      </c>
      <c r="K20" s="1">
        <v>206</v>
      </c>
      <c r="L20" s="1">
        <v>6</v>
      </c>
      <c r="M20" s="1">
        <v>6</v>
      </c>
      <c r="N20" s="1">
        <v>137</v>
      </c>
      <c r="O20" s="1">
        <v>154</v>
      </c>
      <c r="P20" s="23" t="s">
        <v>105</v>
      </c>
      <c r="Q20" s="23" t="s">
        <v>105</v>
      </c>
      <c r="R20" s="1">
        <v>233</v>
      </c>
      <c r="S20" s="1">
        <v>233</v>
      </c>
      <c r="T20" s="1">
        <v>233</v>
      </c>
      <c r="U20" s="1">
        <v>238</v>
      </c>
      <c r="V20" s="1">
        <v>85</v>
      </c>
      <c r="W20" s="1">
        <v>85</v>
      </c>
      <c r="X20" s="1">
        <v>49</v>
      </c>
      <c r="Y20" s="1">
        <v>49</v>
      </c>
      <c r="AA20" s="4"/>
      <c r="AB20" s="10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19"/>
      <c r="AT20" s="4"/>
      <c r="AU20" s="4"/>
      <c r="AV20" s="4"/>
      <c r="AW20" s="4"/>
      <c r="AX20" s="4"/>
      <c r="AY20" s="4"/>
      <c r="AZ20" s="19"/>
      <c r="BA20" s="4"/>
      <c r="BB20" s="19"/>
      <c r="BC20" s="4"/>
      <c r="BD20" s="4"/>
      <c r="BE20" s="4"/>
      <c r="BF20" s="4"/>
      <c r="BG20" s="4"/>
    </row>
    <row r="21" spans="2:59" ht="15.75" customHeight="1">
      <c r="B21" s="23" t="s">
        <v>62</v>
      </c>
      <c r="D21" s="21">
        <v>270</v>
      </c>
      <c r="E21" s="1">
        <f t="shared" si="2"/>
        <v>409</v>
      </c>
      <c r="F21" s="1">
        <v>142</v>
      </c>
      <c r="G21" s="1">
        <v>158</v>
      </c>
      <c r="H21" s="1">
        <v>60</v>
      </c>
      <c r="I21" s="1">
        <v>61</v>
      </c>
      <c r="J21" s="1">
        <v>176</v>
      </c>
      <c r="K21" s="1">
        <v>179</v>
      </c>
      <c r="L21" s="1">
        <v>11</v>
      </c>
      <c r="M21" s="1">
        <v>11</v>
      </c>
      <c r="N21" s="1">
        <v>58</v>
      </c>
      <c r="O21" s="1">
        <v>61</v>
      </c>
      <c r="P21" s="23" t="s">
        <v>105</v>
      </c>
      <c r="Q21" s="23" t="s">
        <v>105</v>
      </c>
      <c r="R21" s="1">
        <v>225</v>
      </c>
      <c r="S21" s="1">
        <v>226</v>
      </c>
      <c r="T21" s="1">
        <v>237</v>
      </c>
      <c r="U21" s="1">
        <v>241</v>
      </c>
      <c r="V21" s="1">
        <v>82</v>
      </c>
      <c r="W21" s="1">
        <v>83</v>
      </c>
      <c r="X21" s="1">
        <v>25</v>
      </c>
      <c r="Y21" s="1">
        <v>25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19"/>
      <c r="AT21" s="4"/>
      <c r="AU21" s="4"/>
      <c r="AV21" s="4"/>
      <c r="AW21" s="4"/>
      <c r="AX21" s="4"/>
      <c r="AY21" s="4"/>
      <c r="AZ21" s="19"/>
      <c r="BA21" s="19"/>
      <c r="BB21" s="19"/>
      <c r="BC21" s="4"/>
      <c r="BD21" s="4"/>
      <c r="BE21" s="19"/>
      <c r="BF21" s="19"/>
      <c r="BG21" s="4"/>
    </row>
    <row r="22" spans="2:59" ht="15.75" customHeight="1">
      <c r="B22" s="23" t="s">
        <v>63</v>
      </c>
      <c r="D22" s="21">
        <v>461</v>
      </c>
      <c r="E22" s="1">
        <f t="shared" si="2"/>
        <v>761</v>
      </c>
      <c r="F22" s="1">
        <v>269</v>
      </c>
      <c r="G22" s="1">
        <v>326</v>
      </c>
      <c r="H22" s="1">
        <v>129</v>
      </c>
      <c r="I22" s="1">
        <v>135</v>
      </c>
      <c r="J22" s="1">
        <v>263</v>
      </c>
      <c r="K22" s="1">
        <v>282</v>
      </c>
      <c r="L22" s="1">
        <v>15</v>
      </c>
      <c r="M22" s="1">
        <v>18</v>
      </c>
      <c r="N22" s="1">
        <v>186</v>
      </c>
      <c r="O22" s="1">
        <v>212</v>
      </c>
      <c r="P22" s="23" t="s">
        <v>105</v>
      </c>
      <c r="Q22" s="23" t="s">
        <v>105</v>
      </c>
      <c r="R22" s="1">
        <v>323</v>
      </c>
      <c r="S22" s="1">
        <v>329</v>
      </c>
      <c r="T22" s="1">
        <v>347</v>
      </c>
      <c r="U22" s="1">
        <v>350</v>
      </c>
      <c r="V22" s="1">
        <v>101</v>
      </c>
      <c r="W22" s="1">
        <v>102</v>
      </c>
      <c r="X22" s="1">
        <v>35</v>
      </c>
      <c r="Y22" s="1">
        <v>38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19"/>
      <c r="AT22" s="4"/>
      <c r="AU22" s="4"/>
      <c r="AV22" s="4"/>
      <c r="AW22" s="4"/>
      <c r="AX22" s="19"/>
      <c r="AY22" s="19"/>
      <c r="AZ22" s="19"/>
      <c r="BA22" s="4"/>
      <c r="BB22" s="19"/>
      <c r="BC22" s="4"/>
      <c r="BD22" s="4"/>
      <c r="BE22" s="19"/>
      <c r="BF22" s="19"/>
      <c r="BG22" s="4"/>
    </row>
    <row r="23" spans="2:59" ht="31.5" customHeight="1">
      <c r="B23" s="23" t="s">
        <v>64</v>
      </c>
      <c r="D23" s="21">
        <v>236</v>
      </c>
      <c r="E23" s="1">
        <f t="shared" si="2"/>
        <v>382</v>
      </c>
      <c r="F23" s="1">
        <v>156</v>
      </c>
      <c r="G23" s="1">
        <v>166</v>
      </c>
      <c r="H23" s="1">
        <v>77</v>
      </c>
      <c r="I23" s="1">
        <v>83</v>
      </c>
      <c r="J23" s="1">
        <v>126</v>
      </c>
      <c r="K23" s="1">
        <v>129</v>
      </c>
      <c r="L23" s="1">
        <v>4</v>
      </c>
      <c r="M23" s="1">
        <v>4</v>
      </c>
      <c r="N23" s="1">
        <v>114</v>
      </c>
      <c r="O23" s="1">
        <v>120</v>
      </c>
      <c r="P23" s="23" t="s">
        <v>105</v>
      </c>
      <c r="Q23" s="23" t="s">
        <v>105</v>
      </c>
      <c r="R23" s="1">
        <v>194</v>
      </c>
      <c r="S23" s="1">
        <v>195</v>
      </c>
      <c r="T23" s="1">
        <v>114</v>
      </c>
      <c r="U23" s="1">
        <v>114</v>
      </c>
      <c r="V23" s="1">
        <v>125</v>
      </c>
      <c r="W23" s="1">
        <v>126</v>
      </c>
      <c r="X23" s="1">
        <v>76</v>
      </c>
      <c r="Y23" s="1">
        <v>76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19"/>
      <c r="AT23" s="4"/>
      <c r="AU23" s="4"/>
      <c r="AV23" s="4"/>
      <c r="AW23" s="19"/>
      <c r="AX23" s="4"/>
      <c r="AY23" s="19"/>
      <c r="AZ23" s="19"/>
      <c r="BA23" s="4"/>
      <c r="BB23" s="19"/>
      <c r="BC23" s="4"/>
      <c r="BD23" s="4"/>
      <c r="BE23" s="4"/>
      <c r="BF23" s="19"/>
      <c r="BG23" s="4"/>
    </row>
    <row r="24" spans="2:59" ht="15.75" customHeight="1">
      <c r="B24" s="23" t="s">
        <v>65</v>
      </c>
      <c r="D24" s="21">
        <v>156</v>
      </c>
      <c r="E24" s="1">
        <f t="shared" si="2"/>
        <v>344</v>
      </c>
      <c r="F24" s="1">
        <v>116</v>
      </c>
      <c r="G24" s="1">
        <v>195</v>
      </c>
      <c r="H24" s="1">
        <v>39</v>
      </c>
      <c r="I24" s="1">
        <v>43</v>
      </c>
      <c r="J24" s="1">
        <v>93</v>
      </c>
      <c r="K24" s="1">
        <v>103</v>
      </c>
      <c r="L24" s="1">
        <v>3</v>
      </c>
      <c r="M24" s="1">
        <v>3</v>
      </c>
      <c r="N24" s="1">
        <v>80</v>
      </c>
      <c r="O24" s="1">
        <v>89</v>
      </c>
      <c r="P24" s="23" t="s">
        <v>105</v>
      </c>
      <c r="Q24" s="23" t="s">
        <v>105</v>
      </c>
      <c r="R24" s="1">
        <v>115</v>
      </c>
      <c r="S24" s="1">
        <v>115</v>
      </c>
      <c r="T24" s="1">
        <v>126</v>
      </c>
      <c r="U24" s="1">
        <v>126</v>
      </c>
      <c r="V24" s="1">
        <v>40</v>
      </c>
      <c r="W24" s="1">
        <v>40</v>
      </c>
      <c r="X24" s="1">
        <v>14</v>
      </c>
      <c r="Y24" s="1">
        <v>15</v>
      </c>
      <c r="AA24" s="4"/>
      <c r="AB24" s="24"/>
      <c r="AC24" s="4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4"/>
      <c r="AQ24" s="4"/>
      <c r="AR24" s="4"/>
      <c r="AS24" s="19"/>
      <c r="AT24" s="4"/>
      <c r="AU24" s="4"/>
      <c r="AV24" s="4"/>
      <c r="AW24" s="4"/>
      <c r="AX24" s="19"/>
      <c r="AY24" s="4"/>
      <c r="AZ24" s="19"/>
      <c r="BA24" s="19"/>
      <c r="BB24" s="19"/>
      <c r="BC24" s="4"/>
      <c r="BD24" s="4"/>
      <c r="BE24" s="4"/>
      <c r="BF24" s="4"/>
      <c r="BG24" s="4"/>
    </row>
    <row r="25" spans="2:59" ht="15.75" customHeight="1">
      <c r="B25" s="23" t="s">
        <v>66</v>
      </c>
      <c r="D25" s="21">
        <v>270</v>
      </c>
      <c r="E25" s="1">
        <f t="shared" si="2"/>
        <v>435</v>
      </c>
      <c r="F25" s="1">
        <v>154</v>
      </c>
      <c r="G25" s="1">
        <v>194</v>
      </c>
      <c r="H25" s="1">
        <v>77</v>
      </c>
      <c r="I25" s="1">
        <v>77</v>
      </c>
      <c r="J25" s="1">
        <v>142</v>
      </c>
      <c r="K25" s="1">
        <v>155</v>
      </c>
      <c r="L25" s="1">
        <v>6</v>
      </c>
      <c r="M25" s="1">
        <v>9</v>
      </c>
      <c r="N25" s="1">
        <v>108</v>
      </c>
      <c r="O25" s="1">
        <v>117</v>
      </c>
      <c r="P25" s="23" t="s">
        <v>105</v>
      </c>
      <c r="Q25" s="23" t="s">
        <v>105</v>
      </c>
      <c r="R25" s="1">
        <v>213</v>
      </c>
      <c r="S25" s="1">
        <v>214</v>
      </c>
      <c r="T25" s="1">
        <v>214</v>
      </c>
      <c r="U25" s="1">
        <v>215</v>
      </c>
      <c r="V25" s="1">
        <v>73</v>
      </c>
      <c r="W25" s="1">
        <v>74</v>
      </c>
      <c r="X25" s="1">
        <v>46</v>
      </c>
      <c r="Y25" s="1">
        <v>48</v>
      </c>
      <c r="AA25" s="4"/>
      <c r="AB25" s="24"/>
      <c r="AC25" s="4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4"/>
      <c r="AQ25" s="4"/>
      <c r="AR25" s="4"/>
      <c r="AS25" s="19"/>
      <c r="AT25" s="4"/>
      <c r="AU25" s="4"/>
      <c r="AV25" s="4"/>
      <c r="AW25" s="19"/>
      <c r="AX25" s="4"/>
      <c r="AY25" s="4"/>
      <c r="AZ25" s="19"/>
      <c r="BA25" s="19"/>
      <c r="BB25" s="19"/>
      <c r="BC25" s="4"/>
      <c r="BD25" s="4"/>
      <c r="BE25" s="4"/>
      <c r="BF25" s="19"/>
      <c r="BG25" s="4"/>
    </row>
    <row r="26" spans="2:59" ht="15.75" customHeight="1">
      <c r="B26" s="23" t="s">
        <v>67</v>
      </c>
      <c r="D26" s="21">
        <v>165</v>
      </c>
      <c r="E26" s="1">
        <f t="shared" si="2"/>
        <v>269</v>
      </c>
      <c r="F26" s="1">
        <v>99</v>
      </c>
      <c r="G26" s="1">
        <v>117</v>
      </c>
      <c r="H26" s="1">
        <v>70</v>
      </c>
      <c r="I26" s="1">
        <v>71</v>
      </c>
      <c r="J26" s="1">
        <v>73</v>
      </c>
      <c r="K26" s="1">
        <v>76</v>
      </c>
      <c r="L26" s="1">
        <v>5</v>
      </c>
      <c r="M26" s="1">
        <v>5</v>
      </c>
      <c r="N26" s="1">
        <v>73</v>
      </c>
      <c r="O26" s="1">
        <v>86</v>
      </c>
      <c r="P26" s="23" t="s">
        <v>105</v>
      </c>
      <c r="Q26" s="23" t="s">
        <v>105</v>
      </c>
      <c r="R26" s="1">
        <v>136</v>
      </c>
      <c r="S26" s="1">
        <v>140</v>
      </c>
      <c r="T26" s="1">
        <v>137</v>
      </c>
      <c r="U26" s="1">
        <v>138</v>
      </c>
      <c r="V26" s="1">
        <v>30</v>
      </c>
      <c r="W26" s="1">
        <v>30</v>
      </c>
      <c r="X26" s="1">
        <v>12</v>
      </c>
      <c r="Y26" s="1">
        <v>12</v>
      </c>
      <c r="AA26" s="4"/>
      <c r="AB26" s="19"/>
      <c r="AC26" s="4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4"/>
      <c r="AQ26" s="4"/>
      <c r="AR26" s="4"/>
      <c r="AS26" s="19"/>
      <c r="AT26" s="4"/>
      <c r="AU26" s="4"/>
      <c r="AV26" s="4"/>
      <c r="AW26" s="19"/>
      <c r="AX26" s="4"/>
      <c r="AY26" s="4"/>
      <c r="AZ26" s="19"/>
      <c r="BA26" s="19"/>
      <c r="BB26" s="19"/>
      <c r="BC26" s="4"/>
      <c r="BD26" s="4"/>
      <c r="BE26" s="4"/>
      <c r="BF26" s="19"/>
      <c r="BG26" s="4"/>
    </row>
    <row r="27" spans="2:59" ht="15.75" customHeight="1">
      <c r="B27" s="23" t="s">
        <v>68</v>
      </c>
      <c r="D27" s="21">
        <v>85</v>
      </c>
      <c r="E27" s="1">
        <f t="shared" si="2"/>
        <v>122</v>
      </c>
      <c r="F27" s="1">
        <v>39</v>
      </c>
      <c r="G27" s="1">
        <v>42</v>
      </c>
      <c r="H27" s="1">
        <v>45</v>
      </c>
      <c r="I27" s="1">
        <v>47</v>
      </c>
      <c r="J27" s="1">
        <v>31</v>
      </c>
      <c r="K27" s="1">
        <v>32</v>
      </c>
      <c r="L27" s="1">
        <v>1</v>
      </c>
      <c r="M27" s="1">
        <v>1</v>
      </c>
      <c r="N27" s="1">
        <v>33</v>
      </c>
      <c r="O27" s="1">
        <v>40</v>
      </c>
      <c r="P27" s="23" t="s">
        <v>105</v>
      </c>
      <c r="Q27" s="23" t="s">
        <v>105</v>
      </c>
      <c r="R27" s="1">
        <v>56</v>
      </c>
      <c r="S27" s="1">
        <v>56</v>
      </c>
      <c r="T27" s="1">
        <v>56</v>
      </c>
      <c r="U27" s="1">
        <v>56</v>
      </c>
      <c r="V27" s="1">
        <v>20</v>
      </c>
      <c r="W27" s="1">
        <v>20</v>
      </c>
      <c r="X27" s="1">
        <v>10</v>
      </c>
      <c r="Y27" s="1">
        <v>10</v>
      </c>
      <c r="AA27" s="4"/>
      <c r="AB27" s="19"/>
      <c r="AC27" s="4"/>
      <c r="AD27" s="4"/>
      <c r="AE27" s="4"/>
      <c r="AF27" s="4"/>
      <c r="AG27" s="4"/>
      <c r="AH27" s="4"/>
      <c r="AI27" s="19"/>
      <c r="AJ27" s="19"/>
      <c r="AK27" s="19"/>
      <c r="AL27" s="19"/>
      <c r="AM27" s="19"/>
      <c r="AN27" s="19"/>
      <c r="AO27" s="19"/>
      <c r="AP27" s="4"/>
      <c r="AQ27" s="4"/>
      <c r="AR27" s="4"/>
      <c r="AS27" s="19"/>
      <c r="AT27" s="4"/>
      <c r="AU27" s="4"/>
      <c r="AV27" s="4"/>
      <c r="AW27" s="4"/>
      <c r="AX27" s="19"/>
      <c r="AY27" s="19"/>
      <c r="AZ27" s="19"/>
      <c r="BA27" s="19"/>
      <c r="BB27" s="19"/>
      <c r="BC27" s="4"/>
      <c r="BD27" s="4"/>
      <c r="BE27" s="19"/>
      <c r="BF27" s="19"/>
      <c r="BG27" s="4"/>
    </row>
    <row r="28" spans="2:59" ht="31.5" customHeight="1">
      <c r="B28" s="23" t="s">
        <v>69</v>
      </c>
      <c r="D28" s="21">
        <v>299</v>
      </c>
      <c r="E28" s="1">
        <f t="shared" si="2"/>
        <v>446</v>
      </c>
      <c r="F28" s="1">
        <v>137</v>
      </c>
      <c r="G28" s="1">
        <v>152</v>
      </c>
      <c r="H28" s="1">
        <v>87</v>
      </c>
      <c r="I28" s="1">
        <v>95</v>
      </c>
      <c r="J28" s="1">
        <v>173</v>
      </c>
      <c r="K28" s="1">
        <v>181</v>
      </c>
      <c r="L28" s="1">
        <v>15</v>
      </c>
      <c r="M28" s="1">
        <v>18</v>
      </c>
      <c r="N28" s="1">
        <v>125</v>
      </c>
      <c r="O28" s="1">
        <v>137</v>
      </c>
      <c r="P28" s="1">
        <v>1</v>
      </c>
      <c r="Q28" s="1">
        <v>2</v>
      </c>
      <c r="R28" s="1">
        <v>265</v>
      </c>
      <c r="S28" s="1">
        <v>268</v>
      </c>
      <c r="T28" s="1">
        <v>189</v>
      </c>
      <c r="U28" s="1">
        <v>191</v>
      </c>
      <c r="V28" s="1">
        <v>143</v>
      </c>
      <c r="W28" s="1">
        <v>143</v>
      </c>
      <c r="X28" s="1">
        <v>92</v>
      </c>
      <c r="Y28" s="1">
        <v>98</v>
      </c>
      <c r="AA28" s="4"/>
      <c r="AB28" s="29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19"/>
      <c r="AT28" s="4"/>
      <c r="AU28" s="4"/>
      <c r="AV28" s="4"/>
      <c r="AW28" s="4"/>
      <c r="AX28" s="19"/>
      <c r="AY28" s="4"/>
      <c r="AZ28" s="19"/>
      <c r="BA28" s="19"/>
      <c r="BB28" s="19"/>
      <c r="BC28" s="4"/>
      <c r="BD28" s="19"/>
      <c r="BE28" s="4"/>
      <c r="BF28" s="19"/>
      <c r="BG28" s="4"/>
    </row>
    <row r="29" spans="2:59" ht="15.75" customHeight="1">
      <c r="B29" s="23" t="s">
        <v>70</v>
      </c>
      <c r="D29" s="21">
        <v>243</v>
      </c>
      <c r="E29" s="1">
        <v>397</v>
      </c>
      <c r="F29" s="1">
        <v>134</v>
      </c>
      <c r="G29" s="1">
        <v>157</v>
      </c>
      <c r="H29" s="1">
        <v>85</v>
      </c>
      <c r="I29" s="1">
        <v>89</v>
      </c>
      <c r="J29" s="1">
        <v>136</v>
      </c>
      <c r="K29" s="1">
        <v>143</v>
      </c>
      <c r="L29" s="1">
        <v>7</v>
      </c>
      <c r="M29" s="1">
        <v>8</v>
      </c>
      <c r="N29" s="1">
        <v>127</v>
      </c>
      <c r="O29" s="1">
        <v>152</v>
      </c>
      <c r="P29" s="23" t="s">
        <v>105</v>
      </c>
      <c r="Q29" s="23" t="s">
        <v>105</v>
      </c>
      <c r="R29" s="1">
        <v>210</v>
      </c>
      <c r="S29" s="1">
        <v>211</v>
      </c>
      <c r="T29" s="1">
        <v>189</v>
      </c>
      <c r="U29" s="1">
        <v>192</v>
      </c>
      <c r="V29" s="1">
        <v>117</v>
      </c>
      <c r="W29" s="1">
        <v>118</v>
      </c>
      <c r="X29" s="1">
        <v>58</v>
      </c>
      <c r="Y29" s="1">
        <v>59</v>
      </c>
      <c r="AA29" s="4"/>
      <c r="AB29" s="19"/>
      <c r="AC29" s="4"/>
      <c r="AD29" s="4"/>
      <c r="AE29" s="4"/>
      <c r="AF29" s="4"/>
      <c r="AG29" s="4"/>
      <c r="AH29" s="4"/>
      <c r="AI29" s="19"/>
      <c r="AJ29" s="4"/>
      <c r="AK29" s="19"/>
      <c r="AL29" s="4"/>
      <c r="AM29" s="4"/>
      <c r="AN29" s="4"/>
      <c r="AO29" s="4"/>
      <c r="AP29" s="4"/>
      <c r="AQ29" s="4"/>
      <c r="AR29" s="4"/>
      <c r="AS29" s="19"/>
      <c r="AT29" s="4"/>
      <c r="AU29" s="4"/>
      <c r="AV29" s="4"/>
      <c r="AW29" s="4"/>
      <c r="AX29" s="19"/>
      <c r="AY29" s="4"/>
      <c r="AZ29" s="19"/>
      <c r="BA29" s="4"/>
      <c r="BB29" s="19"/>
      <c r="BC29" s="4"/>
      <c r="BD29" s="4"/>
      <c r="BE29" s="4"/>
      <c r="BF29" s="19"/>
      <c r="BG29" s="4"/>
    </row>
    <row r="30" spans="2:59" ht="15.75" customHeight="1">
      <c r="B30" s="23" t="s">
        <v>71</v>
      </c>
      <c r="D30" s="21">
        <v>281</v>
      </c>
      <c r="E30" s="1">
        <f>SUM(G30,I30,K30,M30)</f>
        <v>470</v>
      </c>
      <c r="F30" s="1">
        <v>179</v>
      </c>
      <c r="G30" s="1">
        <v>210</v>
      </c>
      <c r="H30" s="1">
        <v>94</v>
      </c>
      <c r="I30" s="1">
        <v>100</v>
      </c>
      <c r="J30" s="1">
        <v>140</v>
      </c>
      <c r="K30" s="1">
        <v>153</v>
      </c>
      <c r="L30" s="1">
        <v>7</v>
      </c>
      <c r="M30" s="1">
        <v>7</v>
      </c>
      <c r="N30" s="1">
        <v>121</v>
      </c>
      <c r="O30" s="1">
        <v>143</v>
      </c>
      <c r="P30" s="1">
        <v>1</v>
      </c>
      <c r="Q30" s="1">
        <v>1</v>
      </c>
      <c r="R30" s="1">
        <v>239</v>
      </c>
      <c r="S30" s="1">
        <v>242</v>
      </c>
      <c r="T30" s="1">
        <v>236</v>
      </c>
      <c r="U30" s="1">
        <v>238</v>
      </c>
      <c r="V30" s="1">
        <v>77</v>
      </c>
      <c r="W30" s="1">
        <v>78</v>
      </c>
      <c r="X30" s="1">
        <v>69</v>
      </c>
      <c r="Y30" s="1">
        <v>72</v>
      </c>
      <c r="AA30" s="4"/>
      <c r="AB30" s="19"/>
      <c r="AC30" s="4"/>
      <c r="AD30" s="4"/>
      <c r="AE30" s="4"/>
      <c r="AF30" s="4"/>
      <c r="AG30" s="4"/>
      <c r="AH30" s="19"/>
      <c r="AI30" s="19"/>
      <c r="AJ30" s="4"/>
      <c r="AK30" s="19"/>
      <c r="AL30" s="4"/>
      <c r="AM30" s="4"/>
      <c r="AN30" s="4"/>
      <c r="AO30" s="19"/>
      <c r="AP30" s="4"/>
      <c r="AQ30" s="4"/>
      <c r="AR30" s="4"/>
      <c r="AS30" s="19"/>
      <c r="AT30" s="4"/>
      <c r="AU30" s="4"/>
      <c r="AV30" s="4"/>
      <c r="AW30" s="4"/>
      <c r="AX30" s="19"/>
      <c r="AY30" s="4"/>
      <c r="AZ30" s="19"/>
      <c r="BA30" s="4"/>
      <c r="BB30" s="19"/>
      <c r="BC30" s="4"/>
      <c r="BD30" s="19"/>
      <c r="BE30" s="4"/>
      <c r="BF30" s="19"/>
      <c r="BG30" s="4"/>
    </row>
    <row r="31" spans="1:59" ht="47.25" customHeight="1">
      <c r="A31" s="59" t="s">
        <v>72</v>
      </c>
      <c r="B31" s="59"/>
      <c r="D31" s="21">
        <f aca="true" t="shared" si="3" ref="D31:O31">SUM(D32:D41)</f>
        <v>986</v>
      </c>
      <c r="E31" s="4">
        <f t="shared" si="3"/>
        <v>1729</v>
      </c>
      <c r="F31" s="4">
        <f t="shared" si="3"/>
        <v>586</v>
      </c>
      <c r="G31" s="4">
        <f t="shared" si="3"/>
        <v>702</v>
      </c>
      <c r="H31" s="4">
        <f t="shared" si="3"/>
        <v>98</v>
      </c>
      <c r="I31" s="4">
        <f t="shared" si="3"/>
        <v>99</v>
      </c>
      <c r="J31" s="4">
        <f t="shared" si="3"/>
        <v>708</v>
      </c>
      <c r="K31" s="4">
        <f t="shared" si="3"/>
        <v>769</v>
      </c>
      <c r="L31" s="4">
        <f t="shared" si="3"/>
        <v>125</v>
      </c>
      <c r="M31" s="4">
        <f t="shared" si="3"/>
        <v>159</v>
      </c>
      <c r="N31" s="4">
        <f t="shared" si="3"/>
        <v>534</v>
      </c>
      <c r="O31" s="4">
        <f t="shared" si="3"/>
        <v>594</v>
      </c>
      <c r="P31" s="23" t="s">
        <v>105</v>
      </c>
      <c r="Q31" s="23" t="s">
        <v>105</v>
      </c>
      <c r="R31" s="4">
        <f aca="true" t="shared" si="4" ref="R31:Y31">SUM(R32:R41)</f>
        <v>580</v>
      </c>
      <c r="S31" s="4">
        <f t="shared" si="4"/>
        <v>583</v>
      </c>
      <c r="T31" s="4">
        <f t="shared" si="4"/>
        <v>545</v>
      </c>
      <c r="U31" s="4">
        <f t="shared" si="4"/>
        <v>549</v>
      </c>
      <c r="V31" s="4">
        <f t="shared" si="4"/>
        <v>390</v>
      </c>
      <c r="W31" s="4">
        <f t="shared" si="4"/>
        <v>400</v>
      </c>
      <c r="X31" s="4">
        <f t="shared" si="4"/>
        <v>327</v>
      </c>
      <c r="Y31" s="4">
        <f t="shared" si="4"/>
        <v>340</v>
      </c>
      <c r="AA31" s="4"/>
      <c r="AB31" s="19"/>
      <c r="AC31" s="4"/>
      <c r="AD31" s="4"/>
      <c r="AE31" s="4"/>
      <c r="AF31" s="4"/>
      <c r="AG31" s="4"/>
      <c r="AH31" s="4"/>
      <c r="AI31" s="4"/>
      <c r="AJ31" s="4"/>
      <c r="AK31" s="19"/>
      <c r="AL31" s="4"/>
      <c r="AM31" s="4"/>
      <c r="AN31" s="4"/>
      <c r="AO31" s="4"/>
      <c r="AP31" s="4"/>
      <c r="AQ31" s="4"/>
      <c r="AR31" s="33"/>
      <c r="AS31" s="34"/>
      <c r="AT31" s="4"/>
      <c r="AU31" s="4"/>
      <c r="AV31" s="4"/>
      <c r="AW31" s="4"/>
      <c r="AX31" s="4"/>
      <c r="AY31" s="19"/>
      <c r="AZ31" s="19"/>
      <c r="BA31" s="4"/>
      <c r="BB31" s="19"/>
      <c r="BC31" s="4"/>
      <c r="BD31" s="4"/>
      <c r="BE31" s="4"/>
      <c r="BF31" s="4"/>
      <c r="BG31" s="4"/>
    </row>
    <row r="32" spans="2:59" ht="31.5" customHeight="1">
      <c r="B32" s="23" t="s">
        <v>73</v>
      </c>
      <c r="D32" s="21">
        <v>209</v>
      </c>
      <c r="E32" s="1">
        <f>SUM(G32,I32,K32,M32)</f>
        <v>421</v>
      </c>
      <c r="F32" s="1">
        <v>145</v>
      </c>
      <c r="G32" s="1">
        <v>191</v>
      </c>
      <c r="H32" s="1">
        <v>47</v>
      </c>
      <c r="I32" s="1">
        <v>48</v>
      </c>
      <c r="J32" s="1">
        <v>111</v>
      </c>
      <c r="K32" s="1">
        <v>117</v>
      </c>
      <c r="L32" s="1">
        <v>49</v>
      </c>
      <c r="M32" s="1">
        <v>65</v>
      </c>
      <c r="N32" s="1">
        <v>108</v>
      </c>
      <c r="O32" s="1">
        <v>122</v>
      </c>
      <c r="P32" s="23" t="s">
        <v>105</v>
      </c>
      <c r="Q32" s="23" t="s">
        <v>105</v>
      </c>
      <c r="R32" s="1">
        <v>93</v>
      </c>
      <c r="S32" s="1">
        <v>95</v>
      </c>
      <c r="T32" s="1">
        <v>83</v>
      </c>
      <c r="U32" s="1">
        <v>84</v>
      </c>
      <c r="V32" s="1">
        <v>117</v>
      </c>
      <c r="W32" s="1">
        <v>119</v>
      </c>
      <c r="X32" s="1">
        <v>75</v>
      </c>
      <c r="Y32" s="1">
        <v>80</v>
      </c>
      <c r="AA32" s="4"/>
      <c r="AB32" s="19"/>
      <c r="AC32" s="4"/>
      <c r="AD32" s="4"/>
      <c r="AE32" s="4"/>
      <c r="AF32" s="4"/>
      <c r="AG32" s="4"/>
      <c r="AH32" s="4"/>
      <c r="AI32" s="19"/>
      <c r="AJ32" s="4"/>
      <c r="AK32" s="19"/>
      <c r="AL32" s="4"/>
      <c r="AM32" s="4"/>
      <c r="AN32" s="4"/>
      <c r="AO32" s="19"/>
      <c r="AP32" s="4"/>
      <c r="AQ32" s="4"/>
      <c r="AR32" s="4"/>
      <c r="AS32" s="19"/>
      <c r="AT32" s="4"/>
      <c r="AU32" s="4"/>
      <c r="AV32" s="4"/>
      <c r="AW32" s="4"/>
      <c r="AX32" s="4"/>
      <c r="AY32" s="19"/>
      <c r="AZ32" s="19"/>
      <c r="BA32" s="4"/>
      <c r="BB32" s="19"/>
      <c r="BC32" s="4"/>
      <c r="BD32" s="4"/>
      <c r="BE32" s="4"/>
      <c r="BF32" s="4"/>
      <c r="BG32" s="4"/>
    </row>
    <row r="33" spans="2:59" ht="15.75" customHeight="1">
      <c r="B33" s="23" t="s">
        <v>74</v>
      </c>
      <c r="D33" s="21">
        <v>115</v>
      </c>
      <c r="E33" s="1">
        <f>SUM(G33,I33,K33,M33)</f>
        <v>188</v>
      </c>
      <c r="F33" s="1">
        <v>75</v>
      </c>
      <c r="G33" s="1">
        <v>87</v>
      </c>
      <c r="H33" s="1">
        <v>14</v>
      </c>
      <c r="I33" s="1">
        <v>14</v>
      </c>
      <c r="J33" s="1">
        <v>83</v>
      </c>
      <c r="K33" s="1">
        <v>84</v>
      </c>
      <c r="L33" s="1">
        <v>2</v>
      </c>
      <c r="M33" s="1">
        <v>3</v>
      </c>
      <c r="N33" s="1">
        <v>75</v>
      </c>
      <c r="O33" s="1">
        <v>81</v>
      </c>
      <c r="P33" s="23" t="s">
        <v>105</v>
      </c>
      <c r="Q33" s="23" t="s">
        <v>105</v>
      </c>
      <c r="R33" s="1">
        <v>98</v>
      </c>
      <c r="S33" s="1">
        <v>99</v>
      </c>
      <c r="T33" s="1">
        <v>92</v>
      </c>
      <c r="U33" s="1">
        <v>93</v>
      </c>
      <c r="V33" s="1">
        <v>39</v>
      </c>
      <c r="W33" s="1">
        <v>40</v>
      </c>
      <c r="X33" s="1">
        <v>47</v>
      </c>
      <c r="Y33" s="1">
        <v>47</v>
      </c>
      <c r="AA33" s="4"/>
      <c r="AB33" s="19"/>
      <c r="AC33" s="4"/>
      <c r="AD33" s="4"/>
      <c r="AE33" s="19"/>
      <c r="AF33" s="19"/>
      <c r="AG33" s="19"/>
      <c r="AH33" s="19"/>
      <c r="AI33" s="19"/>
      <c r="AJ33" s="4"/>
      <c r="AK33" s="19"/>
      <c r="AL33" s="4"/>
      <c r="AM33" s="4"/>
      <c r="AN33" s="19"/>
      <c r="AO33" s="19"/>
      <c r="AP33" s="4"/>
      <c r="AQ33" s="4"/>
      <c r="AR33" s="4"/>
      <c r="AS33" s="19"/>
      <c r="AT33" s="4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4"/>
    </row>
    <row r="34" spans="2:59" ht="15.75" customHeight="1">
      <c r="B34" s="23" t="s">
        <v>75</v>
      </c>
      <c r="D34" s="21">
        <v>175</v>
      </c>
      <c r="E34" s="1">
        <f>SUM(G34,I34,K34,M34)</f>
        <v>388</v>
      </c>
      <c r="F34" s="1">
        <v>98</v>
      </c>
      <c r="G34" s="1">
        <v>122</v>
      </c>
      <c r="H34" s="1">
        <v>12</v>
      </c>
      <c r="I34" s="1">
        <v>12</v>
      </c>
      <c r="J34" s="1">
        <v>153</v>
      </c>
      <c r="K34" s="1">
        <v>198</v>
      </c>
      <c r="L34" s="1">
        <v>42</v>
      </c>
      <c r="M34" s="1">
        <v>56</v>
      </c>
      <c r="N34" s="1">
        <v>58</v>
      </c>
      <c r="O34" s="1">
        <v>72</v>
      </c>
      <c r="P34" s="23" t="s">
        <v>105</v>
      </c>
      <c r="Q34" s="23" t="s">
        <v>105</v>
      </c>
      <c r="R34" s="1">
        <v>70</v>
      </c>
      <c r="S34" s="1">
        <v>70</v>
      </c>
      <c r="T34" s="1">
        <v>45</v>
      </c>
      <c r="U34" s="1">
        <v>45</v>
      </c>
      <c r="V34" s="1">
        <v>82</v>
      </c>
      <c r="W34" s="1">
        <v>88</v>
      </c>
      <c r="X34" s="1">
        <v>48</v>
      </c>
      <c r="Y34" s="1">
        <v>51</v>
      </c>
      <c r="AA34" s="4"/>
      <c r="AB34" s="19"/>
      <c r="AC34" s="4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4"/>
      <c r="AQ34" s="4"/>
      <c r="AR34" s="4"/>
      <c r="AS34" s="19"/>
      <c r="AT34" s="4"/>
      <c r="AU34" s="4"/>
      <c r="AV34" s="4"/>
      <c r="AW34" s="19"/>
      <c r="AX34" s="4"/>
      <c r="AY34" s="19"/>
      <c r="AZ34" s="19"/>
      <c r="BA34" s="4"/>
      <c r="BB34" s="19"/>
      <c r="BC34" s="4"/>
      <c r="BD34" s="4"/>
      <c r="BE34" s="19"/>
      <c r="BF34" s="19"/>
      <c r="BG34" s="4"/>
    </row>
    <row r="35" spans="2:59" ht="15.75" customHeight="1">
      <c r="B35" s="23" t="s">
        <v>76</v>
      </c>
      <c r="D35" s="21">
        <v>438</v>
      </c>
      <c r="E35" s="1">
        <f>SUM(G35,I35,K35,M35)</f>
        <v>663</v>
      </c>
      <c r="F35" s="1">
        <v>222</v>
      </c>
      <c r="G35" s="1">
        <v>242</v>
      </c>
      <c r="H35" s="1">
        <v>20</v>
      </c>
      <c r="I35" s="1">
        <v>20</v>
      </c>
      <c r="J35" s="1">
        <v>359</v>
      </c>
      <c r="K35" s="1">
        <v>368</v>
      </c>
      <c r="L35" s="1">
        <v>31</v>
      </c>
      <c r="M35" s="1">
        <v>33</v>
      </c>
      <c r="N35" s="1">
        <v>272</v>
      </c>
      <c r="O35" s="1">
        <v>294</v>
      </c>
      <c r="P35" s="23" t="s">
        <v>105</v>
      </c>
      <c r="Q35" s="23" t="s">
        <v>105</v>
      </c>
      <c r="R35" s="1">
        <v>305</v>
      </c>
      <c r="S35" s="1">
        <v>305</v>
      </c>
      <c r="T35" s="1">
        <v>307</v>
      </c>
      <c r="U35" s="1">
        <v>308</v>
      </c>
      <c r="V35" s="1">
        <v>140</v>
      </c>
      <c r="W35" s="1">
        <v>141</v>
      </c>
      <c r="X35" s="1">
        <v>153</v>
      </c>
      <c r="Y35" s="1">
        <v>157</v>
      </c>
      <c r="AA35" s="4"/>
      <c r="AB35" s="19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19"/>
      <c r="AO35" s="19"/>
      <c r="AP35" s="4"/>
      <c r="AQ35" s="4"/>
      <c r="AR35" s="4"/>
      <c r="AS35" s="19"/>
      <c r="AT35" s="4"/>
      <c r="AU35" s="4"/>
      <c r="AV35" s="19"/>
      <c r="AW35" s="19"/>
      <c r="AX35" s="19"/>
      <c r="AY35" s="19"/>
      <c r="AZ35" s="19"/>
      <c r="BA35" s="19"/>
      <c r="BB35" s="19"/>
      <c r="BC35" s="4"/>
      <c r="BD35" s="4"/>
      <c r="BE35" s="4"/>
      <c r="BF35" s="19"/>
      <c r="BG35" s="4"/>
    </row>
    <row r="36" spans="2:59" ht="15.75" customHeight="1">
      <c r="B36" s="23" t="s">
        <v>77</v>
      </c>
      <c r="D36" s="25" t="s">
        <v>105</v>
      </c>
      <c r="E36" s="23" t="s">
        <v>105</v>
      </c>
      <c r="F36" s="23" t="s">
        <v>105</v>
      </c>
      <c r="G36" s="23" t="s">
        <v>105</v>
      </c>
      <c r="H36" s="23" t="s">
        <v>105</v>
      </c>
      <c r="I36" s="23" t="s">
        <v>105</v>
      </c>
      <c r="J36" s="23" t="s">
        <v>105</v>
      </c>
      <c r="K36" s="23" t="s">
        <v>105</v>
      </c>
      <c r="L36" s="23" t="s">
        <v>105</v>
      </c>
      <c r="M36" s="23" t="s">
        <v>105</v>
      </c>
      <c r="N36" s="23" t="s">
        <v>105</v>
      </c>
      <c r="O36" s="23" t="s">
        <v>105</v>
      </c>
      <c r="P36" s="23" t="s">
        <v>105</v>
      </c>
      <c r="Q36" s="23" t="s">
        <v>105</v>
      </c>
      <c r="R36" s="23" t="s">
        <v>105</v>
      </c>
      <c r="S36" s="23" t="s">
        <v>105</v>
      </c>
      <c r="T36" s="23" t="s">
        <v>105</v>
      </c>
      <c r="U36" s="23" t="s">
        <v>105</v>
      </c>
      <c r="V36" s="23" t="s">
        <v>105</v>
      </c>
      <c r="W36" s="23" t="s">
        <v>105</v>
      </c>
      <c r="X36" s="23" t="s">
        <v>105</v>
      </c>
      <c r="Y36" s="23" t="s">
        <v>105</v>
      </c>
      <c r="AA36" s="4"/>
      <c r="AB36" s="19"/>
      <c r="AC36" s="4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4"/>
      <c r="AQ36" s="4"/>
      <c r="AR36" s="4"/>
      <c r="AS36" s="19"/>
      <c r="AT36" s="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4"/>
    </row>
    <row r="37" spans="2:59" ht="31.5" customHeight="1">
      <c r="B37" s="23" t="s">
        <v>78</v>
      </c>
      <c r="D37" s="21">
        <v>1</v>
      </c>
      <c r="E37" s="1">
        <f>SUM(G37,I37,K37,M37)</f>
        <v>1</v>
      </c>
      <c r="F37" s="1">
        <v>1</v>
      </c>
      <c r="G37" s="1">
        <v>1</v>
      </c>
      <c r="H37" s="23" t="s">
        <v>105</v>
      </c>
      <c r="I37" s="23" t="s">
        <v>105</v>
      </c>
      <c r="J37" s="23" t="s">
        <v>105</v>
      </c>
      <c r="K37" s="23" t="s">
        <v>105</v>
      </c>
      <c r="L37" s="23" t="s">
        <v>105</v>
      </c>
      <c r="M37" s="23" t="s">
        <v>105</v>
      </c>
      <c r="N37" s="23" t="s">
        <v>105</v>
      </c>
      <c r="O37" s="23" t="s">
        <v>105</v>
      </c>
      <c r="P37" s="23" t="s">
        <v>105</v>
      </c>
      <c r="Q37" s="23" t="s">
        <v>105</v>
      </c>
      <c r="R37" s="23" t="s">
        <v>105</v>
      </c>
      <c r="S37" s="23" t="s">
        <v>105</v>
      </c>
      <c r="T37" s="23" t="s">
        <v>105</v>
      </c>
      <c r="U37" s="23" t="s">
        <v>105</v>
      </c>
      <c r="V37" s="23" t="s">
        <v>105</v>
      </c>
      <c r="W37" s="23" t="s">
        <v>105</v>
      </c>
      <c r="X37" s="23" t="s">
        <v>105</v>
      </c>
      <c r="Y37" s="23" t="s">
        <v>105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19"/>
      <c r="AT37" s="4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4"/>
    </row>
    <row r="38" spans="2:59" ht="15.75" customHeight="1">
      <c r="B38" s="23" t="s">
        <v>79</v>
      </c>
      <c r="D38" s="21">
        <v>25</v>
      </c>
      <c r="E38" s="1">
        <f>SUM(G38,I38,K38,M38)</f>
        <v>32</v>
      </c>
      <c r="F38" s="1">
        <v>22</v>
      </c>
      <c r="G38" s="1">
        <v>26</v>
      </c>
      <c r="H38" s="1">
        <v>3</v>
      </c>
      <c r="I38" s="1">
        <v>3</v>
      </c>
      <c r="J38" s="1">
        <v>1</v>
      </c>
      <c r="K38" s="1">
        <v>1</v>
      </c>
      <c r="L38" s="23">
        <v>1</v>
      </c>
      <c r="M38" s="23">
        <v>2</v>
      </c>
      <c r="N38" s="1">
        <v>15</v>
      </c>
      <c r="O38" s="1">
        <v>18</v>
      </c>
      <c r="P38" s="23" t="s">
        <v>105</v>
      </c>
      <c r="Q38" s="23" t="s">
        <v>105</v>
      </c>
      <c r="R38" s="1">
        <v>8</v>
      </c>
      <c r="S38" s="1">
        <v>8</v>
      </c>
      <c r="T38" s="1">
        <v>14</v>
      </c>
      <c r="U38" s="1">
        <v>15</v>
      </c>
      <c r="V38" s="1">
        <v>9</v>
      </c>
      <c r="W38" s="1">
        <v>9</v>
      </c>
      <c r="X38" s="1">
        <v>3</v>
      </c>
      <c r="Y38" s="1">
        <v>4</v>
      </c>
      <c r="AA38" s="4"/>
      <c r="AB38" s="10"/>
      <c r="AC38" s="4"/>
      <c r="AD38" s="4"/>
      <c r="AE38" s="4"/>
      <c r="AF38" s="4"/>
      <c r="AG38" s="4"/>
      <c r="AH38" s="4"/>
      <c r="AI38" s="4"/>
      <c r="AJ38" s="4"/>
      <c r="AK38" s="19"/>
      <c r="AL38" s="4"/>
      <c r="AM38" s="4"/>
      <c r="AN38" s="4"/>
      <c r="AO38" s="19"/>
      <c r="AP38" s="4"/>
      <c r="AQ38" s="4"/>
      <c r="AR38" s="4"/>
      <c r="AS38" s="19"/>
      <c r="AT38" s="4"/>
      <c r="AU38" s="4"/>
      <c r="AV38" s="4"/>
      <c r="AW38" s="4"/>
      <c r="AX38" s="19"/>
      <c r="AY38" s="19"/>
      <c r="AZ38" s="19"/>
      <c r="BA38" s="19"/>
      <c r="BB38" s="19"/>
      <c r="BC38" s="19"/>
      <c r="BD38" s="19"/>
      <c r="BE38" s="19"/>
      <c r="BF38" s="19"/>
      <c r="BG38" s="4"/>
    </row>
    <row r="39" spans="2:59" ht="15.75" customHeight="1">
      <c r="B39" s="23" t="s">
        <v>80</v>
      </c>
      <c r="D39" s="21">
        <v>9</v>
      </c>
      <c r="E39" s="1">
        <f>SUM(G39,I39,K39,M39)</f>
        <v>15</v>
      </c>
      <c r="F39" s="1">
        <v>9</v>
      </c>
      <c r="G39" s="1">
        <v>14</v>
      </c>
      <c r="H39" s="1">
        <v>1</v>
      </c>
      <c r="I39" s="1">
        <v>1</v>
      </c>
      <c r="J39" s="23" t="s">
        <v>105</v>
      </c>
      <c r="K39" s="23" t="s">
        <v>105</v>
      </c>
      <c r="L39" s="23" t="s">
        <v>105</v>
      </c>
      <c r="M39" s="23" t="s">
        <v>105</v>
      </c>
      <c r="N39" s="23" t="s">
        <v>105</v>
      </c>
      <c r="O39" s="23" t="s">
        <v>105</v>
      </c>
      <c r="P39" s="23" t="s">
        <v>105</v>
      </c>
      <c r="Q39" s="23" t="s">
        <v>105</v>
      </c>
      <c r="R39" s="1">
        <v>2</v>
      </c>
      <c r="S39" s="1">
        <v>2</v>
      </c>
      <c r="T39" s="1">
        <v>1</v>
      </c>
      <c r="U39" s="1">
        <v>1</v>
      </c>
      <c r="V39" s="23" t="s">
        <v>105</v>
      </c>
      <c r="W39" s="23" t="s">
        <v>105</v>
      </c>
      <c r="X39" s="23" t="s">
        <v>105</v>
      </c>
      <c r="Y39" s="23" t="s">
        <v>105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19"/>
      <c r="AT39" s="4"/>
      <c r="AU39" s="4"/>
      <c r="AV39" s="4"/>
      <c r="AW39" s="4"/>
      <c r="AX39" s="19"/>
      <c r="AY39" s="19"/>
      <c r="AZ39" s="19"/>
      <c r="BA39" s="19"/>
      <c r="BB39" s="19"/>
      <c r="BC39" s="19"/>
      <c r="BD39" s="19"/>
      <c r="BE39" s="19"/>
      <c r="BF39" s="19"/>
      <c r="BG39" s="4"/>
    </row>
    <row r="40" spans="2:59" ht="15.75" customHeight="1">
      <c r="B40" s="23" t="s">
        <v>81</v>
      </c>
      <c r="D40" s="21">
        <v>10</v>
      </c>
      <c r="E40" s="1">
        <f>SUM(G40,I40,K40,M40)</f>
        <v>14</v>
      </c>
      <c r="F40" s="1">
        <v>10</v>
      </c>
      <c r="G40" s="1">
        <v>13</v>
      </c>
      <c r="H40" s="23" t="s">
        <v>105</v>
      </c>
      <c r="I40" s="23" t="s">
        <v>105</v>
      </c>
      <c r="J40" s="1">
        <v>1</v>
      </c>
      <c r="K40" s="1">
        <v>1</v>
      </c>
      <c r="L40" s="23" t="s">
        <v>105</v>
      </c>
      <c r="M40" s="23" t="s">
        <v>105</v>
      </c>
      <c r="N40" s="1">
        <v>4</v>
      </c>
      <c r="O40" s="1">
        <v>5</v>
      </c>
      <c r="P40" s="23" t="s">
        <v>105</v>
      </c>
      <c r="Q40" s="23" t="s">
        <v>105</v>
      </c>
      <c r="R40" s="1">
        <v>4</v>
      </c>
      <c r="S40" s="1">
        <v>4</v>
      </c>
      <c r="T40" s="1">
        <v>3</v>
      </c>
      <c r="U40" s="1">
        <v>3</v>
      </c>
      <c r="V40" s="1">
        <v>3</v>
      </c>
      <c r="W40" s="1">
        <v>3</v>
      </c>
      <c r="X40" s="1">
        <v>1</v>
      </c>
      <c r="Y40" s="1">
        <v>1</v>
      </c>
      <c r="AA40" s="4"/>
      <c r="AB40" s="19"/>
      <c r="AC40" s="4"/>
      <c r="AD40" s="4"/>
      <c r="AE40" s="4"/>
      <c r="AF40" s="4"/>
      <c r="AG40" s="4"/>
      <c r="AH40" s="4"/>
      <c r="AI40" s="19"/>
      <c r="AJ40" s="4"/>
      <c r="AK40" s="19"/>
      <c r="AL40" s="4"/>
      <c r="AM40" s="4"/>
      <c r="AN40" s="4"/>
      <c r="AO40" s="19"/>
      <c r="AP40" s="4"/>
      <c r="AQ40" s="4"/>
      <c r="AR40" s="4"/>
      <c r="AS40" s="19"/>
      <c r="AT40" s="4"/>
      <c r="AU40" s="4"/>
      <c r="AV40" s="4"/>
      <c r="AW40" s="19"/>
      <c r="AX40" s="4"/>
      <c r="AY40" s="19"/>
      <c r="AZ40" s="19"/>
      <c r="BA40" s="19"/>
      <c r="BB40" s="19"/>
      <c r="BC40" s="19"/>
      <c r="BD40" s="19"/>
      <c r="BE40" s="19"/>
      <c r="BF40" s="19"/>
      <c r="BG40" s="4"/>
    </row>
    <row r="41" spans="2:59" ht="15.75" customHeight="1">
      <c r="B41" s="23" t="s">
        <v>82</v>
      </c>
      <c r="D41" s="21">
        <v>4</v>
      </c>
      <c r="E41" s="1">
        <f>SUM(G41,I41,K41,M41)</f>
        <v>7</v>
      </c>
      <c r="F41" s="1">
        <v>4</v>
      </c>
      <c r="G41" s="1">
        <v>6</v>
      </c>
      <c r="H41" s="1">
        <v>1</v>
      </c>
      <c r="I41" s="1">
        <v>1</v>
      </c>
      <c r="J41" s="23" t="s">
        <v>105</v>
      </c>
      <c r="K41" s="23" t="s">
        <v>105</v>
      </c>
      <c r="L41" s="23" t="s">
        <v>105</v>
      </c>
      <c r="M41" s="23" t="s">
        <v>105</v>
      </c>
      <c r="N41" s="1">
        <v>2</v>
      </c>
      <c r="O41" s="1">
        <v>2</v>
      </c>
      <c r="P41" s="23" t="s">
        <v>105</v>
      </c>
      <c r="Q41" s="23" t="s">
        <v>105</v>
      </c>
      <c r="R41" s="23" t="s">
        <v>105</v>
      </c>
      <c r="S41" s="23" t="s">
        <v>105</v>
      </c>
      <c r="T41" s="23" t="s">
        <v>105</v>
      </c>
      <c r="U41" s="23" t="s">
        <v>105</v>
      </c>
      <c r="V41" s="23" t="s">
        <v>105</v>
      </c>
      <c r="W41" s="23" t="s">
        <v>105</v>
      </c>
      <c r="X41" s="23" t="s">
        <v>105</v>
      </c>
      <c r="Y41" s="23" t="s">
        <v>105</v>
      </c>
      <c r="AA41" s="4"/>
      <c r="AB41" s="19"/>
      <c r="AC41" s="4"/>
      <c r="AD41" s="4"/>
      <c r="AE41" s="4"/>
      <c r="AF41" s="4"/>
      <c r="AG41" s="4"/>
      <c r="AH41" s="4"/>
      <c r="AI41" s="19"/>
      <c r="AJ41" s="4"/>
      <c r="AK41" s="19"/>
      <c r="AL41" s="4"/>
      <c r="AM41" s="4"/>
      <c r="AN41" s="4"/>
      <c r="AO41" s="19"/>
      <c r="AP41" s="4"/>
      <c r="AQ41" s="4"/>
      <c r="AR41" s="4"/>
      <c r="AS41" s="19"/>
      <c r="AT41" s="4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4"/>
    </row>
    <row r="42" spans="1:59" ht="47.25" customHeight="1">
      <c r="A42" s="59" t="s">
        <v>83</v>
      </c>
      <c r="B42" s="59"/>
      <c r="D42" s="21">
        <f aca="true" t="shared" si="5" ref="D42:Y42">SUM(D43:D46)</f>
        <v>2449</v>
      </c>
      <c r="E42" s="4">
        <f t="shared" si="5"/>
        <v>3891</v>
      </c>
      <c r="F42" s="4">
        <f t="shared" si="5"/>
        <v>1481</v>
      </c>
      <c r="G42" s="4">
        <f t="shared" si="5"/>
        <v>1677</v>
      </c>
      <c r="H42" s="4">
        <f t="shared" si="5"/>
        <v>257</v>
      </c>
      <c r="I42" s="4">
        <f t="shared" si="5"/>
        <v>263</v>
      </c>
      <c r="J42" s="4">
        <f t="shared" si="5"/>
        <v>1718</v>
      </c>
      <c r="K42" s="4">
        <f t="shared" si="5"/>
        <v>1828</v>
      </c>
      <c r="L42" s="4">
        <f t="shared" si="5"/>
        <v>115</v>
      </c>
      <c r="M42" s="4">
        <f t="shared" si="5"/>
        <v>123</v>
      </c>
      <c r="N42" s="4">
        <f t="shared" si="5"/>
        <v>997</v>
      </c>
      <c r="O42" s="4">
        <f t="shared" si="5"/>
        <v>1069</v>
      </c>
      <c r="P42" s="4">
        <f t="shared" si="5"/>
        <v>1</v>
      </c>
      <c r="Q42" s="4">
        <f t="shared" si="5"/>
        <v>1</v>
      </c>
      <c r="R42" s="4">
        <f t="shared" si="5"/>
        <v>1292</v>
      </c>
      <c r="S42" s="4">
        <f t="shared" si="5"/>
        <v>1308</v>
      </c>
      <c r="T42" s="4">
        <f t="shared" si="5"/>
        <v>2094</v>
      </c>
      <c r="U42" s="4">
        <f t="shared" si="5"/>
        <v>2139</v>
      </c>
      <c r="V42" s="4">
        <f t="shared" si="5"/>
        <v>365</v>
      </c>
      <c r="W42" s="4">
        <f t="shared" si="5"/>
        <v>368</v>
      </c>
      <c r="X42" s="4">
        <f t="shared" si="5"/>
        <v>83</v>
      </c>
      <c r="Y42" s="4">
        <f t="shared" si="5"/>
        <v>95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33"/>
      <c r="AS42" s="3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2:59" ht="31.5" customHeight="1">
      <c r="B43" s="23" t="s">
        <v>84</v>
      </c>
      <c r="D43" s="21">
        <v>793</v>
      </c>
      <c r="E43" s="1">
        <f>SUM(G43,I43,K43,M43)</f>
        <v>1353</v>
      </c>
      <c r="F43" s="1">
        <v>571</v>
      </c>
      <c r="G43" s="1">
        <v>690</v>
      </c>
      <c r="H43" s="1">
        <v>109</v>
      </c>
      <c r="I43" s="1">
        <v>113</v>
      </c>
      <c r="J43" s="1">
        <v>479</v>
      </c>
      <c r="K43" s="1">
        <v>515</v>
      </c>
      <c r="L43" s="1">
        <v>32</v>
      </c>
      <c r="M43" s="1">
        <v>35</v>
      </c>
      <c r="N43" s="1">
        <v>333</v>
      </c>
      <c r="O43" s="1">
        <v>361</v>
      </c>
      <c r="P43" s="1">
        <v>1</v>
      </c>
      <c r="Q43" s="1">
        <v>1</v>
      </c>
      <c r="R43" s="1">
        <v>501</v>
      </c>
      <c r="S43" s="1">
        <v>505</v>
      </c>
      <c r="T43" s="1">
        <v>675</v>
      </c>
      <c r="U43" s="1">
        <v>693</v>
      </c>
      <c r="V43" s="1">
        <v>121</v>
      </c>
      <c r="W43" s="1">
        <v>122</v>
      </c>
      <c r="X43" s="1">
        <v>14</v>
      </c>
      <c r="Y43" s="1">
        <v>18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19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2:59" ht="15.75" customHeight="1">
      <c r="B44" s="23" t="s">
        <v>85</v>
      </c>
      <c r="D44" s="21">
        <v>527</v>
      </c>
      <c r="E44" s="1">
        <f>SUM(G44,I44,K44,M44)</f>
        <v>770</v>
      </c>
      <c r="F44" s="1">
        <v>296</v>
      </c>
      <c r="G44" s="1">
        <v>310</v>
      </c>
      <c r="H44" s="1">
        <v>38</v>
      </c>
      <c r="I44" s="1">
        <v>39</v>
      </c>
      <c r="J44" s="1">
        <v>370</v>
      </c>
      <c r="K44" s="1">
        <v>397</v>
      </c>
      <c r="L44" s="1">
        <v>21</v>
      </c>
      <c r="M44" s="1">
        <v>24</v>
      </c>
      <c r="N44" s="1">
        <v>179</v>
      </c>
      <c r="O44" s="1">
        <v>186</v>
      </c>
      <c r="P44" s="23" t="s">
        <v>105</v>
      </c>
      <c r="Q44" s="23" t="s">
        <v>105</v>
      </c>
      <c r="R44" s="1">
        <v>207</v>
      </c>
      <c r="S44" s="1">
        <v>210</v>
      </c>
      <c r="T44" s="1">
        <v>438</v>
      </c>
      <c r="U44" s="1">
        <v>445</v>
      </c>
      <c r="V44" s="1">
        <v>59</v>
      </c>
      <c r="W44" s="1">
        <v>59</v>
      </c>
      <c r="X44" s="1">
        <v>13</v>
      </c>
      <c r="Y44" s="1">
        <v>14</v>
      </c>
      <c r="AA44" s="4"/>
      <c r="AB44" s="19"/>
      <c r="AC44" s="4"/>
      <c r="AD44" s="4"/>
      <c r="AE44" s="4"/>
      <c r="AF44" s="19"/>
      <c r="AG44" s="4"/>
      <c r="AH44" s="4"/>
      <c r="AI44" s="19"/>
      <c r="AJ44" s="19"/>
      <c r="AK44" s="19"/>
      <c r="AL44" s="4"/>
      <c r="AM44" s="4"/>
      <c r="AN44" s="4"/>
      <c r="AO44" s="4"/>
      <c r="AP44" s="4"/>
      <c r="AQ44" s="4"/>
      <c r="AR44" s="4"/>
      <c r="AS44" s="19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19"/>
      <c r="BG44" s="4"/>
    </row>
    <row r="45" spans="2:59" ht="15.75" customHeight="1">
      <c r="B45" s="23" t="s">
        <v>86</v>
      </c>
      <c r="D45" s="21">
        <v>785</v>
      </c>
      <c r="E45" s="1">
        <f>SUM(G45,I45,K45,M45)</f>
        <v>1247</v>
      </c>
      <c r="F45" s="1">
        <v>448</v>
      </c>
      <c r="G45" s="1">
        <v>498</v>
      </c>
      <c r="H45" s="1">
        <v>82</v>
      </c>
      <c r="I45" s="1">
        <v>83</v>
      </c>
      <c r="J45" s="1">
        <v>595</v>
      </c>
      <c r="K45" s="1">
        <v>624</v>
      </c>
      <c r="L45" s="1">
        <v>42</v>
      </c>
      <c r="M45" s="1">
        <v>42</v>
      </c>
      <c r="N45" s="1">
        <v>311</v>
      </c>
      <c r="O45" s="1">
        <v>339</v>
      </c>
      <c r="P45" s="23" t="s">
        <v>105</v>
      </c>
      <c r="Q45" s="23" t="s">
        <v>105</v>
      </c>
      <c r="R45" s="1">
        <v>392</v>
      </c>
      <c r="S45" s="1">
        <v>400</v>
      </c>
      <c r="T45" s="1">
        <v>687</v>
      </c>
      <c r="U45" s="1">
        <v>701</v>
      </c>
      <c r="V45" s="1">
        <v>124</v>
      </c>
      <c r="W45" s="1">
        <v>125</v>
      </c>
      <c r="X45" s="1">
        <v>37</v>
      </c>
      <c r="Y45" s="1">
        <v>42</v>
      </c>
      <c r="AA45" s="4"/>
      <c r="AB45" s="19"/>
      <c r="AC45" s="4"/>
      <c r="AD45" s="4"/>
      <c r="AE45" s="4"/>
      <c r="AF45" s="4"/>
      <c r="AG45" s="4"/>
      <c r="AH45" s="4"/>
      <c r="AI45" s="4"/>
      <c r="AJ45" s="4"/>
      <c r="AK45" s="19"/>
      <c r="AL45" s="4"/>
      <c r="AM45" s="4"/>
      <c r="AN45" s="4"/>
      <c r="AO45" s="19"/>
      <c r="AP45" s="4"/>
      <c r="AQ45" s="4"/>
      <c r="AR45" s="4"/>
      <c r="AS45" s="19"/>
      <c r="AT45" s="4"/>
      <c r="AU45" s="4"/>
      <c r="AV45" s="4"/>
      <c r="AW45" s="4"/>
      <c r="AX45" s="4"/>
      <c r="AY45" s="4"/>
      <c r="AZ45" s="4"/>
      <c r="BA45" s="4"/>
      <c r="BB45" s="19"/>
      <c r="BC45" s="4"/>
      <c r="BD45" s="4"/>
      <c r="BE45" s="4"/>
      <c r="BF45" s="4"/>
      <c r="BG45" s="4"/>
    </row>
    <row r="46" spans="2:59" ht="15.75" customHeight="1">
      <c r="B46" s="23" t="s">
        <v>87</v>
      </c>
      <c r="D46" s="21">
        <v>344</v>
      </c>
      <c r="E46" s="1">
        <f>SUM(G46,I46,K46,M46)</f>
        <v>521</v>
      </c>
      <c r="F46" s="1">
        <v>166</v>
      </c>
      <c r="G46" s="1">
        <v>179</v>
      </c>
      <c r="H46" s="1">
        <v>28</v>
      </c>
      <c r="I46" s="1">
        <v>28</v>
      </c>
      <c r="J46" s="1">
        <v>274</v>
      </c>
      <c r="K46" s="1">
        <v>292</v>
      </c>
      <c r="L46" s="1">
        <v>20</v>
      </c>
      <c r="M46" s="1">
        <v>22</v>
      </c>
      <c r="N46" s="1">
        <v>174</v>
      </c>
      <c r="O46" s="1">
        <v>183</v>
      </c>
      <c r="P46" s="23" t="s">
        <v>105</v>
      </c>
      <c r="Q46" s="23" t="s">
        <v>105</v>
      </c>
      <c r="R46" s="1">
        <v>192</v>
      </c>
      <c r="S46" s="1">
        <v>193</v>
      </c>
      <c r="T46" s="1">
        <v>294</v>
      </c>
      <c r="U46" s="1">
        <v>300</v>
      </c>
      <c r="V46" s="1">
        <v>61</v>
      </c>
      <c r="W46" s="1">
        <v>62</v>
      </c>
      <c r="X46" s="1">
        <v>19</v>
      </c>
      <c r="Y46" s="1">
        <v>21</v>
      </c>
      <c r="AA46" s="4"/>
      <c r="AB46" s="19"/>
      <c r="AC46" s="4"/>
      <c r="AD46" s="4"/>
      <c r="AE46" s="4"/>
      <c r="AF46" s="4"/>
      <c r="AG46" s="4"/>
      <c r="AH46" s="4"/>
      <c r="AI46" s="19"/>
      <c r="AJ46" s="19"/>
      <c r="AK46" s="19"/>
      <c r="AL46" s="4"/>
      <c r="AM46" s="4"/>
      <c r="AN46" s="4"/>
      <c r="AO46" s="4"/>
      <c r="AP46" s="4"/>
      <c r="AQ46" s="4"/>
      <c r="AR46" s="4"/>
      <c r="AS46" s="19"/>
      <c r="AT46" s="4"/>
      <c r="AU46" s="4"/>
      <c r="AV46" s="4"/>
      <c r="AW46" s="4"/>
      <c r="AX46" s="19"/>
      <c r="AY46" s="4"/>
      <c r="AZ46" s="4"/>
      <c r="BA46" s="4"/>
      <c r="BB46" s="19"/>
      <c r="BC46" s="4"/>
      <c r="BD46" s="4"/>
      <c r="BE46" s="4"/>
      <c r="BF46" s="4"/>
      <c r="BG46" s="4"/>
    </row>
    <row r="47" spans="1:59" ht="47.25" customHeight="1">
      <c r="A47" s="59" t="s">
        <v>88</v>
      </c>
      <c r="B47" s="59"/>
      <c r="D47" s="21">
        <f aca="true" t="shared" si="6" ref="D47:Y47">SUM(D48:D54)</f>
        <v>856</v>
      </c>
      <c r="E47" s="4">
        <f t="shared" si="6"/>
        <v>1279</v>
      </c>
      <c r="F47" s="4">
        <f t="shared" si="6"/>
        <v>583</v>
      </c>
      <c r="G47" s="4">
        <f t="shared" si="6"/>
        <v>650</v>
      </c>
      <c r="H47" s="4">
        <f t="shared" si="6"/>
        <v>144</v>
      </c>
      <c r="I47" s="4">
        <f t="shared" si="6"/>
        <v>155</v>
      </c>
      <c r="J47" s="4">
        <f t="shared" si="6"/>
        <v>445</v>
      </c>
      <c r="K47" s="4">
        <f t="shared" si="6"/>
        <v>448</v>
      </c>
      <c r="L47" s="4">
        <f t="shared" si="6"/>
        <v>25</v>
      </c>
      <c r="M47" s="4">
        <f t="shared" si="6"/>
        <v>26</v>
      </c>
      <c r="N47" s="4">
        <f t="shared" si="6"/>
        <v>411</v>
      </c>
      <c r="O47" s="4">
        <f t="shared" si="6"/>
        <v>451</v>
      </c>
      <c r="P47" s="4">
        <f t="shared" si="6"/>
        <v>1</v>
      </c>
      <c r="Q47" s="4">
        <f t="shared" si="6"/>
        <v>1</v>
      </c>
      <c r="R47" s="4">
        <f t="shared" si="6"/>
        <v>551</v>
      </c>
      <c r="S47" s="4">
        <f t="shared" si="6"/>
        <v>551</v>
      </c>
      <c r="T47" s="4">
        <f t="shared" si="6"/>
        <v>536</v>
      </c>
      <c r="U47" s="4">
        <f t="shared" si="6"/>
        <v>547</v>
      </c>
      <c r="V47" s="4">
        <f t="shared" si="6"/>
        <v>139</v>
      </c>
      <c r="W47" s="4">
        <f t="shared" si="6"/>
        <v>139</v>
      </c>
      <c r="X47" s="4">
        <f t="shared" si="6"/>
        <v>70</v>
      </c>
      <c r="Y47" s="4">
        <f t="shared" si="6"/>
        <v>70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33"/>
      <c r="AS47" s="34"/>
      <c r="AT47" s="4"/>
      <c r="AU47" s="4"/>
      <c r="AV47" s="4"/>
      <c r="AW47" s="4"/>
      <c r="AX47" s="4"/>
      <c r="AY47" s="4"/>
      <c r="AZ47" s="19"/>
      <c r="BA47" s="4"/>
      <c r="BB47" s="4"/>
      <c r="BC47" s="4"/>
      <c r="BD47" s="4"/>
      <c r="BE47" s="4"/>
      <c r="BF47" s="4"/>
      <c r="BG47" s="4"/>
    </row>
    <row r="48" spans="2:59" ht="31.5" customHeight="1">
      <c r="B48" s="23" t="s">
        <v>89</v>
      </c>
      <c r="D48" s="21">
        <v>307</v>
      </c>
      <c r="E48" s="1">
        <f aca="true" t="shared" si="7" ref="E48:E53">SUM(G48,I48,K48,M48)</f>
        <v>450</v>
      </c>
      <c r="F48" s="1">
        <v>186</v>
      </c>
      <c r="G48" s="1">
        <v>211</v>
      </c>
      <c r="H48" s="1">
        <v>62</v>
      </c>
      <c r="I48" s="1">
        <v>70</v>
      </c>
      <c r="J48" s="1">
        <v>164</v>
      </c>
      <c r="K48" s="1">
        <v>165</v>
      </c>
      <c r="L48" s="1">
        <v>4</v>
      </c>
      <c r="M48" s="1">
        <v>4</v>
      </c>
      <c r="N48" s="1">
        <v>193</v>
      </c>
      <c r="O48" s="1">
        <v>210</v>
      </c>
      <c r="P48" s="23" t="s">
        <v>105</v>
      </c>
      <c r="Q48" s="23" t="s">
        <v>105</v>
      </c>
      <c r="R48" s="1">
        <v>202</v>
      </c>
      <c r="S48" s="1">
        <v>202</v>
      </c>
      <c r="T48" s="1">
        <v>199</v>
      </c>
      <c r="U48" s="1">
        <v>202</v>
      </c>
      <c r="V48" s="1">
        <v>59</v>
      </c>
      <c r="W48" s="1">
        <v>59</v>
      </c>
      <c r="X48" s="1">
        <v>30</v>
      </c>
      <c r="Y48" s="1">
        <v>30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19"/>
      <c r="AT48" s="4"/>
      <c r="AU48" s="4"/>
      <c r="AV48" s="4"/>
      <c r="AW48" s="4"/>
      <c r="AX48" s="4"/>
      <c r="AY48" s="4"/>
      <c r="AZ48" s="19"/>
      <c r="BA48" s="4"/>
      <c r="BB48" s="4"/>
      <c r="BC48" s="4"/>
      <c r="BD48" s="4"/>
      <c r="BE48" s="4"/>
      <c r="BF48" s="19"/>
      <c r="BG48" s="4"/>
    </row>
    <row r="49" spans="2:59" ht="15.75" customHeight="1">
      <c r="B49" s="23" t="s">
        <v>90</v>
      </c>
      <c r="D49" s="21">
        <v>95</v>
      </c>
      <c r="E49" s="1">
        <f t="shared" si="7"/>
        <v>155</v>
      </c>
      <c r="F49" s="1">
        <v>62</v>
      </c>
      <c r="G49" s="1">
        <v>67</v>
      </c>
      <c r="H49" s="1">
        <v>22</v>
      </c>
      <c r="I49" s="1">
        <v>23</v>
      </c>
      <c r="J49" s="1">
        <v>59</v>
      </c>
      <c r="K49" s="1">
        <v>60</v>
      </c>
      <c r="L49" s="1">
        <v>5</v>
      </c>
      <c r="M49" s="1">
        <v>5</v>
      </c>
      <c r="N49" s="1">
        <v>31</v>
      </c>
      <c r="O49" s="1">
        <v>32</v>
      </c>
      <c r="P49" s="23" t="s">
        <v>105</v>
      </c>
      <c r="Q49" s="23" t="s">
        <v>105</v>
      </c>
      <c r="R49" s="1">
        <v>75</v>
      </c>
      <c r="S49" s="1">
        <v>75</v>
      </c>
      <c r="T49" s="1">
        <v>67</v>
      </c>
      <c r="U49" s="1">
        <v>68</v>
      </c>
      <c r="V49" s="1">
        <v>12</v>
      </c>
      <c r="W49" s="1">
        <v>12</v>
      </c>
      <c r="X49" s="1">
        <v>7</v>
      </c>
      <c r="Y49" s="1">
        <v>7</v>
      </c>
      <c r="AA49" s="4"/>
      <c r="AB49" s="19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19"/>
      <c r="AT49" s="4"/>
      <c r="AU49" s="4"/>
      <c r="AV49" s="4"/>
      <c r="AW49" s="19"/>
      <c r="AX49" s="19"/>
      <c r="AY49" s="4"/>
      <c r="AZ49" s="19"/>
      <c r="BA49" s="19"/>
      <c r="BB49" s="19"/>
      <c r="BC49" s="4"/>
      <c r="BD49" s="4"/>
      <c r="BE49" s="19"/>
      <c r="BF49" s="19"/>
      <c r="BG49" s="4"/>
    </row>
    <row r="50" spans="2:59" ht="15.75" customHeight="1">
      <c r="B50" s="23" t="s">
        <v>91</v>
      </c>
      <c r="D50" s="21">
        <v>81</v>
      </c>
      <c r="E50" s="1">
        <f t="shared" si="7"/>
        <v>136</v>
      </c>
      <c r="F50" s="1">
        <v>69</v>
      </c>
      <c r="G50" s="1">
        <v>79</v>
      </c>
      <c r="H50" s="1">
        <v>11</v>
      </c>
      <c r="I50" s="1">
        <v>13</v>
      </c>
      <c r="J50" s="1">
        <v>42</v>
      </c>
      <c r="K50" s="1">
        <v>42</v>
      </c>
      <c r="L50" s="23">
        <v>2</v>
      </c>
      <c r="M50" s="23">
        <v>2</v>
      </c>
      <c r="N50" s="1">
        <v>35</v>
      </c>
      <c r="O50" s="1">
        <v>42</v>
      </c>
      <c r="P50" s="23" t="s">
        <v>105</v>
      </c>
      <c r="Q50" s="23" t="s">
        <v>105</v>
      </c>
      <c r="R50" s="1">
        <v>49</v>
      </c>
      <c r="S50" s="1">
        <v>49</v>
      </c>
      <c r="T50" s="1">
        <v>58</v>
      </c>
      <c r="U50" s="1">
        <v>63</v>
      </c>
      <c r="V50" s="1">
        <v>10</v>
      </c>
      <c r="W50" s="1">
        <v>10</v>
      </c>
      <c r="X50" s="1">
        <v>1</v>
      </c>
      <c r="Y50" s="1">
        <v>1</v>
      </c>
      <c r="AA50" s="4"/>
      <c r="AB50" s="19"/>
      <c r="AC50" s="4"/>
      <c r="AD50" s="4"/>
      <c r="AE50" s="4"/>
      <c r="AF50" s="4"/>
      <c r="AG50" s="4"/>
      <c r="AH50" s="4"/>
      <c r="AI50" s="4"/>
      <c r="AJ50" s="4"/>
      <c r="AK50" s="19"/>
      <c r="AL50" s="4"/>
      <c r="AM50" s="4"/>
      <c r="AN50" s="4"/>
      <c r="AO50" s="4"/>
      <c r="AP50" s="4"/>
      <c r="AQ50" s="4"/>
      <c r="AR50" s="4"/>
      <c r="AS50" s="19"/>
      <c r="AT50" s="4"/>
      <c r="AU50" s="4"/>
      <c r="AV50" s="4"/>
      <c r="AW50" s="4"/>
      <c r="AX50" s="19"/>
      <c r="AY50" s="19"/>
      <c r="AZ50" s="19"/>
      <c r="BA50" s="19"/>
      <c r="BB50" s="19"/>
      <c r="BC50" s="4"/>
      <c r="BD50" s="19"/>
      <c r="BE50" s="4"/>
      <c r="BF50" s="19"/>
      <c r="BG50" s="4"/>
    </row>
    <row r="51" spans="2:59" ht="15.75" customHeight="1">
      <c r="B51" s="23" t="s">
        <v>92</v>
      </c>
      <c r="D51" s="21">
        <v>111</v>
      </c>
      <c r="E51" s="1">
        <f t="shared" si="7"/>
        <v>167</v>
      </c>
      <c r="F51" s="1">
        <v>88</v>
      </c>
      <c r="G51" s="1">
        <v>91</v>
      </c>
      <c r="H51" s="1">
        <v>22</v>
      </c>
      <c r="I51" s="1">
        <v>22</v>
      </c>
      <c r="J51" s="1">
        <v>48</v>
      </c>
      <c r="K51" s="1">
        <v>49</v>
      </c>
      <c r="L51" s="23">
        <v>5</v>
      </c>
      <c r="M51" s="23">
        <v>5</v>
      </c>
      <c r="N51" s="1">
        <v>48</v>
      </c>
      <c r="O51" s="1">
        <v>54</v>
      </c>
      <c r="P51" s="23" t="s">
        <v>105</v>
      </c>
      <c r="Q51" s="23" t="s">
        <v>105</v>
      </c>
      <c r="R51" s="1">
        <v>59</v>
      </c>
      <c r="S51" s="1">
        <v>59</v>
      </c>
      <c r="T51" s="1">
        <v>65</v>
      </c>
      <c r="U51" s="1">
        <v>66</v>
      </c>
      <c r="V51" s="1">
        <v>14</v>
      </c>
      <c r="W51" s="1">
        <v>14</v>
      </c>
      <c r="X51" s="1">
        <v>12</v>
      </c>
      <c r="Y51" s="1">
        <v>12</v>
      </c>
      <c r="AA51" s="4"/>
      <c r="AB51" s="19"/>
      <c r="AC51" s="4"/>
      <c r="AD51" s="4"/>
      <c r="AE51" s="4"/>
      <c r="AF51" s="4"/>
      <c r="AG51" s="4"/>
      <c r="AH51" s="4"/>
      <c r="AI51" s="19"/>
      <c r="AJ51" s="4"/>
      <c r="AK51" s="19"/>
      <c r="AL51" s="4"/>
      <c r="AM51" s="4"/>
      <c r="AN51" s="4"/>
      <c r="AO51" s="4"/>
      <c r="AP51" s="4"/>
      <c r="AQ51" s="4"/>
      <c r="AR51" s="4"/>
      <c r="AS51" s="19"/>
      <c r="AT51" s="4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4"/>
    </row>
    <row r="52" spans="2:59" ht="15.75" customHeight="1">
      <c r="B52" s="23" t="s">
        <v>93</v>
      </c>
      <c r="D52" s="21">
        <v>211</v>
      </c>
      <c r="E52" s="1">
        <f t="shared" si="7"/>
        <v>296</v>
      </c>
      <c r="F52" s="1">
        <v>128</v>
      </c>
      <c r="G52" s="1">
        <v>136</v>
      </c>
      <c r="H52" s="1">
        <v>24</v>
      </c>
      <c r="I52" s="1">
        <v>24</v>
      </c>
      <c r="J52" s="1">
        <v>126</v>
      </c>
      <c r="K52" s="1">
        <v>126</v>
      </c>
      <c r="L52" s="1">
        <v>9</v>
      </c>
      <c r="M52" s="1">
        <v>10</v>
      </c>
      <c r="N52" s="1">
        <v>98</v>
      </c>
      <c r="O52" s="1">
        <v>105</v>
      </c>
      <c r="P52" s="23" t="s">
        <v>105</v>
      </c>
      <c r="Q52" s="23" t="s">
        <v>105</v>
      </c>
      <c r="R52" s="1">
        <v>153</v>
      </c>
      <c r="S52" s="1">
        <v>153</v>
      </c>
      <c r="T52" s="1">
        <v>136</v>
      </c>
      <c r="U52" s="1">
        <v>137</v>
      </c>
      <c r="V52" s="1">
        <v>44</v>
      </c>
      <c r="W52" s="1">
        <v>44</v>
      </c>
      <c r="X52" s="1">
        <v>20</v>
      </c>
      <c r="Y52" s="1">
        <v>20</v>
      </c>
      <c r="AA52" s="4"/>
      <c r="AB52" s="19"/>
      <c r="AC52" s="4"/>
      <c r="AD52" s="4"/>
      <c r="AE52" s="4"/>
      <c r="AF52" s="4"/>
      <c r="AG52" s="4"/>
      <c r="AH52" s="4"/>
      <c r="AI52" s="4"/>
      <c r="AJ52" s="4"/>
      <c r="AK52" s="19"/>
      <c r="AL52" s="4"/>
      <c r="AM52" s="4"/>
      <c r="AN52" s="4"/>
      <c r="AO52" s="4"/>
      <c r="AP52" s="4"/>
      <c r="AQ52" s="4"/>
      <c r="AR52" s="4"/>
      <c r="AS52" s="19"/>
      <c r="AT52" s="4"/>
      <c r="AU52" s="4"/>
      <c r="AV52" s="4"/>
      <c r="AW52" s="4"/>
      <c r="AX52" s="19"/>
      <c r="AY52" s="4"/>
      <c r="AZ52" s="19"/>
      <c r="BA52" s="19"/>
      <c r="BB52" s="19"/>
      <c r="BC52" s="4"/>
      <c r="BD52" s="4"/>
      <c r="BE52" s="4"/>
      <c r="BF52" s="4"/>
      <c r="BG52" s="4"/>
    </row>
    <row r="53" spans="1:59" ht="31.5" customHeight="1" thickBot="1">
      <c r="A53" s="6"/>
      <c r="B53" s="26" t="s">
        <v>94</v>
      </c>
      <c r="C53" s="6"/>
      <c r="D53" s="27">
        <v>51</v>
      </c>
      <c r="E53" s="6">
        <f t="shared" si="7"/>
        <v>75</v>
      </c>
      <c r="F53" s="6">
        <v>50</v>
      </c>
      <c r="G53" s="6">
        <v>66</v>
      </c>
      <c r="H53" s="6">
        <v>3</v>
      </c>
      <c r="I53" s="6">
        <v>3</v>
      </c>
      <c r="J53" s="6">
        <v>6</v>
      </c>
      <c r="K53" s="6">
        <v>6</v>
      </c>
      <c r="L53" s="26" t="s">
        <v>105</v>
      </c>
      <c r="M53" s="26" t="s">
        <v>105</v>
      </c>
      <c r="N53" s="6">
        <v>6</v>
      </c>
      <c r="O53" s="6">
        <v>8</v>
      </c>
      <c r="P53" s="6">
        <v>1</v>
      </c>
      <c r="Q53" s="6">
        <v>1</v>
      </c>
      <c r="R53" s="6">
        <v>13</v>
      </c>
      <c r="S53" s="6">
        <v>13</v>
      </c>
      <c r="T53" s="6">
        <v>11</v>
      </c>
      <c r="U53" s="6">
        <v>11</v>
      </c>
      <c r="V53" s="26" t="s">
        <v>105</v>
      </c>
      <c r="W53" s="26" t="s">
        <v>105</v>
      </c>
      <c r="X53" s="26" t="s">
        <v>105</v>
      </c>
      <c r="Y53" s="26" t="s">
        <v>105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19"/>
      <c r="AT53" s="4"/>
      <c r="AU53" s="4"/>
      <c r="AV53" s="4"/>
      <c r="AW53" s="4"/>
      <c r="AX53" s="19"/>
      <c r="AY53" s="19"/>
      <c r="AZ53" s="19"/>
      <c r="BA53" s="19"/>
      <c r="BB53" s="19"/>
      <c r="BC53" s="19"/>
      <c r="BD53" s="19"/>
      <c r="BE53" s="19"/>
      <c r="BF53" s="19"/>
      <c r="BG53" s="4"/>
    </row>
    <row r="54" spans="1:59" ht="15" customHeight="1">
      <c r="A54" s="4" t="s">
        <v>122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19"/>
      <c r="M54" s="19"/>
      <c r="N54" s="4"/>
      <c r="O54" s="4"/>
      <c r="P54" s="4"/>
      <c r="Q54" s="4"/>
      <c r="R54" s="4"/>
      <c r="S54" s="4"/>
      <c r="T54" s="4"/>
      <c r="U54" s="4"/>
      <c r="V54" s="19"/>
      <c r="W54" s="19"/>
      <c r="X54" s="19"/>
      <c r="Y54" s="19"/>
      <c r="AA54" s="4"/>
      <c r="AB54" s="19"/>
      <c r="AC54" s="4"/>
      <c r="AD54" s="4"/>
      <c r="AE54" s="4"/>
      <c r="AF54" s="4"/>
      <c r="AG54" s="19"/>
      <c r="AH54" s="4"/>
      <c r="AI54" s="19"/>
      <c r="AJ54" s="4"/>
      <c r="AK54" s="19"/>
      <c r="AL54" s="4"/>
      <c r="AM54" s="4"/>
      <c r="AN54" s="19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ht="15" customHeight="1">
      <c r="A55" s="57" t="s">
        <v>121</v>
      </c>
      <c r="B55" s="57"/>
      <c r="C55" s="57"/>
      <c r="D55" s="57"/>
      <c r="E55" s="57"/>
      <c r="F55" s="57"/>
      <c r="G55" s="57"/>
      <c r="H55" s="4"/>
      <c r="I55" s="4"/>
      <c r="J55" s="4"/>
      <c r="K55" s="4"/>
      <c r="L55" s="19"/>
      <c r="M55" s="19"/>
      <c r="N55" s="4"/>
      <c r="O55" s="4"/>
      <c r="P55" s="4"/>
      <c r="Q55" s="4"/>
      <c r="R55" s="4"/>
      <c r="S55" s="4"/>
      <c r="T55" s="4"/>
      <c r="U55" s="4"/>
      <c r="V55" s="19"/>
      <c r="W55" s="19"/>
      <c r="X55" s="4"/>
      <c r="Y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28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ht="15.75" customHeight="1">
      <c r="A56" s="57"/>
      <c r="B56" s="57"/>
      <c r="C56" s="57"/>
      <c r="D56" s="57"/>
      <c r="E56" s="57"/>
      <c r="F56" s="57"/>
      <c r="G56" s="57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8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2:59" ht="15.75" customHeight="1">
      <c r="B57" s="3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28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ht="15.75" customHeight="1">
      <c r="AR58" s="3"/>
    </row>
    <row r="59" ht="15.75" customHeight="1">
      <c r="AR59" s="3"/>
    </row>
    <row r="60" ht="13.5" customHeight="1">
      <c r="AR60" s="3"/>
    </row>
    <row r="61" ht="21.75" customHeight="1"/>
    <row r="62" ht="29.25" customHeight="1"/>
    <row r="63" ht="15.75" customHeight="1"/>
    <row r="64" ht="15.75" customHeight="1"/>
    <row r="65" ht="15.75" customHeight="1">
      <c r="AR65" s="3"/>
    </row>
    <row r="66" ht="15.75" customHeight="1">
      <c r="AR66" s="3"/>
    </row>
    <row r="67" ht="15.75" customHeight="1">
      <c r="AR67" s="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spans="26:44" s="4" customFormat="1" ht="15.75" customHeight="1">
      <c r="Z131" s="1"/>
      <c r="AP131" s="1"/>
      <c r="AQ131" s="1"/>
      <c r="AR131" s="1"/>
    </row>
    <row r="132" ht="15.75" customHeight="1"/>
    <row r="133" ht="15.75" customHeight="1"/>
    <row r="134" ht="20.25" customHeight="1">
      <c r="AB134" s="3"/>
    </row>
  </sheetData>
  <mergeCells count="49">
    <mergeCell ref="AU4:AU6"/>
    <mergeCell ref="A42:B42"/>
    <mergeCell ref="A47:B47"/>
    <mergeCell ref="AR17:AS17"/>
    <mergeCell ref="AR31:AS31"/>
    <mergeCell ref="AR42:AS42"/>
    <mergeCell ref="N5:N6"/>
    <mergeCell ref="N3:O4"/>
    <mergeCell ref="AE4:AE6"/>
    <mergeCell ref="AR47:AS47"/>
    <mergeCell ref="AW4:AW6"/>
    <mergeCell ref="AR4:AS4"/>
    <mergeCell ref="X5:X6"/>
    <mergeCell ref="S5:S6"/>
    <mergeCell ref="AV4:AV6"/>
    <mergeCell ref="R3:S4"/>
    <mergeCell ref="T3:U4"/>
    <mergeCell ref="X3:Y4"/>
    <mergeCell ref="AD4:AD6"/>
    <mergeCell ref="AF4:AF6"/>
    <mergeCell ref="F5:F6"/>
    <mergeCell ref="H5:I5"/>
    <mergeCell ref="T5:T6"/>
    <mergeCell ref="J5:K5"/>
    <mergeCell ref="R5:R6"/>
    <mergeCell ref="Q5:Q6"/>
    <mergeCell ref="W5:W6"/>
    <mergeCell ref="Y5:Y6"/>
    <mergeCell ref="V5:V6"/>
    <mergeCell ref="O5:O6"/>
    <mergeCell ref="P5:P6"/>
    <mergeCell ref="U5:U6"/>
    <mergeCell ref="A56:G56"/>
    <mergeCell ref="A3:C6"/>
    <mergeCell ref="P3:Q3"/>
    <mergeCell ref="A17:B17"/>
    <mergeCell ref="G5:G6"/>
    <mergeCell ref="D5:D6"/>
    <mergeCell ref="E5:E6"/>
    <mergeCell ref="A31:B31"/>
    <mergeCell ref="A55:G55"/>
    <mergeCell ref="L5:M5"/>
    <mergeCell ref="V3:W3"/>
    <mergeCell ref="D4:E4"/>
    <mergeCell ref="F4:G4"/>
    <mergeCell ref="P4:Q4"/>
    <mergeCell ref="V4:W4"/>
    <mergeCell ref="D3:M3"/>
    <mergeCell ref="H4:M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E17 E47 E31: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2003-12-19T07:29:30Z</cp:lastPrinted>
  <dcterms:modified xsi:type="dcterms:W3CDTF">2004-11-24T01:11:45Z</dcterms:modified>
  <cp:category/>
  <cp:version/>
  <cp:contentType/>
  <cp:contentStatus/>
</cp:coreProperties>
</file>