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610" activeTab="1"/>
  </bookViews>
  <sheets>
    <sheet name="長崎市～小浜町" sheetId="1" r:id="rId1"/>
    <sheet name="南串山町～上対馬町" sheetId="2" r:id="rId2"/>
  </sheets>
  <definedNames/>
  <calcPr fullCalcOnLoad="1"/>
</workbook>
</file>

<file path=xl/sharedStrings.xml><?xml version="1.0" encoding="utf-8"?>
<sst xmlns="http://schemas.openxmlformats.org/spreadsheetml/2006/main" count="258" uniqueCount="145">
  <si>
    <t xml:space="preserve">                                       ２      市        町        村</t>
  </si>
  <si>
    <t xml:space="preserve">   現        況        指        標</t>
  </si>
  <si>
    <t>市町村</t>
  </si>
  <si>
    <t>総世帯数</t>
  </si>
  <si>
    <t>総数</t>
  </si>
  <si>
    <t>男</t>
  </si>
  <si>
    <t>女</t>
  </si>
  <si>
    <t>15～64歳</t>
  </si>
  <si>
    <t>65歳以上</t>
  </si>
  <si>
    <t>転入</t>
  </si>
  <si>
    <t>転出</t>
  </si>
  <si>
    <t>調査年</t>
  </si>
  <si>
    <t>単位</t>
  </si>
  <si>
    <t>人</t>
  </si>
  <si>
    <t>世帯</t>
  </si>
  <si>
    <t>長崎県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</si>
  <si>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</si>
  <si>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</si>
  <si>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</si>
  <si>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</si>
  <si>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</si>
  <si>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</si>
  <si>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</si>
  <si>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</si>
  <si>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</si>
  <si>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</si>
  <si>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</si>
  <si>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</si>
  <si>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</si>
  <si>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</si>
  <si>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</si>
  <si>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</si>
  <si>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</si>
  <si>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</si>
  <si>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</si>
  <si>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</si>
  <si>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</si>
  <si>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</si>
  <si>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</si>
  <si>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</si>
  <si>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</si>
  <si>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</si>
  <si>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</si>
  <si>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</si>
  <si>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</si>
  <si>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</si>
  <si>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</si>
  <si>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</si>
  <si>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</si>
  <si>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</si>
  <si>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</si>
  <si>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</si>
  <si>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</si>
  <si>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</si>
  <si>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</si>
  <si>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</si>
  <si>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</si>
  <si>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</si>
  <si>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</si>
  <si>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（続）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</si>
  <si>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</si>
  <si>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</si>
  <si>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</si>
  <si>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</si>
  <si>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</si>
  <si>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</si>
  <si>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</si>
  <si>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</si>
  <si>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</si>
  <si>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</si>
  <si>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</si>
  <si>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</si>
  <si>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</si>
  <si>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</si>
  <si>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</si>
  <si>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</si>
  <si>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</si>
  <si>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</si>
  <si>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</si>
  <si>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</si>
  <si>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</si>
  <si>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</si>
  <si>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</si>
  <si>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</si>
  <si>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</si>
  <si>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</si>
  <si>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</si>
  <si>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</si>
  <si>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</si>
  <si>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</si>
  <si>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</si>
  <si>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</si>
  <si>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</si>
  <si>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</si>
  <si>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</si>
  <si>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</si>
  <si>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</si>
  <si>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</si>
  <si>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</si>
  <si>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</si>
  <si>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</si>
  <si>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</si>
  <si>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</si>
  <si>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</si>
  <si>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</si>
  <si>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</si>
  <si>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ha</t>
  </si>
  <si>
    <t>推計世帯数</t>
  </si>
  <si>
    <t>平   12.   10.   1</t>
  </si>
  <si>
    <t>人口密度      
(1ｋ㎡当たり)</t>
  </si>
  <si>
    <t xml:space="preserve">  </t>
  </si>
  <si>
    <t>土地</t>
  </si>
  <si>
    <t>人口</t>
  </si>
  <si>
    <t>年齢（3区分）別人口</t>
  </si>
  <si>
    <t>推計人口</t>
  </si>
  <si>
    <t>転出入者数</t>
  </si>
  <si>
    <t>0～14歳</t>
  </si>
  <si>
    <t>平   12.  10.  1</t>
  </si>
  <si>
    <t>-</t>
  </si>
  <si>
    <t>資料</t>
  </si>
  <si>
    <t>各市町村調</t>
  </si>
  <si>
    <t>国土地理院「全国都道府県市区町村　別面積調」</t>
  </si>
  <si>
    <t>県市町村課調</t>
  </si>
  <si>
    <t>総務省統計局「国勢調査報告書」</t>
  </si>
  <si>
    <t>県統計課「長崎県異動人口調査」</t>
  </si>
  <si>
    <t>平15.10. 1</t>
  </si>
  <si>
    <t>平    16.    4.    1</t>
  </si>
  <si>
    <t>対馬市</t>
  </si>
  <si>
    <t>壱岐市</t>
  </si>
  <si>
    <t>平   15   年</t>
  </si>
  <si>
    <t>-</t>
  </si>
  <si>
    <t>国勢調査</t>
  </si>
  <si>
    <t>島しょ　　　面積</t>
  </si>
  <si>
    <t>民有地　　　　面積</t>
  </si>
  <si>
    <t>※壱岐郡４町が平成16年3月1日に合併したため壱岐市に計上。</t>
  </si>
  <si>
    <t>※対馬島６町が平成16年3月1日に合併したため対馬市に計上。</t>
  </si>
  <si>
    <t>平15. 1. 1</t>
  </si>
  <si>
    <t>平 15.10. 1</t>
  </si>
  <si>
    <t>総面積</t>
  </si>
  <si>
    <t>1)課税対象の土地。</t>
  </si>
  <si>
    <t>2)人口総数には年齢不詳を含むため、年齢別人口の計とは必ずしも一致しない。</t>
  </si>
  <si>
    <t>2)総数</t>
  </si>
  <si>
    <t>異動人口</t>
  </si>
  <si>
    <t>1)</t>
  </si>
  <si>
    <t>k㎡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</si>
</sst>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.000;&quot;△ &quot;#,##0.000"/>
    <numFmt numFmtId="187" formatCode="#,##0.0000;&quot;△ &quot;#,##0.0000"/>
    <numFmt numFmtId="188" formatCode="#,##0_ ;[Red]\-#,##0\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181" fontId="4" fillId="0" borderId="0" xfId="16" applyFont="1" applyAlignment="1">
      <alignment/>
    </xf>
    <xf numFmtId="181" fontId="4" fillId="0" borderId="0" xfId="16" applyFont="1" applyAlignment="1">
      <alignment horizontal="right"/>
    </xf>
    <xf numFmtId="181" fontId="4" fillId="0" borderId="0" xfId="16" applyFont="1" applyAlignment="1">
      <alignment horizontal="distributed"/>
    </xf>
    <xf numFmtId="181" fontId="4" fillId="0" borderId="0" xfId="16" applyFont="1" applyBorder="1" applyAlignment="1">
      <alignment horizontal="right"/>
    </xf>
    <xf numFmtId="181" fontId="5" fillId="0" borderId="0" xfId="16" applyFont="1" applyAlignment="1">
      <alignment/>
    </xf>
    <xf numFmtId="181" fontId="4" fillId="0" borderId="1" xfId="16" applyFont="1" applyBorder="1" applyAlignment="1">
      <alignment/>
    </xf>
    <xf numFmtId="181" fontId="4" fillId="0" borderId="2" xfId="16" applyFont="1" applyBorder="1" applyAlignment="1">
      <alignment/>
    </xf>
    <xf numFmtId="181" fontId="4" fillId="0" borderId="3" xfId="16" applyFont="1" applyBorder="1" applyAlignment="1">
      <alignment/>
    </xf>
    <xf numFmtId="181" fontId="4" fillId="0" borderId="0" xfId="16" applyFont="1" applyAlignment="1">
      <alignment horizontal="center"/>
    </xf>
    <xf numFmtId="185" fontId="4" fillId="0" borderId="0" xfId="16" applyNumberFormat="1" applyFont="1" applyAlignment="1">
      <alignment/>
    </xf>
    <xf numFmtId="182" fontId="4" fillId="0" borderId="0" xfId="16" applyNumberFormat="1" applyFont="1" applyAlignment="1">
      <alignment/>
    </xf>
    <xf numFmtId="186" fontId="4" fillId="0" borderId="0" xfId="16" applyNumberFormat="1" applyFont="1" applyAlignment="1">
      <alignment/>
    </xf>
    <xf numFmtId="186" fontId="4" fillId="0" borderId="0" xfId="16" applyNumberFormat="1" applyFont="1" applyAlignment="1">
      <alignment horizontal="right"/>
    </xf>
    <xf numFmtId="181" fontId="4" fillId="0" borderId="0" xfId="16" applyNumberFormat="1" applyFont="1" applyAlignment="1">
      <alignment/>
    </xf>
    <xf numFmtId="181" fontId="4" fillId="0" borderId="0" xfId="16" applyFont="1" applyFill="1" applyAlignment="1">
      <alignment/>
    </xf>
    <xf numFmtId="181" fontId="5" fillId="0" borderId="0" xfId="16" applyFont="1" applyFill="1" applyAlignment="1">
      <alignment/>
    </xf>
    <xf numFmtId="181" fontId="4" fillId="0" borderId="1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2" xfId="16" applyFont="1" applyFill="1" applyBorder="1" applyAlignment="1">
      <alignment/>
    </xf>
    <xf numFmtId="181" fontId="4" fillId="0" borderId="4" xfId="16" applyFont="1" applyFill="1" applyBorder="1" applyAlignment="1">
      <alignment/>
    </xf>
    <xf numFmtId="181" fontId="4" fillId="0" borderId="1" xfId="16" applyFont="1" applyFill="1" applyBorder="1" applyAlignment="1">
      <alignment horizontal="center"/>
    </xf>
    <xf numFmtId="181" fontId="4" fillId="0" borderId="5" xfId="16" applyFont="1" applyFill="1" applyBorder="1" applyAlignment="1">
      <alignment horizontal="center"/>
    </xf>
    <xf numFmtId="181" fontId="4" fillId="0" borderId="3" xfId="16" applyFont="1" applyFill="1" applyBorder="1" applyAlignment="1">
      <alignment/>
    </xf>
    <xf numFmtId="181" fontId="4" fillId="0" borderId="6" xfId="16" applyFont="1" applyFill="1" applyBorder="1" applyAlignment="1">
      <alignment/>
    </xf>
    <xf numFmtId="181" fontId="4" fillId="0" borderId="7" xfId="16" applyFont="1" applyFill="1" applyBorder="1" applyAlignment="1">
      <alignment horizontal="centerContinuous"/>
    </xf>
    <xf numFmtId="181" fontId="4" fillId="0" borderId="8" xfId="16" applyFont="1" applyFill="1" applyBorder="1" applyAlignment="1">
      <alignment horizontal="distributed"/>
    </xf>
    <xf numFmtId="181" fontId="4" fillId="0" borderId="0" xfId="16" applyFont="1" applyFill="1" applyAlignment="1">
      <alignment horizontal="distributed"/>
    </xf>
    <xf numFmtId="182" fontId="4" fillId="0" borderId="0" xfId="16" applyNumberFormat="1" applyFont="1" applyFill="1" applyBorder="1" applyAlignment="1">
      <alignment/>
    </xf>
    <xf numFmtId="186" fontId="4" fillId="0" borderId="0" xfId="16" applyNumberFormat="1" applyFont="1" applyFill="1" applyBorder="1" applyAlignment="1">
      <alignment/>
    </xf>
    <xf numFmtId="181" fontId="4" fillId="0" borderId="0" xfId="16" applyNumberFormat="1" applyFont="1" applyFill="1" applyBorder="1" applyAlignment="1">
      <alignment/>
    </xf>
    <xf numFmtId="185" fontId="4" fillId="0" borderId="0" xfId="16" applyNumberFormat="1" applyFont="1" applyFill="1" applyAlignment="1">
      <alignment/>
    </xf>
    <xf numFmtId="186" fontId="4" fillId="0" borderId="0" xfId="16" applyNumberFormat="1" applyFont="1" applyFill="1" applyAlignment="1">
      <alignment/>
    </xf>
    <xf numFmtId="186" fontId="4" fillId="0" borderId="0" xfId="16" applyNumberFormat="1" applyFont="1" applyFill="1" applyAlignment="1">
      <alignment horizontal="right"/>
    </xf>
    <xf numFmtId="181" fontId="4" fillId="0" borderId="0" xfId="16" applyFont="1" applyFill="1" applyBorder="1" applyAlignment="1">
      <alignment horizontal="right"/>
    </xf>
    <xf numFmtId="181" fontId="4" fillId="0" borderId="0" xfId="16" applyFont="1" applyFill="1" applyAlignment="1">
      <alignment horizontal="right"/>
    </xf>
    <xf numFmtId="0" fontId="0" fillId="0" borderId="0" xfId="0" applyFill="1" applyAlignment="1">
      <alignment/>
    </xf>
    <xf numFmtId="181" fontId="4" fillId="0" borderId="1" xfId="16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 horizontal="distributed" vertical="center"/>
    </xf>
    <xf numFmtId="181" fontId="4" fillId="0" borderId="9" xfId="16" applyFont="1" applyFill="1" applyBorder="1" applyAlignment="1">
      <alignment horizontal="distributed" vertical="center"/>
    </xf>
    <xf numFmtId="181" fontId="4" fillId="0" borderId="10" xfId="16" applyFont="1" applyFill="1" applyBorder="1" applyAlignment="1">
      <alignment horizontal="distributed" vertical="center"/>
    </xf>
    <xf numFmtId="181" fontId="4" fillId="0" borderId="9" xfId="16" applyFont="1" applyFill="1" applyBorder="1" applyAlignment="1">
      <alignment horizontal="center" vertical="center"/>
    </xf>
    <xf numFmtId="181" fontId="4" fillId="0" borderId="11" xfId="16" applyFont="1" applyFill="1" applyBorder="1" applyAlignment="1">
      <alignment horizontal="distributed" vertical="center"/>
    </xf>
    <xf numFmtId="181" fontId="4" fillId="0" borderId="12" xfId="16" applyFont="1" applyFill="1" applyBorder="1" applyAlignment="1">
      <alignment horizontal="center"/>
    </xf>
    <xf numFmtId="181" fontId="4" fillId="0" borderId="13" xfId="16" applyFont="1" applyFill="1" applyBorder="1" applyAlignment="1">
      <alignment vertical="top" wrapText="1"/>
    </xf>
    <xf numFmtId="186" fontId="4" fillId="0" borderId="0" xfId="16" applyNumberFormat="1" applyFont="1" applyFill="1" applyBorder="1" applyAlignment="1">
      <alignment horizontal="right"/>
    </xf>
    <xf numFmtId="185" fontId="4" fillId="0" borderId="0" xfId="16" applyNumberFormat="1" applyFont="1" applyFill="1" applyBorder="1" applyAlignment="1">
      <alignment/>
    </xf>
    <xf numFmtId="181" fontId="4" fillId="0" borderId="3" xfId="16" applyFont="1" applyFill="1" applyBorder="1" applyAlignment="1">
      <alignment horizontal="right"/>
    </xf>
    <xf numFmtId="182" fontId="4" fillId="0" borderId="3" xfId="16" applyNumberFormat="1" applyFont="1" applyFill="1" applyBorder="1" applyAlignment="1">
      <alignment/>
    </xf>
    <xf numFmtId="186" fontId="4" fillId="0" borderId="3" xfId="16" applyNumberFormat="1" applyFont="1" applyFill="1" applyBorder="1" applyAlignment="1">
      <alignment horizontal="right"/>
    </xf>
    <xf numFmtId="185" fontId="4" fillId="0" borderId="3" xfId="16" applyNumberFormat="1" applyFont="1" applyFill="1" applyBorder="1" applyAlignment="1">
      <alignment/>
    </xf>
    <xf numFmtId="181" fontId="4" fillId="0" borderId="0" xfId="16" applyFont="1" applyFill="1" applyAlignment="1">
      <alignment horizontal="distributed" vertical="center" wrapText="1"/>
    </xf>
    <xf numFmtId="181" fontId="4" fillId="0" borderId="3" xfId="16" applyFont="1" applyBorder="1" applyAlignment="1">
      <alignment horizontal="right"/>
    </xf>
    <xf numFmtId="181" fontId="4" fillId="0" borderId="6" xfId="16" applyFont="1" applyBorder="1" applyAlignment="1">
      <alignment/>
    </xf>
    <xf numFmtId="182" fontId="4" fillId="0" borderId="3" xfId="16" applyNumberFormat="1" applyFont="1" applyBorder="1" applyAlignment="1">
      <alignment/>
    </xf>
    <xf numFmtId="186" fontId="4" fillId="0" borderId="3" xfId="16" applyNumberFormat="1" applyFont="1" applyBorder="1" applyAlignment="1">
      <alignment/>
    </xf>
    <xf numFmtId="185" fontId="4" fillId="0" borderId="3" xfId="16" applyNumberFormat="1" applyFont="1" applyBorder="1" applyAlignment="1">
      <alignment/>
    </xf>
    <xf numFmtId="182" fontId="4" fillId="0" borderId="0" xfId="16" applyNumberFormat="1" applyFont="1" applyFill="1" applyBorder="1" applyAlignment="1">
      <alignment horizontal="right"/>
    </xf>
    <xf numFmtId="185" fontId="4" fillId="0" borderId="0" xfId="16" applyNumberFormat="1" applyFont="1" applyFill="1" applyAlignment="1">
      <alignment horizontal="right"/>
    </xf>
    <xf numFmtId="181" fontId="4" fillId="0" borderId="14" xfId="16" applyFont="1" applyFill="1" applyBorder="1" applyAlignment="1">
      <alignment horizontal="distributed" vertical="center" wrapText="1"/>
    </xf>
    <xf numFmtId="181" fontId="4" fillId="0" borderId="14" xfId="16" applyFont="1" applyFill="1" applyBorder="1" applyAlignment="1">
      <alignment horizontal="distributed" vertical="center" wrapText="1"/>
    </xf>
    <xf numFmtId="182" fontId="4" fillId="0" borderId="11" xfId="16" applyNumberFormat="1" applyFont="1" applyFill="1" applyBorder="1" applyAlignment="1">
      <alignment horizontal="distributed" vertical="center" wrapText="1"/>
    </xf>
    <xf numFmtId="186" fontId="4" fillId="0" borderId="11" xfId="16" applyNumberFormat="1" applyFont="1" applyFill="1" applyBorder="1" applyAlignment="1">
      <alignment horizontal="distributed" vertical="center" wrapText="1"/>
    </xf>
    <xf numFmtId="181" fontId="4" fillId="0" borderId="11" xfId="16" applyFont="1" applyFill="1" applyBorder="1" applyAlignment="1">
      <alignment horizontal="distributed" vertical="center" wrapText="1"/>
    </xf>
    <xf numFmtId="181" fontId="4" fillId="0" borderId="15" xfId="16" applyFont="1" applyFill="1" applyBorder="1" applyAlignment="1">
      <alignment horizontal="center"/>
    </xf>
    <xf numFmtId="181" fontId="4" fillId="0" borderId="7" xfId="16" applyFont="1" applyFill="1" applyBorder="1" applyAlignment="1">
      <alignment horizontal="distributed"/>
    </xf>
    <xf numFmtId="181" fontId="4" fillId="0" borderId="3" xfId="16" applyNumberFormat="1" applyFont="1" applyBorder="1" applyAlignment="1">
      <alignment/>
    </xf>
    <xf numFmtId="0" fontId="4" fillId="0" borderId="16" xfId="0" applyFont="1" applyFill="1" applyBorder="1" applyAlignment="1">
      <alignment horizontal="distributed" vertical="top" wrapText="1"/>
    </xf>
    <xf numFmtId="181" fontId="4" fillId="0" borderId="12" xfId="16" applyFont="1" applyFill="1" applyBorder="1" applyAlignment="1">
      <alignment horizontal="center"/>
    </xf>
    <xf numFmtId="181" fontId="4" fillId="0" borderId="17" xfId="16" applyFont="1" applyFill="1" applyBorder="1" applyAlignment="1">
      <alignment horizontal="center"/>
    </xf>
    <xf numFmtId="181" fontId="4" fillId="0" borderId="18" xfId="16" applyFont="1" applyFill="1" applyBorder="1" applyAlignment="1">
      <alignment horizontal="center"/>
    </xf>
    <xf numFmtId="181" fontId="4" fillId="0" borderId="11" xfId="16" applyFont="1" applyFill="1" applyBorder="1" applyAlignment="1">
      <alignment horizontal="distributed" vertical="center" wrapText="1"/>
    </xf>
    <xf numFmtId="181" fontId="4" fillId="0" borderId="14" xfId="16" applyFont="1" applyFill="1" applyBorder="1" applyAlignment="1">
      <alignment horizontal="distributed" vertical="center" wrapText="1"/>
    </xf>
    <xf numFmtId="181" fontId="4" fillId="0" borderId="19" xfId="16" applyFont="1" applyFill="1" applyBorder="1" applyAlignment="1">
      <alignment horizontal="center"/>
    </xf>
    <xf numFmtId="181" fontId="4" fillId="0" borderId="15" xfId="16" applyFont="1" applyFill="1" applyBorder="1" applyAlignment="1">
      <alignment horizontal="center"/>
    </xf>
    <xf numFmtId="181" fontId="4" fillId="0" borderId="20" xfId="16" applyFont="1" applyFill="1" applyBorder="1" applyAlignment="1">
      <alignment horizontal="center"/>
    </xf>
    <xf numFmtId="185" fontId="4" fillId="0" borderId="14" xfId="16" applyNumberFormat="1" applyFont="1" applyFill="1" applyBorder="1" applyAlignment="1">
      <alignment horizontal="distributed" vertical="center" wrapText="1"/>
    </xf>
    <xf numFmtId="185" fontId="4" fillId="0" borderId="10" xfId="16" applyNumberFormat="1" applyFont="1" applyFill="1" applyBorder="1" applyAlignment="1">
      <alignment horizontal="distributed" vertical="center" wrapText="1"/>
    </xf>
    <xf numFmtId="181" fontId="4" fillId="0" borderId="21" xfId="16" applyFont="1" applyFill="1" applyBorder="1" applyAlignment="1">
      <alignment horizontal="distributed"/>
    </xf>
    <xf numFmtId="181" fontId="4" fillId="0" borderId="22" xfId="16" applyFont="1" applyFill="1" applyBorder="1" applyAlignment="1">
      <alignment horizontal="distributed"/>
    </xf>
    <xf numFmtId="181" fontId="4" fillId="0" borderId="23" xfId="16" applyFont="1" applyFill="1" applyBorder="1" applyAlignment="1">
      <alignment horizontal="distributed"/>
    </xf>
    <xf numFmtId="181" fontId="4" fillId="0" borderId="24" xfId="16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distributed" vertical="center"/>
    </xf>
    <xf numFmtId="181" fontId="4" fillId="0" borderId="1" xfId="16" applyFont="1" applyFill="1" applyBorder="1" applyAlignment="1">
      <alignment horizontal="distributed" vertical="center"/>
    </xf>
    <xf numFmtId="181" fontId="4" fillId="0" borderId="13" xfId="16" applyFont="1" applyFill="1" applyBorder="1" applyAlignment="1">
      <alignment horizontal="distributed" vertical="center"/>
    </xf>
    <xf numFmtId="181" fontId="4" fillId="0" borderId="16" xfId="16" applyFont="1" applyFill="1" applyBorder="1" applyAlignment="1">
      <alignment horizontal="distributed" vertical="center"/>
    </xf>
    <xf numFmtId="181" fontId="4" fillId="0" borderId="25" xfId="16" applyFont="1" applyFill="1" applyBorder="1" applyAlignment="1">
      <alignment horizontal="distributed" vertical="center" wrapText="1"/>
    </xf>
    <xf numFmtId="181" fontId="4" fillId="0" borderId="5" xfId="16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distributed" vertical="center" wrapText="1"/>
    </xf>
    <xf numFmtId="181" fontId="4" fillId="0" borderId="19" xfId="16" applyFont="1" applyFill="1" applyBorder="1" applyAlignment="1">
      <alignment horizontal="distributed"/>
    </xf>
    <xf numFmtId="181" fontId="4" fillId="0" borderId="15" xfId="16" applyFont="1" applyFill="1" applyBorder="1" applyAlignment="1">
      <alignment horizontal="distributed"/>
    </xf>
    <xf numFmtId="181" fontId="4" fillId="0" borderId="15" xfId="16" applyFont="1" applyFill="1" applyBorder="1" applyAlignment="1">
      <alignment horizontal="distributed" vertical="center"/>
    </xf>
    <xf numFmtId="181" fontId="4" fillId="0" borderId="20" xfId="16" applyFont="1" applyFill="1" applyBorder="1" applyAlignment="1">
      <alignment horizontal="distributed" vertical="center"/>
    </xf>
    <xf numFmtId="181" fontId="4" fillId="0" borderId="20" xfId="16" applyFont="1" applyFill="1" applyBorder="1" applyAlignment="1">
      <alignment horizontal="distributed"/>
    </xf>
    <xf numFmtId="181" fontId="4" fillId="0" borderId="13" xfId="16" applyFont="1" applyFill="1" applyBorder="1" applyAlignment="1">
      <alignment horizontal="distributed" vertical="center" wrapText="1"/>
    </xf>
    <xf numFmtId="181" fontId="4" fillId="0" borderId="16" xfId="16" applyFont="1" applyFill="1" applyBorder="1" applyAlignment="1">
      <alignment horizontal="distributed" vertical="center" wrapText="1"/>
    </xf>
    <xf numFmtId="181" fontId="4" fillId="0" borderId="0" xfId="16" applyNumberFormat="1" applyFont="1" applyAlignment="1">
      <alignment horizont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4"/>
  <sheetViews>
    <sheetView showGridLines="0" zoomScale="70" zoomScaleNormal="70" workbookViewId="0" topLeftCell="A25">
      <selection activeCell="E10" sqref="E10"/>
    </sheetView>
  </sheetViews>
  <sheetFormatPr defaultColWidth="8.625" defaultRowHeight="12.75"/>
  <cols>
    <col min="1" max="1" width="0.875" style="15" customWidth="1"/>
    <col min="2" max="2" width="19.75390625" style="15" customWidth="1"/>
    <col min="3" max="3" width="0.875" style="15" customWidth="1"/>
    <col min="4" max="6" width="15.75390625" style="15" customWidth="1"/>
    <col min="7" max="9" width="15.125" style="15" customWidth="1"/>
    <col min="10" max="10" width="14.75390625" style="15" customWidth="1"/>
    <col min="11" max="11" width="18.00390625" style="15" customWidth="1"/>
    <col min="12" max="14" width="16.25390625" style="15" customWidth="1"/>
    <col min="15" max="15" width="16.625" style="15" customWidth="1"/>
    <col min="16" max="20" width="16.25390625" style="15" customWidth="1"/>
    <col min="21" max="21" width="4.00390625" style="15" customWidth="1"/>
    <col min="22" max="16384" width="8.625" style="15" customWidth="1"/>
  </cols>
  <sheetData>
    <row r="1" spans="2:12" ht="24">
      <c r="B1" s="16" t="s">
        <v>0</v>
      </c>
      <c r="L1" s="16" t="s">
        <v>1</v>
      </c>
    </row>
    <row r="2" spans="1:21" ht="15.75" customHeight="1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8"/>
    </row>
    <row r="3" spans="1:21" ht="15.75" customHeight="1">
      <c r="A3" s="18"/>
      <c r="B3" s="81" t="s">
        <v>2</v>
      </c>
      <c r="C3" s="19"/>
      <c r="D3" s="90" t="s">
        <v>111</v>
      </c>
      <c r="E3" s="91"/>
      <c r="F3" s="94"/>
      <c r="G3" s="90" t="s">
        <v>131</v>
      </c>
      <c r="H3" s="91"/>
      <c r="I3" s="91"/>
      <c r="J3" s="91"/>
      <c r="K3" s="91"/>
      <c r="L3" s="92" t="s">
        <v>131</v>
      </c>
      <c r="M3" s="92"/>
      <c r="N3" s="93"/>
      <c r="O3" s="90" t="s">
        <v>142</v>
      </c>
      <c r="P3" s="91"/>
      <c r="Q3" s="91"/>
      <c r="R3" s="91"/>
      <c r="S3" s="91"/>
      <c r="T3" s="91"/>
      <c r="U3" s="18"/>
    </row>
    <row r="4" spans="1:21" ht="15.75" customHeight="1">
      <c r="A4" s="18"/>
      <c r="B4" s="82"/>
      <c r="C4" s="19"/>
      <c r="D4" s="95" t="s">
        <v>138</v>
      </c>
      <c r="E4" s="88" t="s">
        <v>132</v>
      </c>
      <c r="F4" s="44" t="s">
        <v>143</v>
      </c>
      <c r="G4" s="78" t="s">
        <v>112</v>
      </c>
      <c r="H4" s="79"/>
      <c r="I4" s="80"/>
      <c r="J4" s="84" t="s">
        <v>3</v>
      </c>
      <c r="K4" s="86" t="s">
        <v>109</v>
      </c>
      <c r="L4" s="79" t="s">
        <v>113</v>
      </c>
      <c r="M4" s="79"/>
      <c r="N4" s="80"/>
      <c r="O4" s="78" t="s">
        <v>114</v>
      </c>
      <c r="P4" s="79"/>
      <c r="Q4" s="80"/>
      <c r="R4" s="84" t="s">
        <v>107</v>
      </c>
      <c r="S4" s="78" t="s">
        <v>115</v>
      </c>
      <c r="T4" s="79"/>
      <c r="U4" s="18"/>
    </row>
    <row r="5" spans="1:21" ht="31.5" customHeight="1" thickBot="1">
      <c r="A5" s="17"/>
      <c r="B5" s="83"/>
      <c r="C5" s="20"/>
      <c r="D5" s="96"/>
      <c r="E5" s="89"/>
      <c r="F5" s="67" t="s">
        <v>133</v>
      </c>
      <c r="G5" s="39" t="s">
        <v>141</v>
      </c>
      <c r="H5" s="39" t="s">
        <v>5</v>
      </c>
      <c r="I5" s="39" t="s">
        <v>6</v>
      </c>
      <c r="J5" s="85"/>
      <c r="K5" s="87"/>
      <c r="L5" s="40" t="s">
        <v>116</v>
      </c>
      <c r="M5" s="39" t="s">
        <v>7</v>
      </c>
      <c r="N5" s="39" t="s">
        <v>8</v>
      </c>
      <c r="O5" s="39" t="s">
        <v>4</v>
      </c>
      <c r="P5" s="41" t="s">
        <v>5</v>
      </c>
      <c r="Q5" s="41" t="s">
        <v>6</v>
      </c>
      <c r="R5" s="85"/>
      <c r="S5" s="39" t="s">
        <v>9</v>
      </c>
      <c r="T5" s="42" t="s">
        <v>10</v>
      </c>
      <c r="U5" s="18"/>
    </row>
    <row r="6" spans="1:21" ht="17.25" customHeight="1" thickBot="1">
      <c r="A6" s="17"/>
      <c r="B6" s="37" t="s">
        <v>11</v>
      </c>
      <c r="C6" s="20"/>
      <c r="D6" s="21" t="s">
        <v>125</v>
      </c>
      <c r="E6" s="22" t="s">
        <v>137</v>
      </c>
      <c r="F6" s="22" t="s">
        <v>136</v>
      </c>
      <c r="G6" s="68" t="s">
        <v>108</v>
      </c>
      <c r="H6" s="69"/>
      <c r="I6" s="69"/>
      <c r="J6" s="69"/>
      <c r="K6" s="69"/>
      <c r="L6" s="69" t="s">
        <v>117</v>
      </c>
      <c r="M6" s="69"/>
      <c r="N6" s="70"/>
      <c r="O6" s="68" t="s">
        <v>126</v>
      </c>
      <c r="P6" s="69"/>
      <c r="Q6" s="69"/>
      <c r="R6" s="70"/>
      <c r="S6" s="43" t="s">
        <v>129</v>
      </c>
      <c r="T6" s="43" t="s">
        <v>129</v>
      </c>
      <c r="U6" s="18"/>
    </row>
    <row r="7" spans="1:21" ht="17.25" customHeight="1">
      <c r="A7" s="23"/>
      <c r="B7" s="38" t="s">
        <v>12</v>
      </c>
      <c r="C7" s="24"/>
      <c r="D7" s="73" t="s">
        <v>144</v>
      </c>
      <c r="E7" s="75"/>
      <c r="F7" s="25" t="s">
        <v>106</v>
      </c>
      <c r="G7" s="73" t="s">
        <v>13</v>
      </c>
      <c r="H7" s="74"/>
      <c r="I7" s="75"/>
      <c r="J7" s="65" t="s">
        <v>14</v>
      </c>
      <c r="K7" s="64" t="s">
        <v>13</v>
      </c>
      <c r="L7" s="74" t="s">
        <v>13</v>
      </c>
      <c r="M7" s="74"/>
      <c r="N7" s="75"/>
      <c r="O7" s="73" t="s">
        <v>13</v>
      </c>
      <c r="P7" s="74"/>
      <c r="Q7" s="75"/>
      <c r="R7" s="26" t="s">
        <v>14</v>
      </c>
      <c r="S7" s="73" t="s">
        <v>13</v>
      </c>
      <c r="T7" s="74"/>
      <c r="U7" s="18"/>
    </row>
    <row r="8" spans="2:21" ht="15.75" customHeight="1">
      <c r="B8" s="27" t="s">
        <v>15</v>
      </c>
      <c r="C8" s="19"/>
      <c r="D8" s="28">
        <f>SUM(D9:D10)</f>
        <v>4094.04</v>
      </c>
      <c r="E8" s="30">
        <v>1865657</v>
      </c>
      <c r="F8" s="30">
        <v>204010</v>
      </c>
      <c r="G8" s="30">
        <f>SUM(G9:G10)</f>
        <v>1516523</v>
      </c>
      <c r="H8" s="30">
        <f>SUM(H9:H10)</f>
        <v>712346</v>
      </c>
      <c r="I8" s="30">
        <f>SUM(I9:I10)</f>
        <v>804177</v>
      </c>
      <c r="J8" s="30">
        <f>SUM(J9:J10)</f>
        <v>544878</v>
      </c>
      <c r="K8" s="31">
        <v>370.6</v>
      </c>
      <c r="L8" s="30">
        <f aca="true" t="shared" si="0" ref="L8:T8">SUM(L9:L10)</f>
        <v>243046</v>
      </c>
      <c r="M8" s="30">
        <f t="shared" si="0"/>
        <v>956692</v>
      </c>
      <c r="N8" s="30">
        <f t="shared" si="0"/>
        <v>315871</v>
      </c>
      <c r="O8" s="30">
        <f t="shared" si="0"/>
        <v>1490453</v>
      </c>
      <c r="P8" s="30">
        <f t="shared" si="0"/>
        <v>698727</v>
      </c>
      <c r="Q8" s="30">
        <f t="shared" si="0"/>
        <v>791726</v>
      </c>
      <c r="R8" s="30">
        <f t="shared" si="0"/>
        <v>557391</v>
      </c>
      <c r="S8" s="30">
        <f t="shared" si="0"/>
        <v>68526</v>
      </c>
      <c r="T8" s="30">
        <f t="shared" si="0"/>
        <v>73582</v>
      </c>
      <c r="U8" s="18"/>
    </row>
    <row r="9" spans="2:20" ht="31.5" customHeight="1">
      <c r="B9" s="27" t="s">
        <v>16</v>
      </c>
      <c r="C9" s="19"/>
      <c r="D9" s="28">
        <f>SUM(D11:D20)</f>
        <v>1243.69</v>
      </c>
      <c r="E9" s="29">
        <f>SUM(E11:E20)</f>
        <v>376.326</v>
      </c>
      <c r="F9" s="30">
        <v>57979</v>
      </c>
      <c r="G9" s="30">
        <f>SUM(G11:G18)</f>
        <v>956850</v>
      </c>
      <c r="H9" s="30">
        <f>SUM(H11:H18)</f>
        <v>447579</v>
      </c>
      <c r="I9" s="30">
        <f>SUM(I11:I18)</f>
        <v>509271</v>
      </c>
      <c r="J9" s="30">
        <f>SUM(J11:J18)</f>
        <v>359230</v>
      </c>
      <c r="K9" s="31">
        <v>769.7</v>
      </c>
      <c r="L9" s="30">
        <f>SUM(L11:L18)</f>
        <v>150416</v>
      </c>
      <c r="M9" s="30">
        <f>SUM(M11:M18)</f>
        <v>618741</v>
      </c>
      <c r="N9" s="30">
        <f>SUM(N11:N18)</f>
        <v>186856</v>
      </c>
      <c r="O9" s="30">
        <f>SUM(O11:O20)</f>
        <v>1018123</v>
      </c>
      <c r="P9" s="30">
        <f>SUM(P11:P20)</f>
        <v>476619</v>
      </c>
      <c r="Q9" s="30">
        <f>SUM(Q11:Q20)</f>
        <v>541504</v>
      </c>
      <c r="R9" s="30">
        <f>SUM(R11:R20)</f>
        <v>395196</v>
      </c>
      <c r="S9" s="30">
        <f>SUM(S11:S18)</f>
        <v>44399</v>
      </c>
      <c r="T9" s="30">
        <f>SUM(T11:T18)</f>
        <v>46693</v>
      </c>
    </row>
    <row r="10" spans="2:20" ht="32.25" customHeight="1">
      <c r="B10" s="27" t="s">
        <v>17</v>
      </c>
      <c r="C10" s="19"/>
      <c r="D10" s="28">
        <f>SUM(D21,D37,D41,D46,'南串山町～上対馬町'!D17,'南串山町～上対馬町'!D31,'南串山町～上対馬町'!D42,'南串山町～上対馬町'!D47)</f>
        <v>2850.35</v>
      </c>
      <c r="E10" s="30">
        <v>1489331</v>
      </c>
      <c r="F10" s="30">
        <v>146031</v>
      </c>
      <c r="G10" s="30">
        <f>SUM(G21,G37,G41,G46,'南串山町～上対馬町'!G17,'南串山町～上対馬町'!G31,'南串山町～上対馬町'!G42,'南串山町～上対馬町'!G47)</f>
        <v>559673</v>
      </c>
      <c r="H10" s="30">
        <f>SUM(H21,H37,H41,H46,'南串山町～上対馬町'!H17,'南串山町～上対馬町'!H31,'南串山町～上対馬町'!H42,'南串山町～上対馬町'!H47)</f>
        <v>264767</v>
      </c>
      <c r="I10" s="30">
        <f>SUM(I21,I37,I41,I46,'南串山町～上対馬町'!I17,'南串山町～上対馬町'!I31,'南串山町～上対馬町'!I42,'南串山町～上対馬町'!I47)</f>
        <v>294906</v>
      </c>
      <c r="J10" s="30">
        <f>SUM(J21,J37,J41,J46,'南串山町～上対馬町'!J17,'南串山町～上対馬町'!J31,'南串山町～上対馬町'!J42,'南串山町～上対馬町'!J47)</f>
        <v>185648</v>
      </c>
      <c r="K10" s="31">
        <v>196.4</v>
      </c>
      <c r="L10" s="30">
        <f>SUM(L21,L37,L41,L46,'南串山町～上対馬町'!L17,'南串山町～上対馬町'!L31,'南串山町～上対馬町'!L42,'南串山町～上対馬町'!L47)</f>
        <v>92630</v>
      </c>
      <c r="M10" s="30">
        <f>SUM(M21,M37,M41,M46,'南串山町～上対馬町'!M17,'南串山町～上対馬町'!M31,'南串山町～上対馬町'!M42,'南串山町～上対馬町'!M47)</f>
        <v>337951</v>
      </c>
      <c r="N10" s="30">
        <f>SUM(N21,N37,N41,N46,'南串山町～上対馬町'!N17,'南串山町～上対馬町'!N31,'南串山町～上対馬町'!N42,'南串山町～上対馬町'!N47)</f>
        <v>129015</v>
      </c>
      <c r="O10" s="30">
        <f>SUM(O21,O37,O41,O46,'南串山町～上対馬町'!O17,'南串山町～上対馬町'!O31,'南串山町～上対馬町'!O42,'南串山町～上対馬町'!O47)</f>
        <v>472330</v>
      </c>
      <c r="P10" s="30">
        <f>SUM(P21,P37,P41,P46,'南串山町～上対馬町'!P17,'南串山町～上対馬町'!P31,'南串山町～上対馬町'!P42,'南串山町～上対馬町'!P47)</f>
        <v>222108</v>
      </c>
      <c r="Q10" s="30">
        <f>SUM(Q21,Q37,Q41,Q46,'南串山町～上対馬町'!Q17,'南串山町～上対馬町'!Q31,'南串山町～上対馬町'!Q42,'南串山町～上対馬町'!Q47)</f>
        <v>250222</v>
      </c>
      <c r="R10" s="30">
        <f>SUM(R21,R37,R41,R46,'南串山町～上対馬町'!R17,'南串山町～上対馬町'!R31,'南串山町～上対馬町'!R42,'南串山町～上対馬町'!R47)</f>
        <v>162195</v>
      </c>
      <c r="S10" s="30">
        <f>SUM(S21,S37,S41,S46,'南串山町～上対馬町'!S17,'南串山町～上対馬町'!S31,'南串山町～上対馬町'!S42,'南串山町～上対馬町'!S47)</f>
        <v>24127</v>
      </c>
      <c r="T10" s="30">
        <f>SUM(T21,T37,T41,T46,'南串山町～上対馬町'!T17,'南串山町～上対馬町'!T31,'南串山町～上対馬町'!T42,'南串山町～上対馬町'!T47)</f>
        <v>26889</v>
      </c>
    </row>
    <row r="11" spans="2:20" ht="31.5" customHeight="1">
      <c r="B11" s="27" t="s">
        <v>18</v>
      </c>
      <c r="C11" s="19"/>
      <c r="D11" s="28">
        <v>241.32</v>
      </c>
      <c r="E11" s="32">
        <v>1.79</v>
      </c>
      <c r="F11" s="15">
        <v>11193</v>
      </c>
      <c r="G11" s="15">
        <f aca="true" t="shared" si="1" ref="G11:G18">SUM(H11:I11)</f>
        <v>423167</v>
      </c>
      <c r="H11" s="15">
        <v>196213</v>
      </c>
      <c r="I11" s="15">
        <v>226954</v>
      </c>
      <c r="J11" s="15">
        <v>166391</v>
      </c>
      <c r="K11" s="31">
        <v>1754.4</v>
      </c>
      <c r="L11" s="15">
        <v>62327</v>
      </c>
      <c r="M11" s="15">
        <v>280214</v>
      </c>
      <c r="N11" s="15">
        <v>80480</v>
      </c>
      <c r="O11" s="15">
        <f>SUM(P11:Q11)</f>
        <v>416341</v>
      </c>
      <c r="P11" s="15">
        <v>192498</v>
      </c>
      <c r="Q11" s="15">
        <v>223843</v>
      </c>
      <c r="R11" s="15">
        <v>169459</v>
      </c>
      <c r="S11" s="15">
        <v>17093</v>
      </c>
      <c r="T11" s="15">
        <v>18372</v>
      </c>
    </row>
    <row r="12" spans="2:20" ht="15.75" customHeight="1">
      <c r="B12" s="27" t="s">
        <v>19</v>
      </c>
      <c r="C12" s="19"/>
      <c r="D12" s="28">
        <v>248.41</v>
      </c>
      <c r="E12" s="32">
        <v>43.037</v>
      </c>
      <c r="F12" s="15">
        <v>11720</v>
      </c>
      <c r="G12" s="15">
        <f t="shared" si="1"/>
        <v>240838</v>
      </c>
      <c r="H12" s="15">
        <v>113153</v>
      </c>
      <c r="I12" s="15">
        <v>127685</v>
      </c>
      <c r="J12" s="15">
        <v>90105</v>
      </c>
      <c r="K12" s="31">
        <v>969.9</v>
      </c>
      <c r="L12" s="15">
        <v>37027</v>
      </c>
      <c r="M12" s="15">
        <v>154143</v>
      </c>
      <c r="N12" s="15">
        <v>49123</v>
      </c>
      <c r="O12" s="15">
        <f aca="true" t="shared" si="2" ref="O12:O20">SUM(P12:Q12)</f>
        <v>238021</v>
      </c>
      <c r="P12" s="15">
        <v>111779</v>
      </c>
      <c r="Q12" s="15">
        <v>126242</v>
      </c>
      <c r="R12" s="15">
        <v>92957</v>
      </c>
      <c r="S12" s="15">
        <v>11460</v>
      </c>
      <c r="T12" s="15">
        <v>12450</v>
      </c>
    </row>
    <row r="13" spans="2:20" ht="15.75" customHeight="1">
      <c r="B13" s="27" t="s">
        <v>20</v>
      </c>
      <c r="C13" s="19"/>
      <c r="D13" s="28">
        <v>59.27</v>
      </c>
      <c r="E13" s="32">
        <v>0.133</v>
      </c>
      <c r="F13" s="15">
        <v>2036</v>
      </c>
      <c r="G13" s="15">
        <f t="shared" si="1"/>
        <v>39605</v>
      </c>
      <c r="H13" s="15">
        <v>18188</v>
      </c>
      <c r="I13" s="15">
        <v>21417</v>
      </c>
      <c r="J13" s="15">
        <v>13805</v>
      </c>
      <c r="K13" s="31">
        <v>668.7</v>
      </c>
      <c r="L13" s="15">
        <v>6171</v>
      </c>
      <c r="M13" s="15">
        <v>24073</v>
      </c>
      <c r="N13" s="15">
        <v>9361</v>
      </c>
      <c r="O13" s="15">
        <f t="shared" si="2"/>
        <v>38782</v>
      </c>
      <c r="P13" s="15">
        <v>17806</v>
      </c>
      <c r="Q13" s="15">
        <v>20976</v>
      </c>
      <c r="R13" s="15">
        <v>13911</v>
      </c>
      <c r="S13" s="15">
        <v>1769</v>
      </c>
      <c r="T13" s="15">
        <v>1876</v>
      </c>
    </row>
    <row r="14" spans="2:20" ht="15.75" customHeight="1">
      <c r="B14" s="27" t="s">
        <v>21</v>
      </c>
      <c r="C14" s="19"/>
      <c r="D14" s="28">
        <v>145.48</v>
      </c>
      <c r="E14" s="33" t="s">
        <v>118</v>
      </c>
      <c r="F14" s="15">
        <v>8790</v>
      </c>
      <c r="G14" s="15">
        <f t="shared" si="1"/>
        <v>95182</v>
      </c>
      <c r="H14" s="15">
        <v>45228</v>
      </c>
      <c r="I14" s="15">
        <v>49954</v>
      </c>
      <c r="J14" s="15">
        <v>33117</v>
      </c>
      <c r="K14" s="31">
        <v>654.3</v>
      </c>
      <c r="L14" s="15">
        <v>16355</v>
      </c>
      <c r="M14" s="15">
        <v>62567</v>
      </c>
      <c r="N14" s="15">
        <v>16244</v>
      </c>
      <c r="O14" s="15">
        <f t="shared" si="2"/>
        <v>95894</v>
      </c>
      <c r="P14" s="15">
        <v>45719</v>
      </c>
      <c r="Q14" s="15">
        <v>50175</v>
      </c>
      <c r="R14" s="15">
        <v>34678</v>
      </c>
      <c r="S14" s="15">
        <v>6008</v>
      </c>
      <c r="T14" s="15">
        <v>5773</v>
      </c>
    </row>
    <row r="15" spans="2:20" ht="15.75" customHeight="1">
      <c r="B15" s="27" t="s">
        <v>22</v>
      </c>
      <c r="C15" s="19"/>
      <c r="D15" s="28">
        <v>126.33</v>
      </c>
      <c r="E15" s="32">
        <v>2.612</v>
      </c>
      <c r="F15" s="15">
        <v>5093</v>
      </c>
      <c r="G15" s="15">
        <f t="shared" si="1"/>
        <v>84414</v>
      </c>
      <c r="H15" s="15">
        <v>40487</v>
      </c>
      <c r="I15" s="15">
        <v>43927</v>
      </c>
      <c r="J15" s="15">
        <v>29292</v>
      </c>
      <c r="K15" s="31">
        <v>668.2</v>
      </c>
      <c r="L15" s="15">
        <v>15909</v>
      </c>
      <c r="M15" s="15">
        <v>54764</v>
      </c>
      <c r="N15" s="15">
        <v>13619</v>
      </c>
      <c r="O15" s="15">
        <f t="shared" si="2"/>
        <v>86919</v>
      </c>
      <c r="P15" s="15">
        <v>41601</v>
      </c>
      <c r="Q15" s="15">
        <v>45318</v>
      </c>
      <c r="R15" s="15">
        <v>31506</v>
      </c>
      <c r="S15" s="15">
        <v>5167</v>
      </c>
      <c r="T15" s="15">
        <v>4681</v>
      </c>
    </row>
    <row r="16" spans="2:20" ht="31.5" customHeight="1">
      <c r="B16" s="27" t="s">
        <v>23</v>
      </c>
      <c r="C16" s="19"/>
      <c r="D16" s="28">
        <v>158.35</v>
      </c>
      <c r="E16" s="32">
        <v>158.35</v>
      </c>
      <c r="F16" s="15">
        <v>6073</v>
      </c>
      <c r="G16" s="15">
        <f t="shared" si="1"/>
        <v>27662</v>
      </c>
      <c r="H16" s="15">
        <v>12795</v>
      </c>
      <c r="I16" s="15">
        <v>14867</v>
      </c>
      <c r="J16" s="15">
        <v>11192</v>
      </c>
      <c r="K16" s="31">
        <v>174.9</v>
      </c>
      <c r="L16" s="15">
        <v>4644</v>
      </c>
      <c r="M16" s="15">
        <v>16605</v>
      </c>
      <c r="N16" s="15">
        <v>6409</v>
      </c>
      <c r="O16" s="15">
        <f t="shared" si="2"/>
        <v>26503</v>
      </c>
      <c r="P16" s="15">
        <v>12283</v>
      </c>
      <c r="Q16" s="15">
        <v>14220</v>
      </c>
      <c r="R16" s="15">
        <v>11355</v>
      </c>
      <c r="S16" s="15">
        <v>1273</v>
      </c>
      <c r="T16" s="15">
        <v>1559</v>
      </c>
    </row>
    <row r="17" spans="2:20" ht="15.75" customHeight="1">
      <c r="B17" s="27" t="s">
        <v>24</v>
      </c>
      <c r="C17" s="19"/>
      <c r="D17" s="28">
        <v>168.78</v>
      </c>
      <c r="E17" s="32">
        <v>168.774</v>
      </c>
      <c r="F17" s="15">
        <v>7970</v>
      </c>
      <c r="G17" s="15">
        <f t="shared" si="1"/>
        <v>23900</v>
      </c>
      <c r="H17" s="15">
        <v>11053</v>
      </c>
      <c r="I17" s="15">
        <v>12847</v>
      </c>
      <c r="J17" s="15">
        <v>8017</v>
      </c>
      <c r="K17" s="31">
        <v>141.6</v>
      </c>
      <c r="L17" s="15">
        <v>4203</v>
      </c>
      <c r="M17" s="15">
        <v>13402</v>
      </c>
      <c r="N17" s="15">
        <v>6294</v>
      </c>
      <c r="O17" s="15">
        <f t="shared" si="2"/>
        <v>22654</v>
      </c>
      <c r="P17" s="15">
        <v>10421</v>
      </c>
      <c r="Q17" s="15">
        <v>12233</v>
      </c>
      <c r="R17" s="15">
        <v>7932</v>
      </c>
      <c r="S17" s="15">
        <v>834</v>
      </c>
      <c r="T17" s="15">
        <v>1093</v>
      </c>
    </row>
    <row r="18" spans="2:20" ht="15.75" customHeight="1">
      <c r="B18" s="27" t="s">
        <v>25</v>
      </c>
      <c r="C18" s="19"/>
      <c r="D18" s="28">
        <v>95.75</v>
      </c>
      <c r="E18" s="32">
        <v>1.63</v>
      </c>
      <c r="F18" s="15">
        <v>5103</v>
      </c>
      <c r="G18" s="15">
        <f t="shared" si="1"/>
        <v>22082</v>
      </c>
      <c r="H18" s="15">
        <v>10462</v>
      </c>
      <c r="I18" s="15">
        <v>11620</v>
      </c>
      <c r="J18" s="15">
        <v>7311</v>
      </c>
      <c r="K18" s="31">
        <v>230.7</v>
      </c>
      <c r="L18" s="15">
        <v>3780</v>
      </c>
      <c r="M18" s="15">
        <v>12973</v>
      </c>
      <c r="N18" s="15">
        <v>5326</v>
      </c>
      <c r="O18" s="15">
        <f t="shared" si="2"/>
        <v>21448</v>
      </c>
      <c r="P18" s="15">
        <v>10132</v>
      </c>
      <c r="Q18" s="15">
        <v>11316</v>
      </c>
      <c r="R18" s="15">
        <v>7387</v>
      </c>
      <c r="S18" s="15">
        <v>795</v>
      </c>
      <c r="T18" s="15">
        <v>889</v>
      </c>
    </row>
    <row r="19" spans="2:20" ht="15.75" customHeight="1">
      <c r="B19" s="27" t="s">
        <v>127</v>
      </c>
      <c r="C19" s="19"/>
      <c r="D19" s="57" t="s">
        <v>118</v>
      </c>
      <c r="E19" s="33" t="s">
        <v>118</v>
      </c>
      <c r="F19" s="35" t="s">
        <v>118</v>
      </c>
      <c r="G19" s="35" t="s">
        <v>118</v>
      </c>
      <c r="H19" s="35" t="s">
        <v>118</v>
      </c>
      <c r="I19" s="35" t="s">
        <v>118</v>
      </c>
      <c r="J19" s="35" t="s">
        <v>118</v>
      </c>
      <c r="K19" s="58" t="s">
        <v>118</v>
      </c>
      <c r="L19" s="35" t="s">
        <v>118</v>
      </c>
      <c r="M19" s="35" t="s">
        <v>118</v>
      </c>
      <c r="N19" s="35" t="s">
        <v>118</v>
      </c>
      <c r="O19" s="15">
        <f t="shared" si="2"/>
        <v>39417</v>
      </c>
      <c r="P19" s="15">
        <v>19193</v>
      </c>
      <c r="Q19" s="15">
        <v>20224</v>
      </c>
      <c r="R19" s="15">
        <v>15350</v>
      </c>
      <c r="S19" s="35" t="s">
        <v>118</v>
      </c>
      <c r="T19" s="35" t="s">
        <v>118</v>
      </c>
    </row>
    <row r="20" spans="2:20" ht="15.75" customHeight="1">
      <c r="B20" s="27" t="s">
        <v>128</v>
      </c>
      <c r="C20" s="19"/>
      <c r="D20" s="57" t="s">
        <v>118</v>
      </c>
      <c r="E20" s="33" t="s">
        <v>118</v>
      </c>
      <c r="F20" s="35" t="s">
        <v>118</v>
      </c>
      <c r="G20" s="35" t="s">
        <v>118</v>
      </c>
      <c r="H20" s="35" t="s">
        <v>118</v>
      </c>
      <c r="I20" s="35" t="s">
        <v>118</v>
      </c>
      <c r="J20" s="35" t="s">
        <v>118</v>
      </c>
      <c r="K20" s="58" t="s">
        <v>118</v>
      </c>
      <c r="L20" s="35" t="s">
        <v>118</v>
      </c>
      <c r="M20" s="35" t="s">
        <v>118</v>
      </c>
      <c r="N20" s="35" t="s">
        <v>118</v>
      </c>
      <c r="O20" s="15">
        <f t="shared" si="2"/>
        <v>32144</v>
      </c>
      <c r="P20" s="15">
        <v>15187</v>
      </c>
      <c r="Q20" s="15">
        <v>16957</v>
      </c>
      <c r="R20" s="15">
        <v>10661</v>
      </c>
      <c r="S20" s="35" t="s">
        <v>118</v>
      </c>
      <c r="T20" s="35" t="s">
        <v>118</v>
      </c>
    </row>
    <row r="21" spans="2:20" ht="31.5" customHeight="1">
      <c r="B21" s="27" t="s">
        <v>26</v>
      </c>
      <c r="C21" s="19"/>
      <c r="D21" s="28">
        <f>SUM(D22:D36)</f>
        <v>494.23</v>
      </c>
      <c r="E21" s="29">
        <f aca="true" t="shared" si="3" ref="E21:J21">SUM(E22:E36)</f>
        <v>43.656</v>
      </c>
      <c r="F21" s="30">
        <v>33745</v>
      </c>
      <c r="G21" s="30">
        <f>SUM(G22:G36)</f>
        <v>167733</v>
      </c>
      <c r="H21" s="30">
        <f t="shared" si="3"/>
        <v>80008</v>
      </c>
      <c r="I21" s="30">
        <f t="shared" si="3"/>
        <v>87725</v>
      </c>
      <c r="J21" s="30">
        <f t="shared" si="3"/>
        <v>57356</v>
      </c>
      <c r="K21" s="31">
        <v>339.6</v>
      </c>
      <c r="L21" s="30">
        <f aca="true" t="shared" si="4" ref="L21:S21">SUM(L22:L36)</f>
        <v>27742</v>
      </c>
      <c r="M21" s="30">
        <f t="shared" si="4"/>
        <v>107196</v>
      </c>
      <c r="N21" s="30">
        <f t="shared" si="4"/>
        <v>32740</v>
      </c>
      <c r="O21" s="30">
        <f t="shared" si="4"/>
        <v>165441</v>
      </c>
      <c r="P21" s="30">
        <f t="shared" si="4"/>
        <v>78599</v>
      </c>
      <c r="Q21" s="30">
        <f t="shared" si="4"/>
        <v>86842</v>
      </c>
      <c r="R21" s="30">
        <f t="shared" si="4"/>
        <v>58407</v>
      </c>
      <c r="S21" s="30">
        <f t="shared" si="4"/>
        <v>8627</v>
      </c>
      <c r="T21" s="30">
        <f>SUM(T22:T36)</f>
        <v>9101</v>
      </c>
    </row>
    <row r="22" spans="2:20" ht="32.25" customHeight="1">
      <c r="B22" s="34" t="s">
        <v>27</v>
      </c>
      <c r="C22" s="19"/>
      <c r="D22" s="28">
        <v>4.51</v>
      </c>
      <c r="E22" s="32">
        <v>0.014</v>
      </c>
      <c r="F22" s="15">
        <v>313</v>
      </c>
      <c r="G22" s="15">
        <f>SUM(H22:I22)</f>
        <v>4512</v>
      </c>
      <c r="H22" s="15">
        <v>2052</v>
      </c>
      <c r="I22" s="15">
        <v>2460</v>
      </c>
      <c r="J22" s="15">
        <v>1742</v>
      </c>
      <c r="K22" s="31">
        <v>1004.9</v>
      </c>
      <c r="L22" s="15">
        <v>650</v>
      </c>
      <c r="M22" s="15">
        <v>2893</v>
      </c>
      <c r="N22" s="15">
        <v>969</v>
      </c>
      <c r="O22" s="15">
        <f aca="true" t="shared" si="5" ref="O22:O35">SUM(P22:Q22)</f>
        <v>4254</v>
      </c>
      <c r="P22" s="15">
        <v>1933</v>
      </c>
      <c r="Q22" s="15">
        <v>2321</v>
      </c>
      <c r="R22" s="15">
        <v>1685</v>
      </c>
      <c r="S22" s="15">
        <v>174</v>
      </c>
      <c r="T22" s="15">
        <v>219</v>
      </c>
    </row>
    <row r="23" spans="2:20" ht="15.75" customHeight="1">
      <c r="B23" s="34" t="s">
        <v>28</v>
      </c>
      <c r="C23" s="19"/>
      <c r="D23" s="28">
        <v>2.26</v>
      </c>
      <c r="E23" s="32">
        <v>2.26</v>
      </c>
      <c r="F23" s="15">
        <v>106</v>
      </c>
      <c r="G23" s="15">
        <f aca="true" t="shared" si="6" ref="G23:G35">SUM(H23:I23)</f>
        <v>1035</v>
      </c>
      <c r="H23" s="15">
        <v>460</v>
      </c>
      <c r="I23" s="15">
        <v>575</v>
      </c>
      <c r="J23" s="15">
        <v>499</v>
      </c>
      <c r="K23" s="31">
        <v>460</v>
      </c>
      <c r="L23" s="15">
        <v>92</v>
      </c>
      <c r="M23" s="15">
        <v>547</v>
      </c>
      <c r="N23" s="15">
        <v>396</v>
      </c>
      <c r="O23" s="15">
        <f t="shared" si="5"/>
        <v>879</v>
      </c>
      <c r="P23" s="15">
        <v>397</v>
      </c>
      <c r="Q23" s="15">
        <v>482</v>
      </c>
      <c r="R23" s="15">
        <v>462</v>
      </c>
      <c r="S23" s="15">
        <v>22</v>
      </c>
      <c r="T23" s="15">
        <v>40</v>
      </c>
    </row>
    <row r="24" spans="2:20" ht="15.75" customHeight="1">
      <c r="B24" s="34" t="s">
        <v>29</v>
      </c>
      <c r="C24" s="19"/>
      <c r="D24" s="28">
        <v>1.34</v>
      </c>
      <c r="E24" s="32">
        <v>1.31</v>
      </c>
      <c r="F24" s="15">
        <v>7</v>
      </c>
      <c r="G24" s="15">
        <f t="shared" si="6"/>
        <v>900</v>
      </c>
      <c r="H24" s="15">
        <v>411</v>
      </c>
      <c r="I24" s="15">
        <v>489</v>
      </c>
      <c r="J24" s="15">
        <v>499</v>
      </c>
      <c r="K24" s="31">
        <v>708.7</v>
      </c>
      <c r="L24" s="15">
        <v>76</v>
      </c>
      <c r="M24" s="15">
        <v>445</v>
      </c>
      <c r="N24" s="15">
        <v>379</v>
      </c>
      <c r="O24" s="15">
        <f t="shared" si="5"/>
        <v>786</v>
      </c>
      <c r="P24" s="15">
        <v>360</v>
      </c>
      <c r="Q24" s="15">
        <v>426</v>
      </c>
      <c r="R24" s="15">
        <v>440</v>
      </c>
      <c r="S24" s="15">
        <v>30</v>
      </c>
      <c r="T24" s="15">
        <v>44</v>
      </c>
    </row>
    <row r="25" spans="2:20" ht="15.75" customHeight="1">
      <c r="B25" s="34" t="s">
        <v>30</v>
      </c>
      <c r="C25" s="19"/>
      <c r="D25" s="28">
        <v>20.93</v>
      </c>
      <c r="E25" s="32">
        <v>2.251</v>
      </c>
      <c r="F25" s="15">
        <v>1558</v>
      </c>
      <c r="G25" s="15">
        <f t="shared" si="6"/>
        <v>8101</v>
      </c>
      <c r="H25" s="15">
        <v>3776</v>
      </c>
      <c r="I25" s="15">
        <v>4325</v>
      </c>
      <c r="J25" s="15">
        <v>2884</v>
      </c>
      <c r="K25" s="31">
        <v>387.4</v>
      </c>
      <c r="L25" s="15">
        <v>889</v>
      </c>
      <c r="M25" s="15">
        <v>4516</v>
      </c>
      <c r="N25" s="15">
        <v>2696</v>
      </c>
      <c r="O25" s="15">
        <f t="shared" si="5"/>
        <v>7529</v>
      </c>
      <c r="P25" s="15">
        <v>3484</v>
      </c>
      <c r="Q25" s="15">
        <v>4045</v>
      </c>
      <c r="R25" s="15">
        <v>2720</v>
      </c>
      <c r="S25" s="15">
        <v>198</v>
      </c>
      <c r="T25" s="15">
        <v>240</v>
      </c>
    </row>
    <row r="26" spans="2:20" ht="15.75" customHeight="1">
      <c r="B26" s="34" t="s">
        <v>31</v>
      </c>
      <c r="C26" s="19"/>
      <c r="D26" s="28">
        <v>21.74</v>
      </c>
      <c r="E26" s="32">
        <v>0.046</v>
      </c>
      <c r="F26" s="15">
        <v>1673</v>
      </c>
      <c r="G26" s="15">
        <f t="shared" si="6"/>
        <v>12366</v>
      </c>
      <c r="H26" s="15">
        <v>5796</v>
      </c>
      <c r="I26" s="15">
        <v>6570</v>
      </c>
      <c r="J26" s="15">
        <v>4110</v>
      </c>
      <c r="K26" s="31">
        <v>568.8</v>
      </c>
      <c r="L26" s="15">
        <v>1708</v>
      </c>
      <c r="M26" s="15">
        <v>8193</v>
      </c>
      <c r="N26" s="15">
        <v>2465</v>
      </c>
      <c r="O26" s="15">
        <f t="shared" si="5"/>
        <v>11898</v>
      </c>
      <c r="P26" s="15">
        <v>5524</v>
      </c>
      <c r="Q26" s="15">
        <v>6374</v>
      </c>
      <c r="R26" s="15">
        <v>4174</v>
      </c>
      <c r="S26" s="15">
        <v>423</v>
      </c>
      <c r="T26" s="15">
        <v>516</v>
      </c>
    </row>
    <row r="27" spans="2:20" ht="31.5" customHeight="1">
      <c r="B27" s="34" t="s">
        <v>32</v>
      </c>
      <c r="C27" s="19"/>
      <c r="D27" s="28">
        <v>37.88</v>
      </c>
      <c r="E27" s="32">
        <v>0.166</v>
      </c>
      <c r="F27" s="15">
        <v>3207</v>
      </c>
      <c r="G27" s="15">
        <f t="shared" si="6"/>
        <v>17056</v>
      </c>
      <c r="H27" s="15">
        <v>7947</v>
      </c>
      <c r="I27" s="15">
        <v>9109</v>
      </c>
      <c r="J27" s="15">
        <v>5418</v>
      </c>
      <c r="K27" s="31">
        <v>452.5</v>
      </c>
      <c r="L27" s="15">
        <v>2835</v>
      </c>
      <c r="M27" s="15">
        <v>11267</v>
      </c>
      <c r="N27" s="15">
        <v>2941</v>
      </c>
      <c r="O27" s="15">
        <f t="shared" si="5"/>
        <v>16989</v>
      </c>
      <c r="P27" s="15">
        <v>7920</v>
      </c>
      <c r="Q27" s="15">
        <v>9069</v>
      </c>
      <c r="R27" s="15">
        <v>5691</v>
      </c>
      <c r="S27" s="15">
        <v>922</v>
      </c>
      <c r="T27" s="15">
        <v>947</v>
      </c>
    </row>
    <row r="28" spans="2:20" ht="15.75" customHeight="1">
      <c r="B28" s="34" t="s">
        <v>33</v>
      </c>
      <c r="C28" s="19"/>
      <c r="D28" s="28">
        <v>28.81</v>
      </c>
      <c r="E28" s="32">
        <v>0.055</v>
      </c>
      <c r="F28" s="15">
        <v>2241</v>
      </c>
      <c r="G28" s="15">
        <f t="shared" si="6"/>
        <v>40356</v>
      </c>
      <c r="H28" s="15">
        <v>19216</v>
      </c>
      <c r="I28" s="15">
        <v>21140</v>
      </c>
      <c r="J28" s="15">
        <v>13531</v>
      </c>
      <c r="K28" s="31">
        <v>1400.8</v>
      </c>
      <c r="L28" s="15">
        <v>7838</v>
      </c>
      <c r="M28" s="15">
        <v>27009</v>
      </c>
      <c r="N28" s="15">
        <v>5484</v>
      </c>
      <c r="O28" s="15">
        <f t="shared" si="5"/>
        <v>42193</v>
      </c>
      <c r="P28" s="15">
        <v>20067</v>
      </c>
      <c r="Q28" s="15">
        <v>22126</v>
      </c>
      <c r="R28" s="15">
        <v>14631</v>
      </c>
      <c r="S28" s="15">
        <v>2745</v>
      </c>
      <c r="T28" s="15">
        <v>2675</v>
      </c>
    </row>
    <row r="29" spans="2:20" ht="15.75" customHeight="1">
      <c r="B29" s="34" t="s">
        <v>34</v>
      </c>
      <c r="C29" s="19"/>
      <c r="D29" s="28">
        <v>20.6</v>
      </c>
      <c r="E29" s="32">
        <v>0.409</v>
      </c>
      <c r="F29" s="15">
        <v>1618</v>
      </c>
      <c r="G29" s="15">
        <f t="shared" si="6"/>
        <v>28065</v>
      </c>
      <c r="H29" s="15">
        <v>13669</v>
      </c>
      <c r="I29" s="15">
        <v>14396</v>
      </c>
      <c r="J29" s="15">
        <v>9189</v>
      </c>
      <c r="K29" s="31">
        <v>1363.7</v>
      </c>
      <c r="L29" s="15">
        <v>5002</v>
      </c>
      <c r="M29" s="15">
        <v>19529</v>
      </c>
      <c r="N29" s="15">
        <v>3518</v>
      </c>
      <c r="O29" s="15">
        <f t="shared" si="5"/>
        <v>28594</v>
      </c>
      <c r="P29" s="15">
        <v>13757</v>
      </c>
      <c r="Q29" s="15">
        <v>14837</v>
      </c>
      <c r="R29" s="15">
        <v>9627</v>
      </c>
      <c r="S29" s="15">
        <v>2126</v>
      </c>
      <c r="T29" s="15">
        <v>2056</v>
      </c>
    </row>
    <row r="30" spans="2:20" ht="15.75" customHeight="1">
      <c r="B30" s="34" t="s">
        <v>35</v>
      </c>
      <c r="C30" s="19"/>
      <c r="D30" s="28">
        <v>67.63</v>
      </c>
      <c r="E30" s="32">
        <v>0.382</v>
      </c>
      <c r="F30" s="15">
        <v>4709</v>
      </c>
      <c r="G30" s="15">
        <f t="shared" si="6"/>
        <v>12649</v>
      </c>
      <c r="H30" s="15">
        <v>6050</v>
      </c>
      <c r="I30" s="15">
        <v>6599</v>
      </c>
      <c r="J30" s="15">
        <v>3985</v>
      </c>
      <c r="K30" s="31">
        <v>187.1</v>
      </c>
      <c r="L30" s="15">
        <v>2200</v>
      </c>
      <c r="M30" s="15">
        <v>8077</v>
      </c>
      <c r="N30" s="15">
        <v>2372</v>
      </c>
      <c r="O30" s="15">
        <f t="shared" si="5"/>
        <v>12534</v>
      </c>
      <c r="P30" s="15">
        <v>6001</v>
      </c>
      <c r="Q30" s="15">
        <v>6533</v>
      </c>
      <c r="R30" s="15">
        <v>4152</v>
      </c>
      <c r="S30" s="15">
        <v>594</v>
      </c>
      <c r="T30" s="15">
        <v>580</v>
      </c>
    </row>
    <row r="31" spans="2:20" ht="15.75" customHeight="1">
      <c r="B31" s="34" t="s">
        <v>36</v>
      </c>
      <c r="C31" s="19"/>
      <c r="D31" s="28">
        <v>68.49</v>
      </c>
      <c r="E31" s="32">
        <v>0.848</v>
      </c>
      <c r="F31" s="15">
        <v>4971</v>
      </c>
      <c r="G31" s="15">
        <f t="shared" si="6"/>
        <v>9873</v>
      </c>
      <c r="H31" s="15">
        <v>4722</v>
      </c>
      <c r="I31" s="15">
        <v>5151</v>
      </c>
      <c r="J31" s="15">
        <v>2696</v>
      </c>
      <c r="K31" s="31">
        <v>144.2</v>
      </c>
      <c r="L31" s="15">
        <v>1682</v>
      </c>
      <c r="M31" s="15">
        <v>5725</v>
      </c>
      <c r="N31" s="15">
        <v>2466</v>
      </c>
      <c r="O31" s="15">
        <f t="shared" si="5"/>
        <v>9797</v>
      </c>
      <c r="P31" s="15">
        <v>4682</v>
      </c>
      <c r="Q31" s="15">
        <v>5115</v>
      </c>
      <c r="R31" s="15">
        <v>2792</v>
      </c>
      <c r="S31" s="15">
        <v>286</v>
      </c>
      <c r="T31" s="15">
        <v>349</v>
      </c>
    </row>
    <row r="32" spans="2:20" ht="31.5" customHeight="1">
      <c r="B32" s="34" t="s">
        <v>37</v>
      </c>
      <c r="C32" s="19"/>
      <c r="D32" s="28">
        <v>67.25</v>
      </c>
      <c r="E32" s="32">
        <v>0.697</v>
      </c>
      <c r="F32" s="15">
        <v>4555</v>
      </c>
      <c r="G32" s="15">
        <f t="shared" si="6"/>
        <v>9001</v>
      </c>
      <c r="H32" s="15">
        <v>4231</v>
      </c>
      <c r="I32" s="15">
        <v>4770</v>
      </c>
      <c r="J32" s="15">
        <v>2679</v>
      </c>
      <c r="K32" s="31">
        <v>133.9</v>
      </c>
      <c r="L32" s="15">
        <v>1504</v>
      </c>
      <c r="M32" s="15">
        <v>5117</v>
      </c>
      <c r="N32" s="15">
        <v>2380</v>
      </c>
      <c r="O32" s="15">
        <f t="shared" si="5"/>
        <v>8861</v>
      </c>
      <c r="P32" s="15">
        <v>4184</v>
      </c>
      <c r="Q32" s="15">
        <v>4677</v>
      </c>
      <c r="R32" s="15">
        <v>2719</v>
      </c>
      <c r="S32" s="15">
        <v>242</v>
      </c>
      <c r="T32" s="15">
        <v>307</v>
      </c>
    </row>
    <row r="33" spans="2:20" ht="15.75" customHeight="1">
      <c r="B33" s="34" t="s">
        <v>38</v>
      </c>
      <c r="C33" s="19"/>
      <c r="D33" s="28">
        <v>13.33</v>
      </c>
      <c r="E33" s="32">
        <v>13.319</v>
      </c>
      <c r="F33" s="15">
        <v>881</v>
      </c>
      <c r="G33" s="15">
        <f t="shared" si="6"/>
        <v>6055</v>
      </c>
      <c r="H33" s="15">
        <v>3107</v>
      </c>
      <c r="I33" s="15">
        <v>2948</v>
      </c>
      <c r="J33" s="15">
        <v>2933</v>
      </c>
      <c r="K33" s="31">
        <v>454.9</v>
      </c>
      <c r="L33" s="15">
        <v>801</v>
      </c>
      <c r="M33" s="15">
        <v>3785</v>
      </c>
      <c r="N33" s="15">
        <v>1469</v>
      </c>
      <c r="O33" s="15">
        <f t="shared" si="5"/>
        <v>6018</v>
      </c>
      <c r="P33" s="15">
        <v>3107</v>
      </c>
      <c r="Q33" s="15">
        <v>2911</v>
      </c>
      <c r="R33" s="15">
        <v>2959</v>
      </c>
      <c r="S33" s="15">
        <v>274</v>
      </c>
      <c r="T33" s="15">
        <v>289</v>
      </c>
    </row>
    <row r="34" spans="2:20" ht="15.75" customHeight="1">
      <c r="B34" s="34" t="s">
        <v>39</v>
      </c>
      <c r="C34" s="19"/>
      <c r="D34" s="28">
        <v>14.12</v>
      </c>
      <c r="E34" s="32">
        <v>14.11</v>
      </c>
      <c r="F34" s="15">
        <v>857</v>
      </c>
      <c r="G34" s="15">
        <f t="shared" si="6"/>
        <v>2309</v>
      </c>
      <c r="H34" s="15">
        <v>1028</v>
      </c>
      <c r="I34" s="15">
        <v>1281</v>
      </c>
      <c r="J34" s="15">
        <v>1114</v>
      </c>
      <c r="K34" s="31">
        <v>163.6</v>
      </c>
      <c r="L34" s="15">
        <v>253</v>
      </c>
      <c r="M34" s="15">
        <v>1106</v>
      </c>
      <c r="N34" s="15">
        <v>950</v>
      </c>
      <c r="O34" s="15">
        <f t="shared" si="5"/>
        <v>2136</v>
      </c>
      <c r="P34" s="15">
        <v>964</v>
      </c>
      <c r="Q34" s="15">
        <v>1172</v>
      </c>
      <c r="R34" s="15">
        <v>1060</v>
      </c>
      <c r="S34" s="15">
        <v>78</v>
      </c>
      <c r="T34" s="15">
        <v>112</v>
      </c>
    </row>
    <row r="35" spans="2:20" ht="15.75" customHeight="1">
      <c r="B35" s="34" t="s">
        <v>40</v>
      </c>
      <c r="C35" s="19"/>
      <c r="D35" s="28">
        <v>78.72</v>
      </c>
      <c r="E35" s="32">
        <v>6.444</v>
      </c>
      <c r="F35" s="15">
        <v>4221</v>
      </c>
      <c r="G35" s="15">
        <f t="shared" si="6"/>
        <v>8050</v>
      </c>
      <c r="H35" s="15">
        <v>3903</v>
      </c>
      <c r="I35" s="15">
        <v>4147</v>
      </c>
      <c r="J35" s="15">
        <v>2902</v>
      </c>
      <c r="K35" s="31">
        <v>102.3</v>
      </c>
      <c r="L35" s="15">
        <v>1209</v>
      </c>
      <c r="M35" s="15">
        <v>4564</v>
      </c>
      <c r="N35" s="15">
        <v>2276</v>
      </c>
      <c r="O35" s="15">
        <f t="shared" si="5"/>
        <v>7571</v>
      </c>
      <c r="P35" s="15">
        <v>3673</v>
      </c>
      <c r="Q35" s="15">
        <v>3898</v>
      </c>
      <c r="R35" s="15">
        <v>2854</v>
      </c>
      <c r="S35" s="15">
        <v>323</v>
      </c>
      <c r="T35" s="15">
        <v>440</v>
      </c>
    </row>
    <row r="36" spans="2:20" ht="15.75" customHeight="1">
      <c r="B36" s="34" t="s">
        <v>41</v>
      </c>
      <c r="C36" s="19"/>
      <c r="D36" s="28">
        <v>46.62</v>
      </c>
      <c r="E36" s="32">
        <v>1.345</v>
      </c>
      <c r="F36" s="15">
        <v>2826</v>
      </c>
      <c r="G36" s="15">
        <f>SUM(H36:I36)</f>
        <v>7405</v>
      </c>
      <c r="H36" s="15">
        <v>3640</v>
      </c>
      <c r="I36" s="15">
        <v>3765</v>
      </c>
      <c r="J36" s="15">
        <v>3175</v>
      </c>
      <c r="K36" s="31">
        <v>158.5</v>
      </c>
      <c r="L36" s="15">
        <v>1003</v>
      </c>
      <c r="M36" s="15">
        <v>4423</v>
      </c>
      <c r="N36" s="15">
        <v>1979</v>
      </c>
      <c r="O36" s="15">
        <f>SUM(P36:Q36)</f>
        <v>5402</v>
      </c>
      <c r="P36" s="15">
        <v>2546</v>
      </c>
      <c r="Q36" s="15">
        <v>2856</v>
      </c>
      <c r="R36" s="15">
        <v>2441</v>
      </c>
      <c r="S36" s="15">
        <v>190</v>
      </c>
      <c r="T36" s="15">
        <v>287</v>
      </c>
    </row>
    <row r="37" spans="2:20" ht="31.5" customHeight="1">
      <c r="B37" s="27" t="s">
        <v>42</v>
      </c>
      <c r="C37" s="19"/>
      <c r="D37" s="28">
        <f>SUM(D38:D40)</f>
        <v>167.46</v>
      </c>
      <c r="E37" s="29">
        <f aca="true" t="shared" si="7" ref="E37:J37">SUM(E38:E40)</f>
        <v>0.077</v>
      </c>
      <c r="F37" s="30">
        <v>11330</v>
      </c>
      <c r="G37" s="30">
        <f t="shared" si="7"/>
        <v>40813</v>
      </c>
      <c r="H37" s="30">
        <f t="shared" si="7"/>
        <v>19237</v>
      </c>
      <c r="I37" s="30">
        <f t="shared" si="7"/>
        <v>21576</v>
      </c>
      <c r="J37" s="30">
        <f t="shared" si="7"/>
        <v>12103</v>
      </c>
      <c r="K37" s="31">
        <v>243.8</v>
      </c>
      <c r="L37" s="30">
        <f>SUM(L38:L40)</f>
        <v>6931</v>
      </c>
      <c r="M37" s="30">
        <f>SUM(M38:M40)</f>
        <v>25289</v>
      </c>
      <c r="N37" s="30">
        <f>SUM(N38:N40)</f>
        <v>8579</v>
      </c>
      <c r="O37" s="30">
        <f aca="true" t="shared" si="8" ref="O37:T37">SUM(O38:O40)</f>
        <v>40306</v>
      </c>
      <c r="P37" s="30">
        <f t="shared" si="8"/>
        <v>18856</v>
      </c>
      <c r="Q37" s="30">
        <f t="shared" si="8"/>
        <v>21450</v>
      </c>
      <c r="R37" s="30">
        <f t="shared" si="8"/>
        <v>12511</v>
      </c>
      <c r="S37" s="30">
        <f t="shared" si="8"/>
        <v>1602</v>
      </c>
      <c r="T37" s="30">
        <f t="shared" si="8"/>
        <v>1682</v>
      </c>
    </row>
    <row r="38" spans="2:20" ht="31.5" customHeight="1">
      <c r="B38" s="35" t="s">
        <v>43</v>
      </c>
      <c r="C38" s="19"/>
      <c r="D38" s="28">
        <v>74.25</v>
      </c>
      <c r="E38" s="33" t="s">
        <v>118</v>
      </c>
      <c r="F38" s="15">
        <v>4543</v>
      </c>
      <c r="G38" s="15">
        <f>SUM(H38:I38)</f>
        <v>10026</v>
      </c>
      <c r="H38" s="15">
        <v>4685</v>
      </c>
      <c r="I38" s="15">
        <v>5341</v>
      </c>
      <c r="J38" s="15">
        <v>2779</v>
      </c>
      <c r="K38" s="31">
        <v>135</v>
      </c>
      <c r="L38" s="15">
        <v>1630</v>
      </c>
      <c r="M38" s="15">
        <v>5919</v>
      </c>
      <c r="N38" s="15">
        <v>2477</v>
      </c>
      <c r="O38" s="15">
        <f>SUM(P38:Q38)</f>
        <v>9767</v>
      </c>
      <c r="P38" s="15">
        <v>4588</v>
      </c>
      <c r="Q38" s="15">
        <v>5179</v>
      </c>
      <c r="R38" s="15">
        <v>2829</v>
      </c>
      <c r="S38" s="15">
        <v>307</v>
      </c>
      <c r="T38" s="15">
        <v>359</v>
      </c>
    </row>
    <row r="39" spans="2:20" ht="15.75" customHeight="1">
      <c r="B39" s="35" t="s">
        <v>44</v>
      </c>
      <c r="C39" s="19"/>
      <c r="D39" s="28">
        <v>37.24</v>
      </c>
      <c r="E39" s="32">
        <v>0.077</v>
      </c>
      <c r="F39" s="15">
        <v>2516</v>
      </c>
      <c r="G39" s="15">
        <f>SUM(H39:I39)</f>
        <v>15325</v>
      </c>
      <c r="H39" s="15">
        <v>7242</v>
      </c>
      <c r="I39" s="15">
        <v>8083</v>
      </c>
      <c r="J39" s="15">
        <v>5010</v>
      </c>
      <c r="K39" s="31">
        <v>412.1</v>
      </c>
      <c r="L39" s="15">
        <v>2580</v>
      </c>
      <c r="M39" s="15">
        <v>9752</v>
      </c>
      <c r="N39" s="15">
        <v>2979</v>
      </c>
      <c r="O39" s="15">
        <f>SUM(P39:Q39)</f>
        <v>15146</v>
      </c>
      <c r="P39" s="15">
        <v>7040</v>
      </c>
      <c r="Q39" s="15">
        <v>8106</v>
      </c>
      <c r="R39" s="15">
        <v>5192</v>
      </c>
      <c r="S39" s="15">
        <v>770</v>
      </c>
      <c r="T39" s="15">
        <v>756</v>
      </c>
    </row>
    <row r="40" spans="2:20" ht="15.75" customHeight="1">
      <c r="B40" s="35" t="s">
        <v>45</v>
      </c>
      <c r="C40" s="19"/>
      <c r="D40" s="28">
        <v>55.97</v>
      </c>
      <c r="E40" s="33" t="s">
        <v>118</v>
      </c>
      <c r="F40" s="15">
        <v>4271</v>
      </c>
      <c r="G40" s="15">
        <f>SUM(H40:I40)</f>
        <v>15462</v>
      </c>
      <c r="H40" s="15">
        <v>7310</v>
      </c>
      <c r="I40" s="15">
        <v>8152</v>
      </c>
      <c r="J40" s="15">
        <v>4314</v>
      </c>
      <c r="K40" s="31">
        <v>276.3</v>
      </c>
      <c r="L40" s="15">
        <v>2721</v>
      </c>
      <c r="M40" s="15">
        <v>9618</v>
      </c>
      <c r="N40" s="15">
        <v>3123</v>
      </c>
      <c r="O40" s="15">
        <f>SUM(P40:Q40)</f>
        <v>15393</v>
      </c>
      <c r="P40" s="15">
        <v>7228</v>
      </c>
      <c r="Q40" s="15">
        <v>8165</v>
      </c>
      <c r="R40" s="15">
        <v>4490</v>
      </c>
      <c r="S40" s="15">
        <v>525</v>
      </c>
      <c r="T40" s="15">
        <v>567</v>
      </c>
    </row>
    <row r="41" spans="2:20" ht="31.5" customHeight="1">
      <c r="B41" s="27" t="s">
        <v>46</v>
      </c>
      <c r="C41" s="19"/>
      <c r="D41" s="28">
        <f>SUM(D42:D45)</f>
        <v>128.81</v>
      </c>
      <c r="E41" s="29">
        <f aca="true" t="shared" si="9" ref="E41:J41">SUM(E42:E45)</f>
        <v>0.217</v>
      </c>
      <c r="F41" s="30">
        <v>8116</v>
      </c>
      <c r="G41" s="30">
        <f t="shared" si="9"/>
        <v>32061</v>
      </c>
      <c r="H41" s="30">
        <f t="shared" si="9"/>
        <v>14974</v>
      </c>
      <c r="I41" s="30">
        <f t="shared" si="9"/>
        <v>17087</v>
      </c>
      <c r="J41" s="30">
        <f t="shared" si="9"/>
        <v>9195</v>
      </c>
      <c r="K41" s="31">
        <v>249</v>
      </c>
      <c r="L41" s="30">
        <f aca="true" t="shared" si="10" ref="L41:T41">SUM(L42:L45)</f>
        <v>5510</v>
      </c>
      <c r="M41" s="30">
        <f t="shared" si="10"/>
        <v>19240</v>
      </c>
      <c r="N41" s="30">
        <f t="shared" si="10"/>
        <v>7311</v>
      </c>
      <c r="O41" s="30">
        <f t="shared" si="10"/>
        <v>31475</v>
      </c>
      <c r="P41" s="30">
        <f t="shared" si="10"/>
        <v>14672</v>
      </c>
      <c r="Q41" s="30">
        <f t="shared" si="10"/>
        <v>16803</v>
      </c>
      <c r="R41" s="30">
        <f t="shared" si="10"/>
        <v>9412</v>
      </c>
      <c r="S41" s="30">
        <f t="shared" si="10"/>
        <v>1126</v>
      </c>
      <c r="T41" s="30">
        <f t="shared" si="10"/>
        <v>1206</v>
      </c>
    </row>
    <row r="42" spans="2:20" ht="31.5" customHeight="1">
      <c r="B42" s="35" t="s">
        <v>47</v>
      </c>
      <c r="C42" s="19"/>
      <c r="D42" s="28">
        <v>23.26</v>
      </c>
      <c r="E42" s="33" t="s">
        <v>118</v>
      </c>
      <c r="F42" s="15">
        <v>1876</v>
      </c>
      <c r="G42" s="15">
        <f>SUM(H42:I42)</f>
        <v>6259</v>
      </c>
      <c r="H42" s="15">
        <v>2951</v>
      </c>
      <c r="I42" s="15">
        <v>3308</v>
      </c>
      <c r="J42" s="15">
        <v>1762</v>
      </c>
      <c r="K42" s="31">
        <v>269.1</v>
      </c>
      <c r="L42" s="15">
        <v>1095</v>
      </c>
      <c r="M42" s="15">
        <v>3692</v>
      </c>
      <c r="N42" s="15">
        <v>1472</v>
      </c>
      <c r="O42" s="15">
        <f>SUM(P42:Q42)</f>
        <v>6155</v>
      </c>
      <c r="P42" s="15">
        <v>2898</v>
      </c>
      <c r="Q42" s="15">
        <v>3257</v>
      </c>
      <c r="R42" s="15">
        <v>1824</v>
      </c>
      <c r="S42" s="15">
        <v>207</v>
      </c>
      <c r="T42" s="15">
        <v>252</v>
      </c>
    </row>
    <row r="43" spans="2:20" ht="15.75" customHeight="1">
      <c r="B43" s="35" t="s">
        <v>48</v>
      </c>
      <c r="C43" s="19"/>
      <c r="D43" s="28">
        <v>24.83</v>
      </c>
      <c r="E43" s="32">
        <v>0.217</v>
      </c>
      <c r="F43" s="15">
        <v>2030</v>
      </c>
      <c r="G43" s="15">
        <f>SUM(H43:I43)</f>
        <v>8034</v>
      </c>
      <c r="H43" s="15">
        <v>3794</v>
      </c>
      <c r="I43" s="15">
        <v>4240</v>
      </c>
      <c r="J43" s="15">
        <v>2356</v>
      </c>
      <c r="K43" s="31">
        <v>323.6</v>
      </c>
      <c r="L43" s="15">
        <v>1396</v>
      </c>
      <c r="M43" s="15">
        <v>4841</v>
      </c>
      <c r="N43" s="15">
        <v>1797</v>
      </c>
      <c r="O43" s="15">
        <f>SUM(P43:Q43)</f>
        <v>7969</v>
      </c>
      <c r="P43" s="15">
        <v>3735</v>
      </c>
      <c r="Q43" s="15">
        <v>4234</v>
      </c>
      <c r="R43" s="15">
        <v>2434</v>
      </c>
      <c r="S43" s="15">
        <v>304</v>
      </c>
      <c r="T43" s="15">
        <v>298</v>
      </c>
    </row>
    <row r="44" spans="2:20" ht="15.75" customHeight="1">
      <c r="B44" s="35" t="s">
        <v>49</v>
      </c>
      <c r="C44" s="19"/>
      <c r="D44" s="28">
        <v>49.79</v>
      </c>
      <c r="E44" s="33" t="s">
        <v>118</v>
      </c>
      <c r="F44" s="15">
        <v>1913</v>
      </c>
      <c r="G44" s="15">
        <f>SUM(H44:I44)</f>
        <v>11092</v>
      </c>
      <c r="H44" s="15">
        <v>5252</v>
      </c>
      <c r="I44" s="15">
        <v>5840</v>
      </c>
      <c r="J44" s="15">
        <v>3215</v>
      </c>
      <c r="K44" s="31">
        <v>222.9</v>
      </c>
      <c r="L44" s="15">
        <v>1911</v>
      </c>
      <c r="M44" s="15">
        <v>6643</v>
      </c>
      <c r="N44" s="15">
        <v>2538</v>
      </c>
      <c r="O44" s="15">
        <f>SUM(P44:Q44)</f>
        <v>10915</v>
      </c>
      <c r="P44" s="15">
        <v>5168</v>
      </c>
      <c r="Q44" s="15">
        <v>5747</v>
      </c>
      <c r="R44" s="15">
        <v>3281</v>
      </c>
      <c r="S44" s="15">
        <v>380</v>
      </c>
      <c r="T44" s="15">
        <v>394</v>
      </c>
    </row>
    <row r="45" spans="2:20" ht="15.75" customHeight="1">
      <c r="B45" s="35" t="s">
        <v>50</v>
      </c>
      <c r="C45" s="19"/>
      <c r="D45" s="28">
        <v>30.93</v>
      </c>
      <c r="E45" s="33" t="s">
        <v>118</v>
      </c>
      <c r="F45" s="15">
        <v>2297</v>
      </c>
      <c r="G45" s="15">
        <f>SUM(H45:I45)</f>
        <v>6676</v>
      </c>
      <c r="H45" s="15">
        <v>2977</v>
      </c>
      <c r="I45" s="15">
        <v>3699</v>
      </c>
      <c r="J45" s="15">
        <v>1862</v>
      </c>
      <c r="K45" s="31">
        <v>215.8</v>
      </c>
      <c r="L45" s="15">
        <v>1108</v>
      </c>
      <c r="M45" s="15">
        <v>4064</v>
      </c>
      <c r="N45" s="15">
        <v>1504</v>
      </c>
      <c r="O45" s="15">
        <f>SUM(P45:Q45)</f>
        <v>6436</v>
      </c>
      <c r="P45" s="15">
        <v>2871</v>
      </c>
      <c r="Q45" s="15">
        <v>3565</v>
      </c>
      <c r="R45" s="15">
        <v>1873</v>
      </c>
      <c r="S45" s="15">
        <v>235</v>
      </c>
      <c r="T45" s="15">
        <v>262</v>
      </c>
    </row>
    <row r="46" spans="2:20" ht="31.5" customHeight="1">
      <c r="B46" s="27" t="s">
        <v>51</v>
      </c>
      <c r="C46" s="19"/>
      <c r="D46" s="28">
        <f>SUM(D47:D53,'南串山町～上対馬町'!D8:D16)</f>
        <v>400.17999999999995</v>
      </c>
      <c r="E46" s="29">
        <f>SUM(E47:E53,'南串山町～上対馬町'!E8:E16)</f>
        <v>0.027</v>
      </c>
      <c r="F46" s="30">
        <v>24151</v>
      </c>
      <c r="G46" s="30">
        <f>SUM(G47:G53,'南串山町～上対馬町'!G8:G16)</f>
        <v>121233</v>
      </c>
      <c r="H46" s="30">
        <f>SUM(H47:H53,'南串山町～上対馬町'!H8:H16)</f>
        <v>57068</v>
      </c>
      <c r="I46" s="30">
        <f>SUM(I47:I53,'南串山町～上対馬町'!I8:I16)</f>
        <v>64165</v>
      </c>
      <c r="J46" s="30">
        <f>SUM(J47:J53,'南串山町～上対馬町'!J8:J16)</f>
        <v>36324</v>
      </c>
      <c r="K46" s="31">
        <v>303</v>
      </c>
      <c r="L46" s="30">
        <f>SUM(L47:L53,'南串山町～上対馬町'!L8:L16)</f>
        <v>19888</v>
      </c>
      <c r="M46" s="30">
        <f>SUM(M47:M53,'南串山町～上対馬町'!M8:M16)</f>
        <v>71087</v>
      </c>
      <c r="N46" s="30">
        <f>SUM(N47:N53,'南串山町～上対馬町'!N8:N16)</f>
        <v>30256</v>
      </c>
      <c r="O46" s="30">
        <f>SUM(O47:O53,'南串山町～上対馬町'!O8:O16)</f>
        <v>117539</v>
      </c>
      <c r="P46" s="30">
        <f>SUM(P47:P53,'南串山町～上対馬町'!P8:P16)</f>
        <v>55045</v>
      </c>
      <c r="Q46" s="30">
        <f>SUM(Q47:Q53,'南串山町～上対馬町'!Q8:Q16)</f>
        <v>62494</v>
      </c>
      <c r="R46" s="30">
        <f>SUM(R47:R53,'南串山町～上対馬町'!R8:R16)</f>
        <v>36781</v>
      </c>
      <c r="S46" s="30">
        <f>SUM(S47:S53,'南串山町～上対馬町'!S8:S16)</f>
        <v>4098</v>
      </c>
      <c r="T46" s="30">
        <f>SUM(T47:T53,'南串山町～上対馬町'!T8:T16)</f>
        <v>4559</v>
      </c>
    </row>
    <row r="47" spans="2:20" ht="31.5" customHeight="1">
      <c r="B47" s="35" t="s">
        <v>52</v>
      </c>
      <c r="C47" s="19"/>
      <c r="D47" s="28">
        <v>23.48</v>
      </c>
      <c r="E47" s="33" t="s">
        <v>118</v>
      </c>
      <c r="F47" s="15">
        <v>1698</v>
      </c>
      <c r="G47" s="15">
        <f aca="true" t="shared" si="11" ref="G47:G53">SUM(H47:I47)</f>
        <v>11958</v>
      </c>
      <c r="H47" s="15">
        <v>5700</v>
      </c>
      <c r="I47" s="15">
        <v>6258</v>
      </c>
      <c r="J47" s="15">
        <v>3185</v>
      </c>
      <c r="K47" s="31">
        <v>509.3</v>
      </c>
      <c r="L47" s="15">
        <v>2189</v>
      </c>
      <c r="M47" s="15">
        <v>7044</v>
      </c>
      <c r="N47" s="15">
        <v>2725</v>
      </c>
      <c r="O47" s="15">
        <f aca="true" t="shared" si="12" ref="O47:O53">SUM(P47:Q47)</f>
        <v>11833</v>
      </c>
      <c r="P47" s="15">
        <v>5652</v>
      </c>
      <c r="Q47" s="15">
        <v>6181</v>
      </c>
      <c r="R47" s="15">
        <v>3238</v>
      </c>
      <c r="S47" s="15">
        <v>286</v>
      </c>
      <c r="T47" s="15">
        <v>381</v>
      </c>
    </row>
    <row r="48" spans="2:20" ht="15.75" customHeight="1">
      <c r="B48" s="35" t="s">
        <v>53</v>
      </c>
      <c r="C48" s="19"/>
      <c r="D48" s="28">
        <v>38.2</v>
      </c>
      <c r="E48" s="33" t="s">
        <v>118</v>
      </c>
      <c r="F48" s="15">
        <v>2047</v>
      </c>
      <c r="G48" s="15">
        <f t="shared" si="11"/>
        <v>11458</v>
      </c>
      <c r="H48" s="15">
        <v>5509</v>
      </c>
      <c r="I48" s="15">
        <v>5949</v>
      </c>
      <c r="J48" s="15">
        <v>3300</v>
      </c>
      <c r="K48" s="31">
        <v>299.9</v>
      </c>
      <c r="L48" s="15">
        <v>1952</v>
      </c>
      <c r="M48" s="15">
        <v>6776</v>
      </c>
      <c r="N48" s="15">
        <v>2730</v>
      </c>
      <c r="O48" s="15">
        <f t="shared" si="12"/>
        <v>11298</v>
      </c>
      <c r="P48" s="15">
        <v>5365</v>
      </c>
      <c r="Q48" s="15">
        <v>5933</v>
      </c>
      <c r="R48" s="15">
        <v>3337</v>
      </c>
      <c r="S48" s="15">
        <v>409</v>
      </c>
      <c r="T48" s="15">
        <v>388</v>
      </c>
    </row>
    <row r="49" spans="2:20" ht="15.75" customHeight="1">
      <c r="B49" s="35" t="s">
        <v>54</v>
      </c>
      <c r="C49" s="19"/>
      <c r="D49" s="28">
        <v>26.26</v>
      </c>
      <c r="E49" s="33" t="s">
        <v>118</v>
      </c>
      <c r="F49" s="15">
        <v>1547</v>
      </c>
      <c r="G49" s="15">
        <f t="shared" si="11"/>
        <v>5998</v>
      </c>
      <c r="H49" s="15">
        <v>2845</v>
      </c>
      <c r="I49" s="15">
        <v>3153</v>
      </c>
      <c r="J49" s="15">
        <v>1661</v>
      </c>
      <c r="K49" s="31">
        <v>228.4</v>
      </c>
      <c r="L49" s="15">
        <v>967</v>
      </c>
      <c r="M49" s="15">
        <v>3532</v>
      </c>
      <c r="N49" s="15">
        <v>1499</v>
      </c>
      <c r="O49" s="15">
        <f t="shared" si="12"/>
        <v>5883</v>
      </c>
      <c r="P49" s="15">
        <v>2777</v>
      </c>
      <c r="Q49" s="15">
        <v>3106</v>
      </c>
      <c r="R49" s="15">
        <v>1737</v>
      </c>
      <c r="S49" s="15">
        <v>239</v>
      </c>
      <c r="T49" s="15">
        <v>224</v>
      </c>
    </row>
    <row r="50" spans="2:20" ht="15.75" customHeight="1">
      <c r="B50" s="35" t="s">
        <v>55</v>
      </c>
      <c r="C50" s="19"/>
      <c r="D50" s="28">
        <v>32.55</v>
      </c>
      <c r="E50" s="32">
        <v>0.022</v>
      </c>
      <c r="F50" s="15">
        <v>2215</v>
      </c>
      <c r="G50" s="15">
        <f t="shared" si="11"/>
        <v>7725</v>
      </c>
      <c r="H50" s="15">
        <v>3690</v>
      </c>
      <c r="I50" s="15">
        <v>4035</v>
      </c>
      <c r="J50" s="15">
        <v>2141</v>
      </c>
      <c r="K50" s="31">
        <v>237.3</v>
      </c>
      <c r="L50" s="15">
        <v>1326</v>
      </c>
      <c r="M50" s="15">
        <v>4472</v>
      </c>
      <c r="N50" s="15">
        <v>1927</v>
      </c>
      <c r="O50" s="15">
        <f t="shared" si="12"/>
        <v>7430</v>
      </c>
      <c r="P50" s="15">
        <v>3532</v>
      </c>
      <c r="Q50" s="15">
        <v>3898</v>
      </c>
      <c r="R50" s="15">
        <v>2230</v>
      </c>
      <c r="S50" s="15">
        <v>218</v>
      </c>
      <c r="T50" s="15">
        <v>292</v>
      </c>
    </row>
    <row r="51" spans="2:20" ht="15.75" customHeight="1">
      <c r="B51" s="34" t="s">
        <v>56</v>
      </c>
      <c r="C51" s="19"/>
      <c r="D51" s="28">
        <v>11.72</v>
      </c>
      <c r="E51" s="33" t="s">
        <v>118</v>
      </c>
      <c r="F51" s="15">
        <v>956</v>
      </c>
      <c r="G51" s="15">
        <f t="shared" si="11"/>
        <v>4867</v>
      </c>
      <c r="H51" s="15">
        <v>2291</v>
      </c>
      <c r="I51" s="15">
        <v>2576</v>
      </c>
      <c r="J51" s="15">
        <v>1409</v>
      </c>
      <c r="K51" s="31">
        <v>415.3</v>
      </c>
      <c r="L51" s="15">
        <v>835</v>
      </c>
      <c r="M51" s="15">
        <v>2982</v>
      </c>
      <c r="N51" s="15">
        <v>1050</v>
      </c>
      <c r="O51" s="15">
        <f t="shared" si="12"/>
        <v>5051</v>
      </c>
      <c r="P51" s="15">
        <v>2390</v>
      </c>
      <c r="Q51" s="15">
        <v>2661</v>
      </c>
      <c r="R51" s="15">
        <v>1563</v>
      </c>
      <c r="S51" s="15">
        <v>280</v>
      </c>
      <c r="T51" s="15">
        <v>225</v>
      </c>
    </row>
    <row r="52" spans="2:20" ht="31.5" customHeight="1">
      <c r="B52" s="34" t="s">
        <v>57</v>
      </c>
      <c r="C52" s="19"/>
      <c r="D52" s="28">
        <v>32.44</v>
      </c>
      <c r="E52" s="33" t="s">
        <v>118</v>
      </c>
      <c r="F52" s="15">
        <v>1460</v>
      </c>
      <c r="G52" s="15">
        <f t="shared" si="11"/>
        <v>5816</v>
      </c>
      <c r="H52" s="15">
        <v>2776</v>
      </c>
      <c r="I52" s="15">
        <v>3040</v>
      </c>
      <c r="J52" s="15">
        <v>1718</v>
      </c>
      <c r="K52" s="31">
        <v>179.3</v>
      </c>
      <c r="L52" s="15">
        <v>1042</v>
      </c>
      <c r="M52" s="15">
        <v>3401</v>
      </c>
      <c r="N52" s="15">
        <v>1373</v>
      </c>
      <c r="O52" s="15">
        <f t="shared" si="12"/>
        <v>5633</v>
      </c>
      <c r="P52" s="15">
        <v>2711</v>
      </c>
      <c r="Q52" s="15">
        <v>2922</v>
      </c>
      <c r="R52" s="15">
        <v>1739</v>
      </c>
      <c r="S52" s="15">
        <v>151</v>
      </c>
      <c r="T52" s="15">
        <v>197</v>
      </c>
    </row>
    <row r="53" spans="1:20" ht="15.75" customHeight="1">
      <c r="A53" s="23"/>
      <c r="B53" s="47" t="s">
        <v>58</v>
      </c>
      <c r="C53" s="24"/>
      <c r="D53" s="48">
        <v>50.84</v>
      </c>
      <c r="E53" s="49" t="s">
        <v>118</v>
      </c>
      <c r="F53" s="23">
        <v>1640</v>
      </c>
      <c r="G53" s="23">
        <f t="shared" si="11"/>
        <v>11571</v>
      </c>
      <c r="H53" s="23">
        <v>5314</v>
      </c>
      <c r="I53" s="23">
        <v>6257</v>
      </c>
      <c r="J53" s="23">
        <v>4117</v>
      </c>
      <c r="K53" s="50">
        <v>227.6</v>
      </c>
      <c r="L53" s="23">
        <v>1779</v>
      </c>
      <c r="M53" s="23">
        <v>6989</v>
      </c>
      <c r="N53" s="23">
        <v>2803</v>
      </c>
      <c r="O53" s="23">
        <f t="shared" si="12"/>
        <v>10812</v>
      </c>
      <c r="P53" s="23">
        <v>4919</v>
      </c>
      <c r="Q53" s="23">
        <v>5893</v>
      </c>
      <c r="R53" s="23">
        <v>4005</v>
      </c>
      <c r="S53" s="23">
        <v>456</v>
      </c>
      <c r="T53" s="23">
        <v>570</v>
      </c>
    </row>
    <row r="54" spans="1:20" s="51" customFormat="1" ht="57.75" thickBot="1">
      <c r="A54" s="59"/>
      <c r="B54" s="60" t="s">
        <v>119</v>
      </c>
      <c r="C54" s="60"/>
      <c r="D54" s="61" t="s">
        <v>121</v>
      </c>
      <c r="E54" s="62" t="s">
        <v>120</v>
      </c>
      <c r="F54" s="63" t="s">
        <v>122</v>
      </c>
      <c r="G54" s="71" t="s">
        <v>123</v>
      </c>
      <c r="H54" s="72"/>
      <c r="I54" s="72"/>
      <c r="J54" s="72"/>
      <c r="K54" s="72"/>
      <c r="L54" s="76" t="s">
        <v>123</v>
      </c>
      <c r="M54" s="76"/>
      <c r="N54" s="77"/>
      <c r="O54" s="71" t="s">
        <v>124</v>
      </c>
      <c r="P54" s="72"/>
      <c r="Q54" s="72"/>
      <c r="R54" s="72"/>
      <c r="S54" s="72"/>
      <c r="T54" s="72"/>
    </row>
    <row r="55" ht="16.5" customHeight="1">
      <c r="B55" s="15" t="s">
        <v>139</v>
      </c>
    </row>
    <row r="56" ht="16.5" customHeight="1">
      <c r="B56" s="15" t="s">
        <v>140</v>
      </c>
    </row>
    <row r="57" ht="16.5" customHeight="1"/>
    <row r="58" ht="16.5" customHeight="1"/>
    <row r="59" ht="16.5" customHeight="1"/>
    <row r="60" ht="16.5" customHeight="1"/>
    <row r="61" ht="16.5" customHeight="1"/>
    <row r="64" ht="27" customHeight="1">
      <c r="B64" s="36"/>
    </row>
  </sheetData>
  <mergeCells count="25">
    <mergeCell ref="L3:N3"/>
    <mergeCell ref="D7:E7"/>
    <mergeCell ref="D3:F3"/>
    <mergeCell ref="D4:D5"/>
    <mergeCell ref="G4:I4"/>
    <mergeCell ref="G6:K6"/>
    <mergeCell ref="L6:N6"/>
    <mergeCell ref="O4:Q4"/>
    <mergeCell ref="B3:B5"/>
    <mergeCell ref="J4:J5"/>
    <mergeCell ref="K4:K5"/>
    <mergeCell ref="E4:E5"/>
    <mergeCell ref="O3:T3"/>
    <mergeCell ref="R4:R5"/>
    <mergeCell ref="L4:N4"/>
    <mergeCell ref="G3:K3"/>
    <mergeCell ref="S4:T4"/>
    <mergeCell ref="O6:R6"/>
    <mergeCell ref="G54:K54"/>
    <mergeCell ref="G7:I7"/>
    <mergeCell ref="S7:T7"/>
    <mergeCell ref="O7:Q7"/>
    <mergeCell ref="L7:N7"/>
    <mergeCell ref="O54:T54"/>
    <mergeCell ref="L54:N54"/>
  </mergeCells>
  <printOptions/>
  <pageMargins left="0.3937007874015748" right="0.3937007874015748" top="0.3937007874015748" bottom="0" header="0.5118110236220472" footer="0.5118110236220472"/>
  <pageSetup horizontalDpi="400" verticalDpi="400" orientation="landscape" pageOrder="overThenDown" paperSize="8" scale="70" r:id="rId1"/>
  <ignoredErrors>
    <ignoredError sqref="G11:G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U62"/>
  <sheetViews>
    <sheetView showGridLines="0" tabSelected="1" zoomScale="70" zoomScaleNormal="70" workbookViewId="0" topLeftCell="A1">
      <pane xSplit="3" ySplit="7" topLeftCell="J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47" sqref="E47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6" width="15.75390625" style="1" customWidth="1"/>
    <col min="7" max="9" width="15.125" style="1" customWidth="1"/>
    <col min="10" max="10" width="14.75390625" style="1" customWidth="1"/>
    <col min="11" max="11" width="18.00390625" style="1" customWidth="1"/>
    <col min="12" max="14" width="16.25390625" style="1" customWidth="1"/>
    <col min="15" max="15" width="16.625" style="1" customWidth="1"/>
    <col min="16" max="20" width="16.25390625" style="1" customWidth="1"/>
    <col min="21" max="21" width="4.00390625" style="1" customWidth="1"/>
    <col min="22" max="16384" width="8.625" style="1" customWidth="1"/>
  </cols>
  <sheetData>
    <row r="1" spans="2:17" ht="24">
      <c r="B1" s="5" t="s">
        <v>0</v>
      </c>
      <c r="L1" s="5" t="s">
        <v>1</v>
      </c>
      <c r="Q1" s="9" t="s">
        <v>59</v>
      </c>
    </row>
    <row r="2" spans="1:20" ht="15.7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1" s="15" customFormat="1" ht="15.75" customHeight="1">
      <c r="A3" s="18"/>
      <c r="B3" s="81" t="s">
        <v>2</v>
      </c>
      <c r="C3" s="19"/>
      <c r="D3" s="90" t="s">
        <v>111</v>
      </c>
      <c r="E3" s="91"/>
      <c r="F3" s="94"/>
      <c r="G3" s="90" t="s">
        <v>131</v>
      </c>
      <c r="H3" s="91"/>
      <c r="I3" s="91"/>
      <c r="J3" s="91"/>
      <c r="K3" s="91"/>
      <c r="L3" s="92" t="s">
        <v>131</v>
      </c>
      <c r="M3" s="92"/>
      <c r="N3" s="93"/>
      <c r="O3" s="90" t="s">
        <v>142</v>
      </c>
      <c r="P3" s="91"/>
      <c r="Q3" s="91"/>
      <c r="R3" s="91"/>
      <c r="S3" s="91"/>
      <c r="T3" s="91"/>
      <c r="U3" s="18"/>
    </row>
    <row r="4" spans="1:21" s="15" customFormat="1" ht="15.75" customHeight="1">
      <c r="A4" s="18"/>
      <c r="B4" s="82"/>
      <c r="C4" s="19"/>
      <c r="D4" s="95" t="s">
        <v>138</v>
      </c>
      <c r="E4" s="88" t="s">
        <v>132</v>
      </c>
      <c r="F4" s="44" t="s">
        <v>143</v>
      </c>
      <c r="G4" s="78" t="s">
        <v>112</v>
      </c>
      <c r="H4" s="79"/>
      <c r="I4" s="80"/>
      <c r="J4" s="84" t="s">
        <v>3</v>
      </c>
      <c r="K4" s="86" t="s">
        <v>109</v>
      </c>
      <c r="L4" s="79" t="s">
        <v>113</v>
      </c>
      <c r="M4" s="79"/>
      <c r="N4" s="80"/>
      <c r="O4" s="78" t="s">
        <v>114</v>
      </c>
      <c r="P4" s="79"/>
      <c r="Q4" s="80"/>
      <c r="R4" s="84" t="s">
        <v>107</v>
      </c>
      <c r="S4" s="78" t="s">
        <v>115</v>
      </c>
      <c r="T4" s="79"/>
      <c r="U4" s="18"/>
    </row>
    <row r="5" spans="1:21" s="15" customFormat="1" ht="31.5" customHeight="1" thickBot="1">
      <c r="A5" s="17"/>
      <c r="B5" s="83"/>
      <c r="C5" s="20"/>
      <c r="D5" s="96"/>
      <c r="E5" s="89"/>
      <c r="F5" s="67" t="s">
        <v>133</v>
      </c>
      <c r="G5" s="39" t="s">
        <v>141</v>
      </c>
      <c r="H5" s="39" t="s">
        <v>5</v>
      </c>
      <c r="I5" s="39" t="s">
        <v>6</v>
      </c>
      <c r="J5" s="85"/>
      <c r="K5" s="87"/>
      <c r="L5" s="40" t="s">
        <v>116</v>
      </c>
      <c r="M5" s="39" t="s">
        <v>7</v>
      </c>
      <c r="N5" s="39" t="s">
        <v>8</v>
      </c>
      <c r="O5" s="39" t="s">
        <v>4</v>
      </c>
      <c r="P5" s="41" t="s">
        <v>5</v>
      </c>
      <c r="Q5" s="41" t="s">
        <v>6</v>
      </c>
      <c r="R5" s="85"/>
      <c r="S5" s="39" t="s">
        <v>9</v>
      </c>
      <c r="T5" s="42" t="s">
        <v>10</v>
      </c>
      <c r="U5" s="18"/>
    </row>
    <row r="6" spans="1:21" s="15" customFormat="1" ht="17.25" customHeight="1" thickBot="1">
      <c r="A6" s="17"/>
      <c r="B6" s="37" t="s">
        <v>11</v>
      </c>
      <c r="C6" s="20"/>
      <c r="D6" s="21" t="s">
        <v>125</v>
      </c>
      <c r="E6" s="22" t="s">
        <v>137</v>
      </c>
      <c r="F6" s="22" t="s">
        <v>136</v>
      </c>
      <c r="G6" s="68" t="s">
        <v>108</v>
      </c>
      <c r="H6" s="69"/>
      <c r="I6" s="69"/>
      <c r="J6" s="69"/>
      <c r="K6" s="69"/>
      <c r="L6" s="69" t="s">
        <v>117</v>
      </c>
      <c r="M6" s="69"/>
      <c r="N6" s="70"/>
      <c r="O6" s="68" t="s">
        <v>126</v>
      </c>
      <c r="P6" s="69"/>
      <c r="Q6" s="69"/>
      <c r="R6" s="70"/>
      <c r="S6" s="43" t="s">
        <v>129</v>
      </c>
      <c r="T6" s="43" t="s">
        <v>129</v>
      </c>
      <c r="U6" s="18"/>
    </row>
    <row r="7" spans="1:21" s="15" customFormat="1" ht="17.25" customHeight="1">
      <c r="A7" s="23"/>
      <c r="B7" s="38" t="s">
        <v>12</v>
      </c>
      <c r="C7" s="24"/>
      <c r="D7" s="73" t="s">
        <v>144</v>
      </c>
      <c r="E7" s="75"/>
      <c r="F7" s="25" t="s">
        <v>106</v>
      </c>
      <c r="G7" s="73" t="s">
        <v>13</v>
      </c>
      <c r="H7" s="74"/>
      <c r="I7" s="75"/>
      <c r="J7" s="65" t="s">
        <v>14</v>
      </c>
      <c r="K7" s="64" t="s">
        <v>13</v>
      </c>
      <c r="L7" s="74" t="s">
        <v>13</v>
      </c>
      <c r="M7" s="74"/>
      <c r="N7" s="75"/>
      <c r="O7" s="73" t="s">
        <v>13</v>
      </c>
      <c r="P7" s="74"/>
      <c r="Q7" s="75"/>
      <c r="R7" s="26" t="s">
        <v>14</v>
      </c>
      <c r="S7" s="73" t="s">
        <v>13</v>
      </c>
      <c r="T7" s="74"/>
      <c r="U7" s="18"/>
    </row>
    <row r="8" spans="2:20" ht="16.5" customHeight="1">
      <c r="B8" s="2" t="s">
        <v>60</v>
      </c>
      <c r="C8" s="7"/>
      <c r="D8" s="11">
        <v>14.85</v>
      </c>
      <c r="E8" s="12">
        <v>0.005</v>
      </c>
      <c r="F8" s="1">
        <v>1284</v>
      </c>
      <c r="G8" s="1">
        <f aca="true" t="shared" si="0" ref="G8:G16">SUM(H8:I8)</f>
        <v>4795</v>
      </c>
      <c r="H8" s="1">
        <v>2357</v>
      </c>
      <c r="I8" s="1">
        <v>2438</v>
      </c>
      <c r="J8" s="1">
        <v>1301</v>
      </c>
      <c r="K8" s="10">
        <v>323.1</v>
      </c>
      <c r="L8" s="1">
        <v>810</v>
      </c>
      <c r="M8" s="1">
        <v>2792</v>
      </c>
      <c r="N8" s="1">
        <v>1193</v>
      </c>
      <c r="O8" s="1">
        <f aca="true" t="shared" si="1" ref="O8:O16">SUM(P8:Q8)</f>
        <v>4662</v>
      </c>
      <c r="P8" s="1">
        <v>2278</v>
      </c>
      <c r="Q8" s="1">
        <v>2384</v>
      </c>
      <c r="R8" s="1">
        <v>1321</v>
      </c>
      <c r="S8" s="1">
        <v>145</v>
      </c>
      <c r="T8" s="1">
        <v>137</v>
      </c>
    </row>
    <row r="9" spans="2:20" ht="16.5" customHeight="1">
      <c r="B9" s="4" t="s">
        <v>61</v>
      </c>
      <c r="C9" s="7"/>
      <c r="D9" s="11">
        <v>24.38</v>
      </c>
      <c r="E9" s="13" t="s">
        <v>130</v>
      </c>
      <c r="F9" s="1">
        <v>1551</v>
      </c>
      <c r="G9" s="1">
        <f t="shared" si="0"/>
        <v>8272</v>
      </c>
      <c r="H9" s="1">
        <v>3852</v>
      </c>
      <c r="I9" s="1">
        <v>4420</v>
      </c>
      <c r="J9" s="1">
        <v>2709</v>
      </c>
      <c r="K9" s="10">
        <v>339.4</v>
      </c>
      <c r="L9" s="1">
        <v>1150</v>
      </c>
      <c r="M9" s="1">
        <v>4921</v>
      </c>
      <c r="N9" s="1">
        <v>2199</v>
      </c>
      <c r="O9" s="1">
        <f t="shared" si="1"/>
        <v>7880</v>
      </c>
      <c r="P9" s="1">
        <v>3633</v>
      </c>
      <c r="Q9" s="1">
        <v>4247</v>
      </c>
      <c r="R9" s="1">
        <v>2694</v>
      </c>
      <c r="S9" s="1">
        <v>232</v>
      </c>
      <c r="T9" s="1">
        <v>304</v>
      </c>
    </row>
    <row r="10" spans="2:20" ht="16.5" customHeight="1">
      <c r="B10" s="2" t="s">
        <v>62</v>
      </c>
      <c r="C10" s="7"/>
      <c r="D10" s="11">
        <v>9.98</v>
      </c>
      <c r="E10" s="13" t="s">
        <v>118</v>
      </c>
      <c r="F10" s="1">
        <v>751</v>
      </c>
      <c r="G10" s="1">
        <f t="shared" si="0"/>
        <v>6872</v>
      </c>
      <c r="H10" s="1">
        <v>3143</v>
      </c>
      <c r="I10" s="1">
        <v>3729</v>
      </c>
      <c r="J10" s="1">
        <v>2447</v>
      </c>
      <c r="K10" s="10">
        <v>690</v>
      </c>
      <c r="L10" s="1">
        <v>882</v>
      </c>
      <c r="M10" s="1">
        <v>4082</v>
      </c>
      <c r="N10" s="1">
        <v>1908</v>
      </c>
      <c r="O10" s="1">
        <f t="shared" si="1"/>
        <v>6401</v>
      </c>
      <c r="P10" s="1">
        <v>2935</v>
      </c>
      <c r="Q10" s="1">
        <v>3466</v>
      </c>
      <c r="R10" s="1">
        <v>2444</v>
      </c>
      <c r="S10" s="1">
        <v>344</v>
      </c>
      <c r="T10" s="1">
        <v>379</v>
      </c>
    </row>
    <row r="11" spans="2:20" ht="33.75" customHeight="1">
      <c r="B11" s="2" t="s">
        <v>63</v>
      </c>
      <c r="C11" s="7"/>
      <c r="D11" s="11">
        <v>23.25</v>
      </c>
      <c r="E11" s="13" t="s">
        <v>118</v>
      </c>
      <c r="F11" s="1">
        <v>1533</v>
      </c>
      <c r="G11" s="1">
        <f t="shared" si="0"/>
        <v>6408</v>
      </c>
      <c r="H11" s="1">
        <v>2969</v>
      </c>
      <c r="I11" s="1">
        <v>3439</v>
      </c>
      <c r="J11" s="1">
        <v>2029</v>
      </c>
      <c r="K11" s="10">
        <v>275.7</v>
      </c>
      <c r="L11" s="1">
        <v>904</v>
      </c>
      <c r="M11" s="1">
        <v>3696</v>
      </c>
      <c r="N11" s="1">
        <v>1808</v>
      </c>
      <c r="O11" s="1">
        <f t="shared" si="1"/>
        <v>6046</v>
      </c>
      <c r="P11" s="1">
        <v>2791</v>
      </c>
      <c r="Q11" s="1">
        <v>3255</v>
      </c>
      <c r="R11" s="1">
        <v>2002</v>
      </c>
      <c r="S11" s="1">
        <v>138</v>
      </c>
      <c r="T11" s="1">
        <v>245</v>
      </c>
    </row>
    <row r="12" spans="2:20" ht="16.5" customHeight="1">
      <c r="B12" s="2" t="s">
        <v>64</v>
      </c>
      <c r="C12" s="7"/>
      <c r="D12" s="11">
        <v>26.13</v>
      </c>
      <c r="E12" s="13" t="s">
        <v>118</v>
      </c>
      <c r="F12" s="1">
        <v>1807</v>
      </c>
      <c r="G12" s="1">
        <f t="shared" si="0"/>
        <v>4360</v>
      </c>
      <c r="H12" s="1">
        <v>2073</v>
      </c>
      <c r="I12" s="1">
        <v>2287</v>
      </c>
      <c r="J12" s="1">
        <v>1225</v>
      </c>
      <c r="K12" s="10">
        <v>166.9</v>
      </c>
      <c r="L12" s="1">
        <v>699</v>
      </c>
      <c r="M12" s="1">
        <v>2434</v>
      </c>
      <c r="N12" s="1">
        <v>1227</v>
      </c>
      <c r="O12" s="1">
        <f t="shared" si="1"/>
        <v>4201</v>
      </c>
      <c r="P12" s="1">
        <v>1993</v>
      </c>
      <c r="Q12" s="1">
        <v>2208</v>
      </c>
      <c r="R12" s="1">
        <v>1228</v>
      </c>
      <c r="S12" s="1">
        <v>147</v>
      </c>
      <c r="T12" s="1">
        <v>153</v>
      </c>
    </row>
    <row r="13" spans="2:20" ht="16.5" customHeight="1">
      <c r="B13" s="2" t="s">
        <v>65</v>
      </c>
      <c r="C13" s="7"/>
      <c r="D13" s="11">
        <v>28.8</v>
      </c>
      <c r="E13" s="13" t="s">
        <v>118</v>
      </c>
      <c r="F13" s="1">
        <v>1610</v>
      </c>
      <c r="G13" s="1">
        <f t="shared" si="0"/>
        <v>8756</v>
      </c>
      <c r="H13" s="1">
        <v>4070</v>
      </c>
      <c r="I13" s="1">
        <v>4686</v>
      </c>
      <c r="J13" s="1">
        <v>2558</v>
      </c>
      <c r="K13" s="10">
        <v>304</v>
      </c>
      <c r="L13" s="1">
        <v>1455</v>
      </c>
      <c r="M13" s="1">
        <v>5023</v>
      </c>
      <c r="N13" s="1">
        <v>2278</v>
      </c>
      <c r="O13" s="1">
        <f t="shared" si="1"/>
        <v>8469</v>
      </c>
      <c r="P13" s="1">
        <v>3871</v>
      </c>
      <c r="Q13" s="1">
        <v>4598</v>
      </c>
      <c r="R13" s="1">
        <v>2580</v>
      </c>
      <c r="S13" s="1">
        <v>260</v>
      </c>
      <c r="T13" s="1">
        <v>290</v>
      </c>
    </row>
    <row r="14" spans="2:20" ht="16.5" customHeight="1">
      <c r="B14" s="2" t="s">
        <v>66</v>
      </c>
      <c r="C14" s="7"/>
      <c r="D14" s="11">
        <v>23.34</v>
      </c>
      <c r="E14" s="13" t="s">
        <v>118</v>
      </c>
      <c r="F14" s="1">
        <v>1888</v>
      </c>
      <c r="G14" s="1">
        <f t="shared" si="0"/>
        <v>9209</v>
      </c>
      <c r="H14" s="1">
        <v>4319</v>
      </c>
      <c r="I14" s="1">
        <v>4890</v>
      </c>
      <c r="J14" s="1">
        <v>2742</v>
      </c>
      <c r="K14" s="10">
        <v>394.6</v>
      </c>
      <c r="L14" s="1">
        <v>1649</v>
      </c>
      <c r="M14" s="1">
        <v>5263</v>
      </c>
      <c r="N14" s="1">
        <v>2297</v>
      </c>
      <c r="O14" s="1">
        <f t="shared" si="1"/>
        <v>8984</v>
      </c>
      <c r="P14" s="1">
        <v>4167</v>
      </c>
      <c r="Q14" s="1">
        <v>4817</v>
      </c>
      <c r="R14" s="1">
        <v>2771</v>
      </c>
      <c r="S14" s="1">
        <v>337</v>
      </c>
      <c r="T14" s="1">
        <v>355</v>
      </c>
    </row>
    <row r="15" spans="2:20" ht="16.5" customHeight="1">
      <c r="B15" s="2" t="s">
        <v>67</v>
      </c>
      <c r="C15" s="7"/>
      <c r="D15" s="11">
        <v>10.52</v>
      </c>
      <c r="E15" s="13" t="s">
        <v>118</v>
      </c>
      <c r="F15" s="1">
        <v>741</v>
      </c>
      <c r="G15" s="1">
        <f t="shared" si="0"/>
        <v>5019</v>
      </c>
      <c r="H15" s="1">
        <v>2337</v>
      </c>
      <c r="I15" s="1">
        <v>2682</v>
      </c>
      <c r="J15" s="1">
        <v>1435</v>
      </c>
      <c r="K15" s="10">
        <v>477.5</v>
      </c>
      <c r="L15" s="1">
        <v>843</v>
      </c>
      <c r="M15" s="1">
        <v>2854</v>
      </c>
      <c r="N15" s="1">
        <v>1322</v>
      </c>
      <c r="O15" s="1">
        <f t="shared" si="1"/>
        <v>4785</v>
      </c>
      <c r="P15" s="1">
        <v>2209</v>
      </c>
      <c r="Q15" s="1">
        <v>2576</v>
      </c>
      <c r="R15" s="1">
        <v>1446</v>
      </c>
      <c r="S15" s="1">
        <v>181</v>
      </c>
      <c r="T15" s="1">
        <v>164</v>
      </c>
    </row>
    <row r="16" spans="2:20" ht="33.75" customHeight="1">
      <c r="B16" s="2" t="s">
        <v>68</v>
      </c>
      <c r="C16" s="7"/>
      <c r="D16" s="11">
        <v>23.44</v>
      </c>
      <c r="E16" s="13" t="s">
        <v>118</v>
      </c>
      <c r="F16" s="1">
        <v>1423</v>
      </c>
      <c r="G16" s="1">
        <f t="shared" si="0"/>
        <v>8149</v>
      </c>
      <c r="H16" s="1">
        <v>3823</v>
      </c>
      <c r="I16" s="1">
        <v>4326</v>
      </c>
      <c r="J16" s="1">
        <v>2347</v>
      </c>
      <c r="K16" s="10">
        <v>347.7</v>
      </c>
      <c r="L16" s="1">
        <v>1406</v>
      </c>
      <c r="M16" s="1">
        <v>4826</v>
      </c>
      <c r="N16" s="1">
        <v>1917</v>
      </c>
      <c r="O16" s="1">
        <f t="shared" si="1"/>
        <v>8171</v>
      </c>
      <c r="P16" s="1">
        <v>3822</v>
      </c>
      <c r="Q16" s="1">
        <v>4349</v>
      </c>
      <c r="R16" s="1">
        <v>2446</v>
      </c>
      <c r="S16" s="1">
        <v>275</v>
      </c>
      <c r="T16" s="1">
        <v>255</v>
      </c>
    </row>
    <row r="17" spans="2:20" ht="33.75" customHeight="1">
      <c r="B17" s="3" t="s">
        <v>69</v>
      </c>
      <c r="C17" s="7"/>
      <c r="D17" s="11">
        <f>SUM(D18:D30)</f>
        <v>336.53</v>
      </c>
      <c r="E17" s="12">
        <f aca="true" t="shared" si="2" ref="E17:J17">SUM(E18:E30)</f>
        <v>122.30799999999999</v>
      </c>
      <c r="F17" s="14">
        <v>23929</v>
      </c>
      <c r="G17" s="14">
        <f t="shared" si="2"/>
        <v>74635</v>
      </c>
      <c r="H17" s="14">
        <f t="shared" si="2"/>
        <v>34893</v>
      </c>
      <c r="I17" s="14">
        <f t="shared" si="2"/>
        <v>39742</v>
      </c>
      <c r="J17" s="14">
        <f t="shared" si="2"/>
        <v>25398</v>
      </c>
      <c r="K17" s="10">
        <v>221.9</v>
      </c>
      <c r="L17" s="14">
        <f aca="true" t="shared" si="3" ref="L17:T17">SUM(L18:L30)</f>
        <v>12269</v>
      </c>
      <c r="M17" s="14">
        <f t="shared" si="3"/>
        <v>43992</v>
      </c>
      <c r="N17" s="14">
        <f t="shared" si="3"/>
        <v>18368</v>
      </c>
      <c r="O17" s="14">
        <f t="shared" si="3"/>
        <v>72430</v>
      </c>
      <c r="P17" s="14">
        <f t="shared" si="3"/>
        <v>33908</v>
      </c>
      <c r="Q17" s="14">
        <f t="shared" si="3"/>
        <v>38522</v>
      </c>
      <c r="R17" s="14">
        <f t="shared" si="3"/>
        <v>25688</v>
      </c>
      <c r="S17" s="14">
        <f t="shared" si="3"/>
        <v>3021</v>
      </c>
      <c r="T17" s="14">
        <f t="shared" si="3"/>
        <v>3480</v>
      </c>
    </row>
    <row r="18" spans="2:20" ht="33.75" customHeight="1">
      <c r="B18" s="2" t="s">
        <v>70</v>
      </c>
      <c r="C18" s="7"/>
      <c r="D18" s="11">
        <v>15.52</v>
      </c>
      <c r="E18" s="12">
        <v>15.52</v>
      </c>
      <c r="F18" s="1">
        <v>1214</v>
      </c>
      <c r="G18" s="1">
        <f aca="true" t="shared" si="4" ref="G18:G30">SUM(H18:I18)</f>
        <v>1785</v>
      </c>
      <c r="H18" s="1">
        <v>826</v>
      </c>
      <c r="I18" s="1">
        <v>959</v>
      </c>
      <c r="J18" s="1">
        <v>660</v>
      </c>
      <c r="K18" s="10">
        <v>115.2</v>
      </c>
      <c r="L18" s="1">
        <v>274</v>
      </c>
      <c r="M18" s="1">
        <v>896</v>
      </c>
      <c r="N18" s="1">
        <v>615</v>
      </c>
      <c r="O18" s="1">
        <f aca="true" t="shared" si="5" ref="O18:O30">SUM(P18:Q18)</f>
        <v>1650</v>
      </c>
      <c r="P18" s="1">
        <v>769</v>
      </c>
      <c r="Q18" s="1">
        <v>881</v>
      </c>
      <c r="R18" s="1">
        <v>632</v>
      </c>
      <c r="S18" s="1">
        <v>50</v>
      </c>
      <c r="T18" s="1">
        <v>61</v>
      </c>
    </row>
    <row r="19" spans="2:20" ht="16.5" customHeight="1">
      <c r="B19" s="2" t="s">
        <v>71</v>
      </c>
      <c r="C19" s="7"/>
      <c r="D19" s="11">
        <v>16.58</v>
      </c>
      <c r="E19" s="12">
        <v>16.58</v>
      </c>
      <c r="F19" s="1">
        <v>1336</v>
      </c>
      <c r="G19" s="1">
        <f t="shared" si="4"/>
        <v>7934</v>
      </c>
      <c r="H19" s="1">
        <v>3748</v>
      </c>
      <c r="I19" s="1">
        <v>4186</v>
      </c>
      <c r="J19" s="1">
        <v>2428</v>
      </c>
      <c r="K19" s="10">
        <v>478.8</v>
      </c>
      <c r="L19" s="1">
        <v>1430</v>
      </c>
      <c r="M19" s="1">
        <v>4601</v>
      </c>
      <c r="N19" s="1">
        <v>1903</v>
      </c>
      <c r="O19" s="1">
        <f t="shared" si="5"/>
        <v>7432</v>
      </c>
      <c r="P19" s="1">
        <v>3531</v>
      </c>
      <c r="Q19" s="1">
        <v>3901</v>
      </c>
      <c r="R19" s="1">
        <v>2425</v>
      </c>
      <c r="S19" s="1">
        <v>198</v>
      </c>
      <c r="T19" s="1">
        <v>324</v>
      </c>
    </row>
    <row r="20" spans="2:20" ht="16.5" customHeight="1">
      <c r="B20" s="2" t="s">
        <v>72</v>
      </c>
      <c r="C20" s="7"/>
      <c r="D20" s="11">
        <v>25.42</v>
      </c>
      <c r="E20" s="12">
        <v>25.42</v>
      </c>
      <c r="F20" s="1">
        <v>818</v>
      </c>
      <c r="G20" s="1">
        <f t="shared" si="4"/>
        <v>3765</v>
      </c>
      <c r="H20" s="1">
        <v>1733</v>
      </c>
      <c r="I20" s="1">
        <v>2032</v>
      </c>
      <c r="J20" s="1">
        <v>1458</v>
      </c>
      <c r="K20" s="10">
        <v>148.2</v>
      </c>
      <c r="L20" s="1">
        <v>533</v>
      </c>
      <c r="M20" s="1">
        <v>1909</v>
      </c>
      <c r="N20" s="1">
        <v>1322</v>
      </c>
      <c r="O20" s="1">
        <f t="shared" si="5"/>
        <v>3459</v>
      </c>
      <c r="P20" s="1">
        <v>1613</v>
      </c>
      <c r="Q20" s="1">
        <v>1846</v>
      </c>
      <c r="R20" s="1">
        <v>1432</v>
      </c>
      <c r="S20" s="1">
        <v>107</v>
      </c>
      <c r="T20" s="1">
        <v>161</v>
      </c>
    </row>
    <row r="21" spans="2:20" ht="16.5" customHeight="1">
      <c r="B21" s="2" t="s">
        <v>73</v>
      </c>
      <c r="C21" s="7"/>
      <c r="D21" s="11">
        <v>26.4</v>
      </c>
      <c r="E21" s="12">
        <v>26.4</v>
      </c>
      <c r="F21" s="1">
        <v>1736</v>
      </c>
      <c r="G21" s="1">
        <f t="shared" si="4"/>
        <v>4010</v>
      </c>
      <c r="H21" s="1">
        <v>1831</v>
      </c>
      <c r="I21" s="1">
        <v>2179</v>
      </c>
      <c r="J21" s="1">
        <v>1779</v>
      </c>
      <c r="K21" s="10">
        <v>152</v>
      </c>
      <c r="L21" s="1">
        <v>558</v>
      </c>
      <c r="M21" s="1">
        <v>2096</v>
      </c>
      <c r="N21" s="1">
        <v>1356</v>
      </c>
      <c r="O21" s="1">
        <f t="shared" si="5"/>
        <v>3563</v>
      </c>
      <c r="P21" s="1">
        <v>1603</v>
      </c>
      <c r="Q21" s="1">
        <v>1960</v>
      </c>
      <c r="R21" s="1">
        <v>1708</v>
      </c>
      <c r="S21" s="1">
        <v>123</v>
      </c>
      <c r="T21" s="1">
        <v>197</v>
      </c>
    </row>
    <row r="22" spans="2:20" ht="16.5" customHeight="1">
      <c r="B22" s="2" t="s">
        <v>74</v>
      </c>
      <c r="C22" s="7"/>
      <c r="D22" s="11">
        <v>34.61</v>
      </c>
      <c r="E22" s="12">
        <v>1.512</v>
      </c>
      <c r="F22" s="1">
        <v>2745</v>
      </c>
      <c r="G22" s="1">
        <f t="shared" si="4"/>
        <v>7967</v>
      </c>
      <c r="H22" s="1">
        <v>3771</v>
      </c>
      <c r="I22" s="1">
        <v>4196</v>
      </c>
      <c r="J22" s="1">
        <v>2634</v>
      </c>
      <c r="K22" s="10">
        <v>230.2</v>
      </c>
      <c r="L22" s="1">
        <v>1288</v>
      </c>
      <c r="M22" s="1">
        <v>4634</v>
      </c>
      <c r="N22" s="1">
        <v>2045</v>
      </c>
      <c r="O22" s="1">
        <f t="shared" si="5"/>
        <v>7776</v>
      </c>
      <c r="P22" s="1">
        <v>3706</v>
      </c>
      <c r="Q22" s="1">
        <v>4070</v>
      </c>
      <c r="R22" s="1">
        <v>2687</v>
      </c>
      <c r="S22" s="1">
        <v>396</v>
      </c>
      <c r="T22" s="1">
        <v>350</v>
      </c>
    </row>
    <row r="23" spans="2:20" ht="33.75" customHeight="1">
      <c r="B23" s="2" t="s">
        <v>75</v>
      </c>
      <c r="C23" s="7"/>
      <c r="D23" s="11">
        <v>17.26</v>
      </c>
      <c r="E23" s="12">
        <v>17.426</v>
      </c>
      <c r="F23" s="1">
        <v>1331</v>
      </c>
      <c r="G23" s="1">
        <f t="shared" si="4"/>
        <v>3420</v>
      </c>
      <c r="H23" s="1">
        <v>1628</v>
      </c>
      <c r="I23" s="1">
        <v>1792</v>
      </c>
      <c r="J23" s="1">
        <v>1035</v>
      </c>
      <c r="K23" s="10">
        <v>198.6</v>
      </c>
      <c r="L23" s="1">
        <v>544</v>
      </c>
      <c r="M23" s="1">
        <v>1888</v>
      </c>
      <c r="N23" s="1">
        <v>988</v>
      </c>
      <c r="O23" s="1">
        <f t="shared" si="5"/>
        <v>3256</v>
      </c>
      <c r="P23" s="1">
        <v>1548</v>
      </c>
      <c r="Q23" s="1">
        <v>1708</v>
      </c>
      <c r="R23" s="1">
        <v>1038</v>
      </c>
      <c r="S23" s="1">
        <v>100</v>
      </c>
      <c r="T23" s="1">
        <v>138</v>
      </c>
    </row>
    <row r="24" spans="2:20" ht="16.5" customHeight="1">
      <c r="B24" s="2" t="s">
        <v>76</v>
      </c>
      <c r="C24" s="7"/>
      <c r="D24" s="11">
        <v>17.12</v>
      </c>
      <c r="E24" s="12">
        <v>17.11</v>
      </c>
      <c r="F24" s="1">
        <v>1439</v>
      </c>
      <c r="G24" s="1">
        <f t="shared" si="4"/>
        <v>2868</v>
      </c>
      <c r="H24" s="1">
        <v>1369</v>
      </c>
      <c r="I24" s="1">
        <v>1499</v>
      </c>
      <c r="J24" s="1">
        <v>1036</v>
      </c>
      <c r="K24" s="10">
        <v>167.9</v>
      </c>
      <c r="L24" s="1">
        <v>398</v>
      </c>
      <c r="M24" s="1">
        <v>1600</v>
      </c>
      <c r="N24" s="1">
        <v>870</v>
      </c>
      <c r="O24" s="1">
        <f t="shared" si="5"/>
        <v>2773</v>
      </c>
      <c r="P24" s="1">
        <v>1342</v>
      </c>
      <c r="Q24" s="1">
        <v>1431</v>
      </c>
      <c r="R24" s="1">
        <v>1027</v>
      </c>
      <c r="S24" s="1">
        <v>74</v>
      </c>
      <c r="T24" s="1">
        <v>115</v>
      </c>
    </row>
    <row r="25" spans="2:20" ht="16.5" customHeight="1">
      <c r="B25" s="2" t="s">
        <v>77</v>
      </c>
      <c r="C25" s="7"/>
      <c r="D25" s="11">
        <v>32.07</v>
      </c>
      <c r="E25" s="13" t="s">
        <v>118</v>
      </c>
      <c r="F25" s="1">
        <v>2612</v>
      </c>
      <c r="G25" s="1">
        <f t="shared" si="4"/>
        <v>6317</v>
      </c>
      <c r="H25" s="1">
        <v>2935</v>
      </c>
      <c r="I25" s="1">
        <v>3382</v>
      </c>
      <c r="J25" s="1">
        <v>2199</v>
      </c>
      <c r="K25" s="10">
        <v>197</v>
      </c>
      <c r="L25" s="1">
        <v>1024</v>
      </c>
      <c r="M25" s="1">
        <v>3740</v>
      </c>
      <c r="N25" s="1">
        <v>1553</v>
      </c>
      <c r="O25" s="1">
        <f t="shared" si="5"/>
        <v>6041</v>
      </c>
      <c r="P25" s="1">
        <v>2806</v>
      </c>
      <c r="Q25" s="1">
        <v>3235</v>
      </c>
      <c r="R25" s="1">
        <v>2160</v>
      </c>
      <c r="S25" s="1">
        <v>287</v>
      </c>
      <c r="T25" s="1">
        <v>367</v>
      </c>
    </row>
    <row r="26" spans="2:20" ht="16.5" customHeight="1">
      <c r="B26" s="2" t="s">
        <v>78</v>
      </c>
      <c r="C26" s="7"/>
      <c r="D26" s="11">
        <v>30.22</v>
      </c>
      <c r="E26" s="12">
        <v>0.976</v>
      </c>
      <c r="F26" s="1">
        <v>2152</v>
      </c>
      <c r="G26" s="1">
        <f t="shared" si="4"/>
        <v>5548</v>
      </c>
      <c r="H26" s="1">
        <v>2609</v>
      </c>
      <c r="I26" s="1">
        <v>2939</v>
      </c>
      <c r="J26" s="1">
        <v>1909</v>
      </c>
      <c r="K26" s="10">
        <v>183.6</v>
      </c>
      <c r="L26" s="1">
        <v>860</v>
      </c>
      <c r="M26" s="1">
        <v>3386</v>
      </c>
      <c r="N26" s="1">
        <v>1302</v>
      </c>
      <c r="O26" s="1">
        <f t="shared" si="5"/>
        <v>5441</v>
      </c>
      <c r="P26" s="1">
        <v>2535</v>
      </c>
      <c r="Q26" s="1">
        <v>2906</v>
      </c>
      <c r="R26" s="1">
        <v>1931</v>
      </c>
      <c r="S26" s="1">
        <v>236</v>
      </c>
      <c r="T26" s="1">
        <v>276</v>
      </c>
    </row>
    <row r="27" spans="2:20" ht="16.5" customHeight="1">
      <c r="B27" s="2" t="s">
        <v>79</v>
      </c>
      <c r="C27" s="7"/>
      <c r="D27" s="11">
        <v>29.92</v>
      </c>
      <c r="E27" s="12">
        <v>1.364</v>
      </c>
      <c r="F27" s="1">
        <v>2275</v>
      </c>
      <c r="G27" s="1">
        <f t="shared" si="4"/>
        <v>7292</v>
      </c>
      <c r="H27" s="1">
        <v>3475</v>
      </c>
      <c r="I27" s="1">
        <v>3817</v>
      </c>
      <c r="J27" s="1">
        <v>2321</v>
      </c>
      <c r="K27" s="10">
        <v>243.7</v>
      </c>
      <c r="L27" s="1">
        <v>1318</v>
      </c>
      <c r="M27" s="1">
        <v>4533</v>
      </c>
      <c r="N27" s="1">
        <v>1440</v>
      </c>
      <c r="O27" s="1">
        <f t="shared" si="5"/>
        <v>7059</v>
      </c>
      <c r="P27" s="1">
        <v>3376</v>
      </c>
      <c r="Q27" s="1">
        <v>3683</v>
      </c>
      <c r="R27" s="1">
        <v>2330</v>
      </c>
      <c r="S27" s="1">
        <v>271</v>
      </c>
      <c r="T27" s="1">
        <v>316</v>
      </c>
    </row>
    <row r="28" spans="2:20" ht="33.75" customHeight="1">
      <c r="B28" s="2" t="s">
        <v>80</v>
      </c>
      <c r="C28" s="7"/>
      <c r="D28" s="11">
        <v>32.3</v>
      </c>
      <c r="E28" s="13" t="s">
        <v>118</v>
      </c>
      <c r="F28" s="1">
        <v>2388</v>
      </c>
      <c r="G28" s="1">
        <f t="shared" si="4"/>
        <v>13335</v>
      </c>
      <c r="H28" s="1">
        <v>6158</v>
      </c>
      <c r="I28" s="1">
        <v>7177</v>
      </c>
      <c r="J28" s="1">
        <v>4454</v>
      </c>
      <c r="K28" s="10">
        <v>412.8</v>
      </c>
      <c r="L28" s="1">
        <v>2399</v>
      </c>
      <c r="M28" s="1">
        <v>8439</v>
      </c>
      <c r="N28" s="1">
        <v>2497</v>
      </c>
      <c r="O28" s="1">
        <f t="shared" si="5"/>
        <v>13746</v>
      </c>
      <c r="P28" s="1">
        <v>6375</v>
      </c>
      <c r="Q28" s="1">
        <v>7371</v>
      </c>
      <c r="R28" s="1">
        <v>4749</v>
      </c>
      <c r="S28" s="1">
        <v>731</v>
      </c>
      <c r="T28" s="1">
        <v>733</v>
      </c>
    </row>
    <row r="29" spans="2:20" ht="16.5" customHeight="1">
      <c r="B29" s="2" t="s">
        <v>81</v>
      </c>
      <c r="C29" s="7"/>
      <c r="D29" s="11">
        <v>27.09</v>
      </c>
      <c r="E29" s="13" t="s">
        <v>118</v>
      </c>
      <c r="F29" s="1">
        <v>2196</v>
      </c>
      <c r="G29" s="1">
        <f t="shared" si="4"/>
        <v>6151</v>
      </c>
      <c r="H29" s="1">
        <v>2847</v>
      </c>
      <c r="I29" s="1">
        <v>3304</v>
      </c>
      <c r="J29" s="1">
        <v>2087</v>
      </c>
      <c r="K29" s="10">
        <v>227.1</v>
      </c>
      <c r="L29" s="1">
        <v>1082</v>
      </c>
      <c r="M29" s="1">
        <v>3771</v>
      </c>
      <c r="N29" s="1">
        <v>1294</v>
      </c>
      <c r="O29" s="1">
        <f t="shared" si="5"/>
        <v>6107</v>
      </c>
      <c r="P29" s="1">
        <v>2802</v>
      </c>
      <c r="Q29" s="1">
        <v>3305</v>
      </c>
      <c r="R29" s="1">
        <v>2147</v>
      </c>
      <c r="S29" s="1">
        <v>315</v>
      </c>
      <c r="T29" s="1">
        <v>291</v>
      </c>
    </row>
    <row r="30" spans="2:20" ht="16.5" customHeight="1">
      <c r="B30" s="2" t="s">
        <v>82</v>
      </c>
      <c r="C30" s="7"/>
      <c r="D30" s="11">
        <v>32.02</v>
      </c>
      <c r="E30" s="13" t="s">
        <v>118</v>
      </c>
      <c r="F30" s="1">
        <v>1686</v>
      </c>
      <c r="G30" s="1">
        <f t="shared" si="4"/>
        <v>4243</v>
      </c>
      <c r="H30" s="1">
        <v>1963</v>
      </c>
      <c r="I30" s="1">
        <v>2280</v>
      </c>
      <c r="J30" s="1">
        <v>1398</v>
      </c>
      <c r="K30" s="10">
        <v>132.5</v>
      </c>
      <c r="L30" s="1">
        <v>561</v>
      </c>
      <c r="M30" s="1">
        <v>2499</v>
      </c>
      <c r="N30" s="1">
        <v>1183</v>
      </c>
      <c r="O30" s="1">
        <f t="shared" si="5"/>
        <v>4127</v>
      </c>
      <c r="P30" s="1">
        <v>1902</v>
      </c>
      <c r="Q30" s="1">
        <v>2225</v>
      </c>
      <c r="R30" s="1">
        <v>1422</v>
      </c>
      <c r="S30" s="1">
        <v>133</v>
      </c>
      <c r="T30" s="1">
        <v>151</v>
      </c>
    </row>
    <row r="31" spans="2:20" ht="33.75" customHeight="1">
      <c r="B31" s="3" t="s">
        <v>83</v>
      </c>
      <c r="C31" s="7"/>
      <c r="D31" s="11">
        <f>SUM(D32:D41)</f>
        <v>476.06</v>
      </c>
      <c r="E31" s="12">
        <f aca="true" t="shared" si="6" ref="E31:J31">SUM(E32:E41)</f>
        <v>475.966</v>
      </c>
      <c r="F31" s="14">
        <v>18827</v>
      </c>
      <c r="G31" s="14">
        <f t="shared" si="6"/>
        <v>48430</v>
      </c>
      <c r="H31" s="14">
        <f t="shared" si="6"/>
        <v>22673</v>
      </c>
      <c r="I31" s="14">
        <f t="shared" si="6"/>
        <v>25757</v>
      </c>
      <c r="J31" s="14">
        <f t="shared" si="6"/>
        <v>19573</v>
      </c>
      <c r="K31" s="10">
        <v>101.8</v>
      </c>
      <c r="L31" s="14">
        <f aca="true" t="shared" si="7" ref="L31:T31">SUM(L32:L41)</f>
        <v>7874</v>
      </c>
      <c r="M31" s="14">
        <f t="shared" si="7"/>
        <v>27268</v>
      </c>
      <c r="N31" s="14">
        <f t="shared" si="7"/>
        <v>13288</v>
      </c>
      <c r="O31" s="14">
        <f t="shared" si="7"/>
        <v>45139</v>
      </c>
      <c r="P31" s="14">
        <f t="shared" si="7"/>
        <v>21028</v>
      </c>
      <c r="Q31" s="14">
        <f t="shared" si="7"/>
        <v>24111</v>
      </c>
      <c r="R31" s="14">
        <f t="shared" si="7"/>
        <v>19396</v>
      </c>
      <c r="S31" s="14">
        <f t="shared" si="7"/>
        <v>1903</v>
      </c>
      <c r="T31" s="14">
        <f t="shared" si="7"/>
        <v>2559</v>
      </c>
    </row>
    <row r="32" spans="2:20" ht="33.75" customHeight="1">
      <c r="B32" s="2" t="s">
        <v>84</v>
      </c>
      <c r="C32" s="7"/>
      <c r="D32" s="11">
        <v>49.48</v>
      </c>
      <c r="E32" s="12">
        <v>49.48</v>
      </c>
      <c r="F32" s="1">
        <v>1849</v>
      </c>
      <c r="G32" s="1">
        <f aca="true" t="shared" si="8" ref="G32:G41">SUM(H32:I32)</f>
        <v>6399</v>
      </c>
      <c r="H32" s="1">
        <v>2915</v>
      </c>
      <c r="I32" s="1">
        <v>3484</v>
      </c>
      <c r="J32" s="1">
        <v>2717</v>
      </c>
      <c r="K32" s="10">
        <v>129.4</v>
      </c>
      <c r="L32" s="1">
        <v>938</v>
      </c>
      <c r="M32" s="1">
        <v>3532</v>
      </c>
      <c r="N32" s="1">
        <v>1929</v>
      </c>
      <c r="O32" s="1">
        <f aca="true" t="shared" si="9" ref="O32:O41">SUM(P32:Q32)</f>
        <v>5973</v>
      </c>
      <c r="P32" s="1">
        <v>2684</v>
      </c>
      <c r="Q32" s="1">
        <v>3289</v>
      </c>
      <c r="R32" s="1">
        <v>2698</v>
      </c>
      <c r="S32" s="1">
        <v>224</v>
      </c>
      <c r="T32" s="1">
        <v>277</v>
      </c>
    </row>
    <row r="33" spans="2:20" ht="16.5" customHeight="1">
      <c r="B33" s="2" t="s">
        <v>85</v>
      </c>
      <c r="C33" s="7"/>
      <c r="D33" s="11">
        <v>68.39</v>
      </c>
      <c r="E33" s="12">
        <v>68.37</v>
      </c>
      <c r="F33" s="1">
        <v>1698</v>
      </c>
      <c r="G33" s="1">
        <f t="shared" si="8"/>
        <v>2197</v>
      </c>
      <c r="H33" s="1">
        <v>1019</v>
      </c>
      <c r="I33" s="1">
        <v>1178</v>
      </c>
      <c r="J33" s="1">
        <v>969</v>
      </c>
      <c r="K33" s="10">
        <v>32.1</v>
      </c>
      <c r="L33" s="1">
        <v>291</v>
      </c>
      <c r="M33" s="1">
        <v>1063</v>
      </c>
      <c r="N33" s="1">
        <v>843</v>
      </c>
      <c r="O33" s="1">
        <f t="shared" si="9"/>
        <v>2063</v>
      </c>
      <c r="P33" s="1">
        <v>965</v>
      </c>
      <c r="Q33" s="1">
        <v>1098</v>
      </c>
      <c r="R33" s="1">
        <v>942</v>
      </c>
      <c r="S33" s="1">
        <v>79</v>
      </c>
      <c r="T33" s="1">
        <v>83</v>
      </c>
    </row>
    <row r="34" spans="2:20" ht="16.5" customHeight="1">
      <c r="B34" s="2" t="s">
        <v>86</v>
      </c>
      <c r="C34" s="7"/>
      <c r="D34" s="11">
        <v>33.81</v>
      </c>
      <c r="E34" s="12">
        <v>33.81</v>
      </c>
      <c r="F34" s="1">
        <v>2617</v>
      </c>
      <c r="G34" s="1">
        <f t="shared" si="8"/>
        <v>4010</v>
      </c>
      <c r="H34" s="1">
        <v>1919</v>
      </c>
      <c r="I34" s="1">
        <v>2091</v>
      </c>
      <c r="J34" s="1">
        <v>1632</v>
      </c>
      <c r="K34" s="10">
        <v>118.6</v>
      </c>
      <c r="L34" s="1">
        <v>642</v>
      </c>
      <c r="M34" s="1">
        <v>2246</v>
      </c>
      <c r="N34" s="1">
        <v>1122</v>
      </c>
      <c r="O34" s="1">
        <f t="shared" si="9"/>
        <v>3675</v>
      </c>
      <c r="P34" s="1">
        <v>1758</v>
      </c>
      <c r="Q34" s="1">
        <v>1917</v>
      </c>
      <c r="R34" s="1">
        <v>1610</v>
      </c>
      <c r="S34" s="1">
        <v>156</v>
      </c>
      <c r="T34" s="1">
        <v>262</v>
      </c>
    </row>
    <row r="35" spans="2:20" ht="16.5" customHeight="1">
      <c r="B35" s="2" t="s">
        <v>87</v>
      </c>
      <c r="C35" s="7"/>
      <c r="D35" s="11">
        <v>85.27</v>
      </c>
      <c r="E35" s="12">
        <v>85.27</v>
      </c>
      <c r="F35" s="1">
        <v>3157</v>
      </c>
      <c r="G35" s="1">
        <f t="shared" si="8"/>
        <v>4310</v>
      </c>
      <c r="H35" s="1">
        <v>1969</v>
      </c>
      <c r="I35" s="1">
        <v>2341</v>
      </c>
      <c r="J35" s="1">
        <v>1791</v>
      </c>
      <c r="K35" s="10">
        <v>50.5</v>
      </c>
      <c r="L35" s="1">
        <v>682</v>
      </c>
      <c r="M35" s="1">
        <v>2297</v>
      </c>
      <c r="N35" s="1">
        <v>1331</v>
      </c>
      <c r="O35" s="1">
        <f t="shared" si="9"/>
        <v>4083</v>
      </c>
      <c r="P35" s="1">
        <v>1860</v>
      </c>
      <c r="Q35" s="1">
        <v>2223</v>
      </c>
      <c r="R35" s="1">
        <v>1792</v>
      </c>
      <c r="S35" s="1">
        <v>121</v>
      </c>
      <c r="T35" s="1">
        <v>200</v>
      </c>
    </row>
    <row r="36" spans="2:20" ht="16.5" customHeight="1">
      <c r="B36" s="2" t="s">
        <v>88</v>
      </c>
      <c r="C36" s="7"/>
      <c r="D36" s="11">
        <v>25.31</v>
      </c>
      <c r="E36" s="12">
        <v>25.31</v>
      </c>
      <c r="F36" s="1">
        <v>688</v>
      </c>
      <c r="G36" s="1">
        <f t="shared" si="8"/>
        <v>3955</v>
      </c>
      <c r="H36" s="1">
        <v>1876</v>
      </c>
      <c r="I36" s="1">
        <v>2079</v>
      </c>
      <c r="J36" s="1">
        <v>1666</v>
      </c>
      <c r="K36" s="10">
        <v>156.6</v>
      </c>
      <c r="L36" s="1">
        <v>600</v>
      </c>
      <c r="M36" s="1">
        <v>2173</v>
      </c>
      <c r="N36" s="1">
        <v>1182</v>
      </c>
      <c r="O36" s="1">
        <f t="shared" si="9"/>
        <v>3534</v>
      </c>
      <c r="P36" s="1">
        <v>1678</v>
      </c>
      <c r="Q36" s="1">
        <v>1856</v>
      </c>
      <c r="R36" s="1">
        <v>1636</v>
      </c>
      <c r="S36" s="1">
        <v>112</v>
      </c>
      <c r="T36" s="1">
        <v>193</v>
      </c>
    </row>
    <row r="37" spans="2:20" ht="33.75" customHeight="1">
      <c r="B37" s="2" t="s">
        <v>89</v>
      </c>
      <c r="C37" s="7"/>
      <c r="D37" s="11">
        <v>60.23</v>
      </c>
      <c r="E37" s="12">
        <v>60.238</v>
      </c>
      <c r="F37" s="1">
        <v>2639</v>
      </c>
      <c r="G37" s="1">
        <f t="shared" si="8"/>
        <v>4299</v>
      </c>
      <c r="H37" s="1">
        <v>2082</v>
      </c>
      <c r="I37" s="1">
        <v>2217</v>
      </c>
      <c r="J37" s="1">
        <v>1747</v>
      </c>
      <c r="K37" s="10">
        <v>71.4</v>
      </c>
      <c r="L37" s="1">
        <v>709</v>
      </c>
      <c r="M37" s="1">
        <v>2428</v>
      </c>
      <c r="N37" s="1">
        <v>1162</v>
      </c>
      <c r="O37" s="1">
        <f t="shared" si="9"/>
        <v>3861</v>
      </c>
      <c r="P37" s="1">
        <v>1851</v>
      </c>
      <c r="Q37" s="1">
        <v>2010</v>
      </c>
      <c r="R37" s="1">
        <v>1690</v>
      </c>
      <c r="S37" s="1">
        <v>130</v>
      </c>
      <c r="T37" s="1">
        <v>243</v>
      </c>
    </row>
    <row r="38" spans="2:20" ht="16.5" customHeight="1">
      <c r="B38" s="2" t="s">
        <v>90</v>
      </c>
      <c r="C38" s="7"/>
      <c r="D38" s="11">
        <v>55.75</v>
      </c>
      <c r="E38" s="12">
        <v>55.73</v>
      </c>
      <c r="F38" s="1">
        <v>1590</v>
      </c>
      <c r="G38" s="1">
        <f t="shared" si="8"/>
        <v>7368</v>
      </c>
      <c r="H38" s="1">
        <v>3504</v>
      </c>
      <c r="I38" s="1">
        <v>3864</v>
      </c>
      <c r="J38" s="1">
        <v>2725</v>
      </c>
      <c r="K38" s="10">
        <v>132.2</v>
      </c>
      <c r="L38" s="1">
        <v>1406</v>
      </c>
      <c r="M38" s="1">
        <v>4376</v>
      </c>
      <c r="N38" s="1">
        <v>1586</v>
      </c>
      <c r="O38" s="1">
        <f t="shared" si="9"/>
        <v>7047</v>
      </c>
      <c r="P38" s="1">
        <v>3336</v>
      </c>
      <c r="Q38" s="1">
        <v>3711</v>
      </c>
      <c r="R38" s="1">
        <v>2763</v>
      </c>
      <c r="S38" s="1">
        <v>363</v>
      </c>
      <c r="T38" s="1">
        <v>388</v>
      </c>
    </row>
    <row r="39" spans="2:20" ht="16.5" customHeight="1">
      <c r="B39" s="2" t="s">
        <v>91</v>
      </c>
      <c r="C39" s="7"/>
      <c r="D39" s="11">
        <v>25.34</v>
      </c>
      <c r="E39" s="12">
        <v>25.296</v>
      </c>
      <c r="F39" s="1">
        <v>1304</v>
      </c>
      <c r="G39" s="1">
        <f t="shared" si="8"/>
        <v>4996</v>
      </c>
      <c r="H39" s="1">
        <v>2326</v>
      </c>
      <c r="I39" s="1">
        <v>2670</v>
      </c>
      <c r="J39" s="1">
        <v>1938</v>
      </c>
      <c r="K39" s="10">
        <v>197.4</v>
      </c>
      <c r="L39" s="1">
        <v>845</v>
      </c>
      <c r="M39" s="1">
        <v>2876</v>
      </c>
      <c r="N39" s="1">
        <v>1275</v>
      </c>
      <c r="O39" s="1">
        <f t="shared" si="9"/>
        <v>4752</v>
      </c>
      <c r="P39" s="1">
        <v>2216</v>
      </c>
      <c r="Q39" s="1">
        <v>2536</v>
      </c>
      <c r="R39" s="1">
        <v>1959</v>
      </c>
      <c r="S39" s="1">
        <v>234</v>
      </c>
      <c r="T39" s="1">
        <v>242</v>
      </c>
    </row>
    <row r="40" spans="2:20" ht="16.5" customHeight="1">
      <c r="B40" s="2" t="s">
        <v>92</v>
      </c>
      <c r="C40" s="7"/>
      <c r="D40" s="11">
        <v>57.07</v>
      </c>
      <c r="E40" s="12">
        <v>57.05</v>
      </c>
      <c r="F40" s="1">
        <v>2781</v>
      </c>
      <c r="G40" s="1">
        <f t="shared" si="8"/>
        <v>7564</v>
      </c>
      <c r="H40" s="1">
        <v>3492</v>
      </c>
      <c r="I40" s="1">
        <v>4072</v>
      </c>
      <c r="J40" s="1">
        <v>2946</v>
      </c>
      <c r="K40" s="10">
        <v>132.7</v>
      </c>
      <c r="L40" s="1">
        <v>1277</v>
      </c>
      <c r="M40" s="1">
        <v>4443</v>
      </c>
      <c r="N40" s="1">
        <v>1844</v>
      </c>
      <c r="O40" s="1">
        <f t="shared" si="9"/>
        <v>7065</v>
      </c>
      <c r="P40" s="1">
        <v>3242</v>
      </c>
      <c r="Q40" s="1">
        <v>3823</v>
      </c>
      <c r="R40" s="1">
        <v>2925</v>
      </c>
      <c r="S40" s="1">
        <v>376</v>
      </c>
      <c r="T40" s="1">
        <v>511</v>
      </c>
    </row>
    <row r="41" spans="2:20" ht="16.5" customHeight="1">
      <c r="B41" s="2" t="s">
        <v>93</v>
      </c>
      <c r="C41" s="7"/>
      <c r="D41" s="11">
        <v>15.41</v>
      </c>
      <c r="E41" s="12">
        <v>15.412</v>
      </c>
      <c r="F41" s="1">
        <v>504</v>
      </c>
      <c r="G41" s="1">
        <f t="shared" si="8"/>
        <v>3332</v>
      </c>
      <c r="H41" s="1">
        <v>1571</v>
      </c>
      <c r="I41" s="1">
        <v>1761</v>
      </c>
      <c r="J41" s="1">
        <v>1442</v>
      </c>
      <c r="K41" s="10">
        <v>216.9</v>
      </c>
      <c r="L41" s="1">
        <v>484</v>
      </c>
      <c r="M41" s="1">
        <v>1834</v>
      </c>
      <c r="N41" s="1">
        <v>1014</v>
      </c>
      <c r="O41" s="1">
        <f t="shared" si="9"/>
        <v>3086</v>
      </c>
      <c r="P41" s="1">
        <v>1438</v>
      </c>
      <c r="Q41" s="1">
        <v>1648</v>
      </c>
      <c r="R41" s="1">
        <v>1381</v>
      </c>
      <c r="S41" s="1">
        <v>108</v>
      </c>
      <c r="T41" s="1">
        <v>160</v>
      </c>
    </row>
    <row r="42" spans="2:20" ht="33.75" customHeight="1">
      <c r="B42" s="3" t="s">
        <v>94</v>
      </c>
      <c r="C42" s="7"/>
      <c r="D42" s="11">
        <f>SUM(D43:D46)</f>
        <v>138.45</v>
      </c>
      <c r="E42" s="14">
        <v>138450</v>
      </c>
      <c r="F42" s="14">
        <v>8263</v>
      </c>
      <c r="G42" s="14">
        <f aca="true" t="shared" si="10" ref="E42:J42">SUM(G43:G46)</f>
        <v>33538</v>
      </c>
      <c r="H42" s="14">
        <f t="shared" si="10"/>
        <v>15930</v>
      </c>
      <c r="I42" s="14">
        <f t="shared" si="10"/>
        <v>17608</v>
      </c>
      <c r="J42" s="14">
        <f t="shared" si="10"/>
        <v>10661</v>
      </c>
      <c r="K42" s="10">
        <v>242.3</v>
      </c>
      <c r="L42" s="14">
        <f aca="true" t="shared" si="11" ref="L42:T42">SUM(L43:L46)</f>
        <v>5582</v>
      </c>
      <c r="M42" s="14">
        <f t="shared" si="11"/>
        <v>18878</v>
      </c>
      <c r="N42" s="14">
        <f t="shared" si="11"/>
        <v>9078</v>
      </c>
      <c r="O42" s="97" t="s">
        <v>134</v>
      </c>
      <c r="P42" s="97"/>
      <c r="Q42" s="97"/>
      <c r="R42" s="97"/>
      <c r="S42" s="14">
        <f t="shared" si="11"/>
        <v>1267</v>
      </c>
      <c r="T42" s="14">
        <f t="shared" si="11"/>
        <v>1490</v>
      </c>
    </row>
    <row r="43" spans="2:20" ht="33.75" customHeight="1">
      <c r="B43" s="2" t="s">
        <v>95</v>
      </c>
      <c r="C43" s="7"/>
      <c r="D43" s="11">
        <v>47.31</v>
      </c>
      <c r="E43" s="12">
        <v>47.31</v>
      </c>
      <c r="F43" s="1">
        <v>2754</v>
      </c>
      <c r="G43" s="1">
        <f>SUM(H43:I43)</f>
        <v>12600</v>
      </c>
      <c r="H43" s="1">
        <v>6009</v>
      </c>
      <c r="I43" s="1">
        <v>6591</v>
      </c>
      <c r="J43" s="1">
        <v>4168</v>
      </c>
      <c r="K43" s="10">
        <v>266.3</v>
      </c>
      <c r="L43" s="1">
        <v>2245</v>
      </c>
      <c r="M43" s="1">
        <v>7114</v>
      </c>
      <c r="N43" s="1">
        <v>3241</v>
      </c>
      <c r="P43" s="14"/>
      <c r="Q43" s="14"/>
      <c r="R43" s="14"/>
      <c r="S43" s="1">
        <v>559</v>
      </c>
      <c r="T43" s="1">
        <v>724</v>
      </c>
    </row>
    <row r="44" spans="2:20" ht="16.5" customHeight="1">
      <c r="B44" s="2" t="s">
        <v>96</v>
      </c>
      <c r="C44" s="7"/>
      <c r="D44" s="11">
        <v>29.51</v>
      </c>
      <c r="E44" s="12">
        <v>29.51</v>
      </c>
      <c r="F44" s="1">
        <v>1642</v>
      </c>
      <c r="G44" s="1">
        <f>SUM(H44:I44)</f>
        <v>6914</v>
      </c>
      <c r="H44" s="1">
        <v>3249</v>
      </c>
      <c r="I44" s="1">
        <v>3665</v>
      </c>
      <c r="J44" s="1">
        <v>2148</v>
      </c>
      <c r="K44" s="10">
        <v>234.3</v>
      </c>
      <c r="L44" s="1">
        <v>1041</v>
      </c>
      <c r="M44" s="1">
        <v>3780</v>
      </c>
      <c r="N44" s="1">
        <v>2093</v>
      </c>
      <c r="O44" s="14"/>
      <c r="P44" s="14"/>
      <c r="Q44" s="14"/>
      <c r="R44" s="14"/>
      <c r="S44" s="1">
        <v>265</v>
      </c>
      <c r="T44" s="1">
        <v>222</v>
      </c>
    </row>
    <row r="45" spans="2:20" ht="16.5" customHeight="1">
      <c r="B45" s="2" t="s">
        <v>97</v>
      </c>
      <c r="C45" s="7"/>
      <c r="D45" s="11">
        <v>45.12</v>
      </c>
      <c r="E45" s="12">
        <v>45.12</v>
      </c>
      <c r="F45" s="1">
        <v>2569</v>
      </c>
      <c r="G45" s="1">
        <f>SUM(H45:I45)</f>
        <v>9272</v>
      </c>
      <c r="H45" s="1">
        <v>4378</v>
      </c>
      <c r="I45" s="1">
        <v>4894</v>
      </c>
      <c r="J45" s="1">
        <v>2909</v>
      </c>
      <c r="K45" s="10">
        <v>205.5</v>
      </c>
      <c r="L45" s="1">
        <v>1449</v>
      </c>
      <c r="M45" s="1">
        <v>5235</v>
      </c>
      <c r="N45" s="1">
        <v>2588</v>
      </c>
      <c r="O45" s="14"/>
      <c r="P45" s="14"/>
      <c r="Q45" s="14"/>
      <c r="R45" s="14"/>
      <c r="S45" s="1">
        <v>277</v>
      </c>
      <c r="T45" s="1">
        <v>368</v>
      </c>
    </row>
    <row r="46" spans="2:20" ht="16.5" customHeight="1">
      <c r="B46" s="2" t="s">
        <v>98</v>
      </c>
      <c r="C46" s="7"/>
      <c r="D46" s="11">
        <v>16.51</v>
      </c>
      <c r="E46" s="12">
        <v>16.51</v>
      </c>
      <c r="F46" s="1">
        <v>1297</v>
      </c>
      <c r="G46" s="1">
        <f>SUM(H46:I46)</f>
        <v>4752</v>
      </c>
      <c r="H46" s="1">
        <v>2294</v>
      </c>
      <c r="I46" s="1">
        <v>2458</v>
      </c>
      <c r="J46" s="1">
        <v>1436</v>
      </c>
      <c r="K46" s="10">
        <v>287.8</v>
      </c>
      <c r="L46" s="1">
        <v>847</v>
      </c>
      <c r="M46" s="1">
        <v>2749</v>
      </c>
      <c r="N46" s="1">
        <v>1156</v>
      </c>
      <c r="O46" s="14"/>
      <c r="P46" s="14"/>
      <c r="Q46" s="14"/>
      <c r="R46" s="14"/>
      <c r="S46" s="1">
        <v>166</v>
      </c>
      <c r="T46" s="1">
        <v>176</v>
      </c>
    </row>
    <row r="47" spans="2:20" ht="33.75" customHeight="1">
      <c r="B47" s="3" t="s">
        <v>99</v>
      </c>
      <c r="C47" s="7"/>
      <c r="D47" s="11">
        <f>SUM(D48:D53)</f>
        <v>708.63</v>
      </c>
      <c r="E47" s="12">
        <f aca="true" t="shared" si="12" ref="E47:J47">SUM(E48:E53)</f>
        <v>708.63</v>
      </c>
      <c r="F47" s="14">
        <v>17671</v>
      </c>
      <c r="G47" s="14">
        <f t="shared" si="12"/>
        <v>41230</v>
      </c>
      <c r="H47" s="14">
        <f t="shared" si="12"/>
        <v>19984</v>
      </c>
      <c r="I47" s="14">
        <f t="shared" si="12"/>
        <v>21246</v>
      </c>
      <c r="J47" s="14">
        <f t="shared" si="12"/>
        <v>15038</v>
      </c>
      <c r="K47" s="10">
        <v>58.2</v>
      </c>
      <c r="L47" s="14">
        <f aca="true" t="shared" si="13" ref="L47:T47">SUM(L48:L53)</f>
        <v>6834</v>
      </c>
      <c r="M47" s="14">
        <f t="shared" si="13"/>
        <v>25001</v>
      </c>
      <c r="N47" s="14">
        <f t="shared" si="13"/>
        <v>9395</v>
      </c>
      <c r="O47" s="97" t="s">
        <v>135</v>
      </c>
      <c r="P47" s="97"/>
      <c r="Q47" s="97"/>
      <c r="R47" s="97"/>
      <c r="S47" s="14">
        <f t="shared" si="13"/>
        <v>2483</v>
      </c>
      <c r="T47" s="14">
        <f t="shared" si="13"/>
        <v>2812</v>
      </c>
    </row>
    <row r="48" spans="2:20" ht="33.75" customHeight="1">
      <c r="B48" s="2" t="s">
        <v>100</v>
      </c>
      <c r="C48" s="7"/>
      <c r="D48" s="11">
        <v>175.59</v>
      </c>
      <c r="E48" s="12">
        <v>175.59</v>
      </c>
      <c r="F48" s="1">
        <v>4387</v>
      </c>
      <c r="G48" s="1">
        <v>15485</v>
      </c>
      <c r="H48" s="1">
        <v>7546</v>
      </c>
      <c r="I48" s="1">
        <v>7939</v>
      </c>
      <c r="J48" s="1">
        <v>6094</v>
      </c>
      <c r="K48" s="10">
        <v>88.2</v>
      </c>
      <c r="L48" s="1">
        <v>2752</v>
      </c>
      <c r="M48" s="1">
        <v>9781</v>
      </c>
      <c r="N48" s="1">
        <v>2952</v>
      </c>
      <c r="O48" s="14"/>
      <c r="P48" s="14"/>
      <c r="Q48" s="14"/>
      <c r="R48" s="14"/>
      <c r="S48" s="1">
        <v>1142</v>
      </c>
      <c r="T48" s="1">
        <v>1313</v>
      </c>
    </row>
    <row r="49" spans="2:20" ht="16.5" customHeight="1">
      <c r="B49" s="2" t="s">
        <v>101</v>
      </c>
      <c r="C49" s="7"/>
      <c r="D49" s="11">
        <v>120.06</v>
      </c>
      <c r="E49" s="12">
        <v>120.06</v>
      </c>
      <c r="F49" s="1">
        <v>3396</v>
      </c>
      <c r="G49" s="1">
        <f>SUM(H49:I49)</f>
        <v>8423</v>
      </c>
      <c r="H49" s="1">
        <v>4098</v>
      </c>
      <c r="I49" s="1">
        <v>4325</v>
      </c>
      <c r="J49" s="1">
        <v>2765</v>
      </c>
      <c r="K49" s="10">
        <v>70.2</v>
      </c>
      <c r="L49" s="1">
        <v>1427</v>
      </c>
      <c r="M49" s="1">
        <v>5135</v>
      </c>
      <c r="N49" s="1">
        <v>1861</v>
      </c>
      <c r="O49" s="14"/>
      <c r="P49" s="14"/>
      <c r="Q49" s="14"/>
      <c r="R49" s="14"/>
      <c r="S49" s="1">
        <v>442</v>
      </c>
      <c r="T49" s="1">
        <v>430</v>
      </c>
    </row>
    <row r="50" spans="2:20" ht="16.5" customHeight="1">
      <c r="B50" s="2" t="s">
        <v>102</v>
      </c>
      <c r="C50" s="7"/>
      <c r="D50" s="11">
        <v>75.22</v>
      </c>
      <c r="E50" s="12">
        <v>75.22</v>
      </c>
      <c r="F50" s="1">
        <v>2952</v>
      </c>
      <c r="G50" s="1">
        <f>SUM(H50:I50)</f>
        <v>4705</v>
      </c>
      <c r="H50" s="1">
        <v>2253</v>
      </c>
      <c r="I50" s="1">
        <v>2452</v>
      </c>
      <c r="J50" s="1">
        <v>1568</v>
      </c>
      <c r="K50" s="10">
        <v>62.6</v>
      </c>
      <c r="L50" s="1">
        <v>777</v>
      </c>
      <c r="M50" s="1">
        <v>2770</v>
      </c>
      <c r="N50" s="1">
        <v>1158</v>
      </c>
      <c r="O50" s="14"/>
      <c r="P50" s="14"/>
      <c r="Q50" s="14"/>
      <c r="R50" s="14"/>
      <c r="S50" s="1">
        <v>217</v>
      </c>
      <c r="T50" s="1">
        <v>274</v>
      </c>
    </row>
    <row r="51" spans="2:20" ht="16.5" customHeight="1">
      <c r="B51" s="2" t="s">
        <v>103</v>
      </c>
      <c r="C51" s="7"/>
      <c r="D51" s="11">
        <v>72.44</v>
      </c>
      <c r="E51" s="12">
        <v>72.44</v>
      </c>
      <c r="F51" s="1">
        <v>1304</v>
      </c>
      <c r="G51" s="1">
        <f>SUM(H51:I51)</f>
        <v>2897</v>
      </c>
      <c r="H51" s="1">
        <v>1409</v>
      </c>
      <c r="I51" s="1">
        <v>1488</v>
      </c>
      <c r="J51" s="1">
        <v>1026</v>
      </c>
      <c r="K51" s="10">
        <v>40</v>
      </c>
      <c r="L51" s="1">
        <v>381</v>
      </c>
      <c r="M51" s="1">
        <v>1730</v>
      </c>
      <c r="N51" s="1">
        <v>786</v>
      </c>
      <c r="O51" s="14"/>
      <c r="P51" s="14"/>
      <c r="Q51" s="14"/>
      <c r="R51" s="14"/>
      <c r="S51" s="1">
        <v>132</v>
      </c>
      <c r="T51" s="1">
        <v>152</v>
      </c>
    </row>
    <row r="52" spans="2:20" ht="16.5" customHeight="1">
      <c r="B52" s="2" t="s">
        <v>104</v>
      </c>
      <c r="C52" s="7"/>
      <c r="D52" s="11">
        <v>157.72</v>
      </c>
      <c r="E52" s="12">
        <v>157.72</v>
      </c>
      <c r="F52" s="1">
        <v>3476</v>
      </c>
      <c r="G52" s="1">
        <f>SUM(H52:I52)</f>
        <v>4494</v>
      </c>
      <c r="H52" s="1">
        <v>2153</v>
      </c>
      <c r="I52" s="1">
        <v>2341</v>
      </c>
      <c r="J52" s="1">
        <v>1699</v>
      </c>
      <c r="K52" s="10">
        <v>28.5</v>
      </c>
      <c r="L52" s="1">
        <v>730</v>
      </c>
      <c r="M52" s="1">
        <v>2527</v>
      </c>
      <c r="N52" s="1">
        <v>1237</v>
      </c>
      <c r="O52" s="14"/>
      <c r="P52" s="14"/>
      <c r="Q52" s="14"/>
      <c r="R52" s="14"/>
      <c r="S52" s="1">
        <v>235</v>
      </c>
      <c r="T52" s="1">
        <v>266</v>
      </c>
    </row>
    <row r="53" spans="1:20" ht="33.75" customHeight="1">
      <c r="A53" s="8"/>
      <c r="B53" s="52" t="s">
        <v>105</v>
      </c>
      <c r="C53" s="53"/>
      <c r="D53" s="54">
        <v>107.6</v>
      </c>
      <c r="E53" s="55">
        <v>107.6</v>
      </c>
      <c r="F53" s="8">
        <v>2155</v>
      </c>
      <c r="G53" s="8">
        <f>SUM(H53:I53)</f>
        <v>5226</v>
      </c>
      <c r="H53" s="8">
        <v>2525</v>
      </c>
      <c r="I53" s="8">
        <v>2701</v>
      </c>
      <c r="J53" s="8">
        <v>1886</v>
      </c>
      <c r="K53" s="56">
        <v>48.6</v>
      </c>
      <c r="L53" s="8">
        <v>767</v>
      </c>
      <c r="M53" s="8">
        <v>3058</v>
      </c>
      <c r="N53" s="8">
        <v>1401</v>
      </c>
      <c r="O53" s="66"/>
      <c r="P53" s="66"/>
      <c r="Q53" s="66"/>
      <c r="R53" s="66"/>
      <c r="S53" s="8">
        <v>315</v>
      </c>
      <c r="T53" s="8">
        <v>377</v>
      </c>
    </row>
    <row r="54" spans="1:20" s="51" customFormat="1" ht="57.75" thickBot="1">
      <c r="A54" s="59"/>
      <c r="B54" s="60" t="s">
        <v>119</v>
      </c>
      <c r="C54" s="60"/>
      <c r="D54" s="61" t="s">
        <v>121</v>
      </c>
      <c r="E54" s="62" t="s">
        <v>120</v>
      </c>
      <c r="F54" s="63" t="s">
        <v>122</v>
      </c>
      <c r="G54" s="71" t="s">
        <v>123</v>
      </c>
      <c r="H54" s="72"/>
      <c r="I54" s="72"/>
      <c r="J54" s="72"/>
      <c r="K54" s="72"/>
      <c r="L54" s="76" t="s">
        <v>123</v>
      </c>
      <c r="M54" s="76"/>
      <c r="N54" s="77"/>
      <c r="O54" s="71" t="s">
        <v>124</v>
      </c>
      <c r="P54" s="72"/>
      <c r="Q54" s="72"/>
      <c r="R54" s="72"/>
      <c r="S54" s="72"/>
      <c r="T54" s="72"/>
    </row>
    <row r="55" spans="1:20" s="15" customFormat="1" ht="14.25">
      <c r="A55" s="18"/>
      <c r="B55" s="34"/>
      <c r="C55" s="18"/>
      <c r="D55" s="28"/>
      <c r="E55" s="45"/>
      <c r="F55" s="18"/>
      <c r="G55" s="18"/>
      <c r="H55" s="18"/>
      <c r="I55" s="18"/>
      <c r="J55" s="18"/>
      <c r="K55" s="46"/>
      <c r="L55" s="18"/>
      <c r="M55" s="18"/>
      <c r="N55" s="18"/>
      <c r="O55" s="18"/>
      <c r="P55" s="18"/>
      <c r="Q55" s="18"/>
      <c r="R55" s="18"/>
      <c r="S55" s="18"/>
      <c r="T55" s="18"/>
    </row>
    <row r="56" ht="14.25">
      <c r="L56" s="1" t="s">
        <v>110</v>
      </c>
    </row>
    <row r="62" ht="14.25">
      <c r="B62"/>
    </row>
  </sheetData>
  <mergeCells count="27">
    <mergeCell ref="B3:B5"/>
    <mergeCell ref="D3:F3"/>
    <mergeCell ref="D4:D5"/>
    <mergeCell ref="K4:K5"/>
    <mergeCell ref="G54:K54"/>
    <mergeCell ref="L54:N54"/>
    <mergeCell ref="O54:T54"/>
    <mergeCell ref="S7:T7"/>
    <mergeCell ref="O42:R42"/>
    <mergeCell ref="O47:R47"/>
    <mergeCell ref="O7:Q7"/>
    <mergeCell ref="D7:E7"/>
    <mergeCell ref="O3:T3"/>
    <mergeCell ref="E4:E5"/>
    <mergeCell ref="L7:N7"/>
    <mergeCell ref="L6:N6"/>
    <mergeCell ref="G7:I7"/>
    <mergeCell ref="L4:N4"/>
    <mergeCell ref="G4:I4"/>
    <mergeCell ref="G3:K3"/>
    <mergeCell ref="L3:N3"/>
    <mergeCell ref="O6:R6"/>
    <mergeCell ref="S4:T4"/>
    <mergeCell ref="J4:J5"/>
    <mergeCell ref="R4:R5"/>
    <mergeCell ref="O4:Q4"/>
    <mergeCell ref="G6:K6"/>
  </mergeCells>
  <printOptions/>
  <pageMargins left="0.3937007874015748" right="0.3937007874015748" top="0.3937007874015748" bottom="0" header="0.5118110236220472" footer="0.5118110236220472"/>
  <pageSetup horizontalDpi="400" verticalDpi="400" orientation="landscape" pageOrder="overThenDown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011217</cp:lastModifiedBy>
  <cp:lastPrinted>2004-11-04T08:37:05Z</cp:lastPrinted>
  <dcterms:created xsi:type="dcterms:W3CDTF">1999-08-20T05:26:14Z</dcterms:created>
  <dcterms:modified xsi:type="dcterms:W3CDTF">2004-11-24T05:29:04Z</dcterms:modified>
  <cp:category/>
  <cp:version/>
  <cp:contentType/>
  <cp:contentStatus/>
</cp:coreProperties>
</file>