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Sheet1" sheetId="1" r:id="rId1"/>
  </sheets>
  <definedNames>
    <definedName name="_xlnm.Print_Area" localSheetId="0">'Sheet1'!$A$1:$DI$78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<sst xmlns="http://schemas.openxmlformats.org/spreadsheetml/2006/main" count="845" uniqueCount="645">
  <si>
    <t>1   土      地        7</t>
  </si>
  <si>
    <t>島名</t>
  </si>
  <si>
    <t>面積</t>
  </si>
  <si>
    <t>平成7年10月1日現在</t>
  </si>
  <si>
    <t>市町村</t>
  </si>
  <si>
    <t>平 成 7年10月 1日 現 在</t>
  </si>
  <si>
    <t>（島数）</t>
  </si>
  <si>
    <t>世帯数</t>
  </si>
  <si>
    <t>人口</t>
  </si>
  <si>
    <t>島    名</t>
  </si>
  <si>
    <t>総数</t>
  </si>
  <si>
    <t>（７１）</t>
  </si>
  <si>
    <t>赤島</t>
  </si>
  <si>
    <t>市部</t>
  </si>
  <si>
    <t>（１５）</t>
  </si>
  <si>
    <t>蕨小島</t>
  </si>
  <si>
    <t>郡部</t>
  </si>
  <si>
    <t>（５６）</t>
  </si>
  <si>
    <t>平    戸    市</t>
  </si>
  <si>
    <t>平戸島</t>
  </si>
  <si>
    <t>壱岐</t>
  </si>
  <si>
    <t>長    崎    市</t>
  </si>
  <si>
    <t>牧島</t>
  </si>
  <si>
    <t>度島</t>
  </si>
  <si>
    <t>福    江    市</t>
  </si>
  <si>
    <t>郷  ノ  浦  町</t>
  </si>
  <si>
    <t>佐  世  保  市</t>
  </si>
  <si>
    <t>針尾島</t>
  </si>
  <si>
    <t>高島</t>
  </si>
  <si>
    <t>富    江    町</t>
  </si>
  <si>
    <t>勝    本    町</t>
  </si>
  <si>
    <t>黒島</t>
  </si>
  <si>
    <t>松    浦    市</t>
  </si>
  <si>
    <t>青島</t>
  </si>
  <si>
    <t>玉  之  浦  町</t>
  </si>
  <si>
    <t>芦    辺    町</t>
  </si>
  <si>
    <t>飛島</t>
  </si>
  <si>
    <t>三  井  楽  町</t>
  </si>
  <si>
    <t>石    田    町</t>
  </si>
  <si>
    <t>大島</t>
  </si>
  <si>
    <t>西  彼  杵  郡</t>
  </si>
  <si>
    <t>（１９）</t>
  </si>
  <si>
    <t>岐    宿    町</t>
  </si>
  <si>
    <t>久賀島</t>
  </si>
  <si>
    <t>対馬</t>
  </si>
  <si>
    <t>伊  王  島  町</t>
  </si>
  <si>
    <t>伊王島</t>
  </si>
  <si>
    <t>椛島</t>
  </si>
  <si>
    <t>中通島</t>
  </si>
  <si>
    <t>厳    原    町</t>
  </si>
  <si>
    <t>沖之島</t>
  </si>
  <si>
    <t>黄島</t>
  </si>
  <si>
    <t>若    松    町</t>
  </si>
  <si>
    <t>美  津  島  町</t>
  </si>
  <si>
    <t>上  五  島  町</t>
  </si>
  <si>
    <t>豊    玉    町</t>
  </si>
  <si>
    <t>新  魚  目  町</t>
  </si>
  <si>
    <t>峰          町</t>
  </si>
  <si>
    <t>有    川    町</t>
  </si>
  <si>
    <t>上    県    町</t>
  </si>
  <si>
    <t>奈  良  尾  町</t>
  </si>
  <si>
    <t>上  対  馬  町</t>
  </si>
  <si>
    <t xml:space="preserve">     8    土      地  1</t>
  </si>
  <si>
    <t xml:space="preserve">                         ８          島              し              ょ</t>
  </si>
  <si>
    <t>高 島 町</t>
  </si>
  <si>
    <t>野母崎町</t>
  </si>
  <si>
    <t>樺島</t>
  </si>
  <si>
    <t>小佐々町</t>
  </si>
  <si>
    <t>前島</t>
  </si>
  <si>
    <t>多良見町</t>
  </si>
  <si>
    <t>鹿島</t>
  </si>
  <si>
    <t>とう泊島</t>
  </si>
  <si>
    <t>時 津 町</t>
  </si>
  <si>
    <t>南松浦郡</t>
  </si>
  <si>
    <t>(11)</t>
  </si>
  <si>
    <t>琴 海 町</t>
  </si>
  <si>
    <t>鵜瀬島</t>
  </si>
  <si>
    <t>富 江 町</t>
  </si>
  <si>
    <t>詩島</t>
  </si>
  <si>
    <t>玉之浦町</t>
  </si>
  <si>
    <t>島山島</t>
  </si>
  <si>
    <t>西 彼 町</t>
  </si>
  <si>
    <t>竹の島</t>
  </si>
  <si>
    <t>三井楽町</t>
  </si>
  <si>
    <t>嵯峨ノ島</t>
  </si>
  <si>
    <t>前の島</t>
  </si>
  <si>
    <t xml:space="preserve"> </t>
  </si>
  <si>
    <t>奈 留 町</t>
  </si>
  <si>
    <t>奈留島</t>
  </si>
  <si>
    <t>西 海 町</t>
  </si>
  <si>
    <t>南串島</t>
  </si>
  <si>
    <t>若 松 町</t>
  </si>
  <si>
    <t>若松島</t>
  </si>
  <si>
    <t>大 島 町</t>
  </si>
  <si>
    <t>有福島</t>
  </si>
  <si>
    <t>寺島</t>
  </si>
  <si>
    <t>日ノ島</t>
  </si>
  <si>
    <t>崎 戸 町</t>
  </si>
  <si>
    <t>平島</t>
  </si>
  <si>
    <t>漁生浦島</t>
  </si>
  <si>
    <t>蛎浦島</t>
  </si>
  <si>
    <t>桐小島</t>
  </si>
  <si>
    <t>江島</t>
  </si>
  <si>
    <t>有 川 町</t>
  </si>
  <si>
    <t>頭島</t>
  </si>
  <si>
    <t>崎戸島</t>
  </si>
  <si>
    <t>大瀬戸町</t>
  </si>
  <si>
    <t>松島</t>
  </si>
  <si>
    <t>壱岐郡</t>
  </si>
  <si>
    <t>(5)</t>
  </si>
  <si>
    <t>外 海 町</t>
  </si>
  <si>
    <t>池島</t>
  </si>
  <si>
    <t>郷ノ浦町</t>
  </si>
  <si>
    <t>原島</t>
  </si>
  <si>
    <t>北松浦郡</t>
  </si>
  <si>
    <t>(16)</t>
  </si>
  <si>
    <t>長島</t>
  </si>
  <si>
    <t>大 島 村</t>
  </si>
  <si>
    <t>勝 本 町</t>
  </si>
  <si>
    <t>若宮島</t>
  </si>
  <si>
    <t>生 月 町</t>
  </si>
  <si>
    <t>生月島</t>
  </si>
  <si>
    <t>石 田 町</t>
  </si>
  <si>
    <t>妻ヶ島</t>
  </si>
  <si>
    <t>小値賀町</t>
  </si>
  <si>
    <t>小値賀島</t>
  </si>
  <si>
    <t>野崎島</t>
  </si>
  <si>
    <t>対馬島</t>
  </si>
  <si>
    <t>斑島</t>
  </si>
  <si>
    <t>美津島町</t>
  </si>
  <si>
    <t>沖の島</t>
  </si>
  <si>
    <t>六島</t>
  </si>
  <si>
    <t>納島</t>
  </si>
  <si>
    <t>泊島</t>
  </si>
  <si>
    <t>上対馬町</t>
  </si>
  <si>
    <t>海栗島</t>
  </si>
  <si>
    <t>宇 久 町</t>
  </si>
  <si>
    <t>宇久島</t>
  </si>
  <si>
    <t>福 島 町</t>
  </si>
  <si>
    <t>福島</t>
  </si>
  <si>
    <t>鷹 島 町</t>
  </si>
  <si>
    <t>鷹島</t>
  </si>
  <si>
    <t xml:space="preserve">    一            覧</t>
  </si>
  <si>
    <t>（続）</t>
  </si>
  <si>
    <t xml:space="preserve">                                    ８     島          し          ょ</t>
  </si>
  <si>
    <t xml:space="preserve"> 一          覧</t>
  </si>
  <si>
    <t>(</t>
  </si>
  <si>
    <t>島数</t>
  </si>
  <si>
    <t>)</t>
  </si>
  <si>
    <t>総               数</t>
  </si>
  <si>
    <t>上樫木島</t>
  </si>
  <si>
    <t>西    彼    町</t>
  </si>
  <si>
    <t>バクハエ島</t>
  </si>
  <si>
    <t>宇々島</t>
  </si>
  <si>
    <t>九頭島</t>
  </si>
  <si>
    <t>立小島</t>
  </si>
  <si>
    <t>相ノ島</t>
  </si>
  <si>
    <t>美   津   島  町</t>
  </si>
  <si>
    <t>小佛島</t>
  </si>
  <si>
    <t>割島</t>
  </si>
  <si>
    <t>草島</t>
  </si>
  <si>
    <t>羽島</t>
  </si>
  <si>
    <t>古路島</t>
  </si>
  <si>
    <t>瀬尻島</t>
  </si>
  <si>
    <t>寺小島</t>
  </si>
  <si>
    <t>ロクロ島</t>
  </si>
  <si>
    <t>湯島</t>
  </si>
  <si>
    <t>親ヶ島</t>
  </si>
  <si>
    <t>小黒島</t>
  </si>
  <si>
    <t>出網代島</t>
  </si>
  <si>
    <t>黒小島</t>
  </si>
  <si>
    <t>畑島</t>
  </si>
  <si>
    <t>斧落島</t>
  </si>
  <si>
    <t>百合小島</t>
  </si>
  <si>
    <t>三島</t>
  </si>
  <si>
    <t>ホゲ島</t>
  </si>
  <si>
    <t>戌島</t>
  </si>
  <si>
    <t>野案中島</t>
  </si>
  <si>
    <t>黒崎島</t>
  </si>
  <si>
    <t>豊     玉     町</t>
  </si>
  <si>
    <t>御飲島</t>
  </si>
  <si>
    <t>深浦弁天島</t>
  </si>
  <si>
    <t>西     彼     杵     郡</t>
  </si>
  <si>
    <t>乙子島</t>
  </si>
  <si>
    <t>小赤島</t>
  </si>
  <si>
    <t>奈     留     町</t>
  </si>
  <si>
    <t>寒古島</t>
  </si>
  <si>
    <t>大干切島</t>
  </si>
  <si>
    <t>市                部</t>
  </si>
  <si>
    <t>裸島</t>
  </si>
  <si>
    <t>外    海    町</t>
  </si>
  <si>
    <t>麦島</t>
  </si>
  <si>
    <t>榎島</t>
  </si>
  <si>
    <t>早崎島</t>
  </si>
  <si>
    <t>香     焼     町</t>
  </si>
  <si>
    <t>田島</t>
  </si>
  <si>
    <t>嶋頭島</t>
  </si>
  <si>
    <t>葛島</t>
  </si>
  <si>
    <t>山案中島</t>
  </si>
  <si>
    <t>番頭島</t>
  </si>
  <si>
    <t>神ノ島</t>
  </si>
  <si>
    <t>テンモク島</t>
  </si>
  <si>
    <t>妙光島</t>
  </si>
  <si>
    <t>大蟇島</t>
  </si>
  <si>
    <t>宇    久    町</t>
  </si>
  <si>
    <t>人頭島</t>
  </si>
  <si>
    <t>末津島</t>
  </si>
  <si>
    <t>三角島</t>
  </si>
  <si>
    <t>中ノ島</t>
  </si>
  <si>
    <t>亀子島</t>
  </si>
  <si>
    <t>蕨弁天島</t>
  </si>
  <si>
    <t>沖の岸台島</t>
  </si>
  <si>
    <t>勘兵衛島</t>
  </si>
  <si>
    <t>母子島</t>
  </si>
  <si>
    <t>中キナギ島</t>
  </si>
  <si>
    <t>鵜ノ子島</t>
  </si>
  <si>
    <t>応護島(船津側）</t>
  </si>
  <si>
    <t>東泉島</t>
  </si>
  <si>
    <t>塔ヶ崎島</t>
  </si>
  <si>
    <t>オジカセ島</t>
  </si>
  <si>
    <t>半泊小島</t>
  </si>
  <si>
    <t>丸島</t>
  </si>
  <si>
    <t>小蟇島</t>
  </si>
  <si>
    <t>小島</t>
  </si>
  <si>
    <t>水小島</t>
  </si>
  <si>
    <t>矢神小島</t>
  </si>
  <si>
    <t>応護島（浜 側）</t>
  </si>
  <si>
    <t>境島</t>
  </si>
  <si>
    <t>郡                部</t>
  </si>
  <si>
    <t>鞍掛島</t>
  </si>
  <si>
    <t>横島</t>
  </si>
  <si>
    <t>前子島</t>
  </si>
  <si>
    <t>下忠六島</t>
  </si>
  <si>
    <t>ケブタ瀬</t>
  </si>
  <si>
    <t>沖ノ小島</t>
  </si>
  <si>
    <t>志志加島</t>
  </si>
  <si>
    <t>古志岐島</t>
  </si>
  <si>
    <t>白銀島</t>
  </si>
  <si>
    <t>幸ノ小島</t>
  </si>
  <si>
    <t>鴨島</t>
  </si>
  <si>
    <t>矢筈島</t>
  </si>
  <si>
    <t>東   彼   杵   郡</t>
  </si>
  <si>
    <t>八木島</t>
  </si>
  <si>
    <t>弁天島</t>
  </si>
  <si>
    <t>夫婦島</t>
  </si>
  <si>
    <t>京ヶ島</t>
  </si>
  <si>
    <t>多田島</t>
  </si>
  <si>
    <t>笹島</t>
  </si>
  <si>
    <t>高     島     町</t>
  </si>
  <si>
    <t>ノー瀬</t>
  </si>
  <si>
    <t>千切島</t>
  </si>
  <si>
    <t>ツヤ島</t>
  </si>
  <si>
    <t>立島</t>
  </si>
  <si>
    <t>沖裸島</t>
  </si>
  <si>
    <t>田    平    町</t>
  </si>
  <si>
    <t>下キナギ島</t>
  </si>
  <si>
    <t>源五郎島</t>
  </si>
  <si>
    <t>鼠島</t>
  </si>
  <si>
    <t>鳥小島</t>
  </si>
  <si>
    <t>端島</t>
  </si>
  <si>
    <t>焼島</t>
  </si>
  <si>
    <t>川    棚    町</t>
  </si>
  <si>
    <t>上キナギ島</t>
  </si>
  <si>
    <t>若     松     町</t>
  </si>
  <si>
    <t>タカ瀬</t>
  </si>
  <si>
    <t>上根緒島</t>
  </si>
  <si>
    <t>オデンガ島</t>
  </si>
  <si>
    <t>長       崎       市</t>
  </si>
  <si>
    <t>島         原         市</t>
  </si>
  <si>
    <t>堂島</t>
  </si>
  <si>
    <t>イナイ島</t>
  </si>
  <si>
    <t>ヒル瀬</t>
  </si>
  <si>
    <t>沖小島</t>
  </si>
  <si>
    <t>瀬戸ノ島</t>
  </si>
  <si>
    <t>下中島</t>
  </si>
  <si>
    <t>沖ノ島</t>
  </si>
  <si>
    <t>二子島</t>
  </si>
  <si>
    <t>神楽島</t>
  </si>
  <si>
    <t>爛場島</t>
  </si>
  <si>
    <t>平        戸        市</t>
  </si>
  <si>
    <t>イゲ島</t>
  </si>
  <si>
    <t>葉島</t>
  </si>
  <si>
    <t>ツラレ島</t>
  </si>
  <si>
    <t>與力島</t>
  </si>
  <si>
    <t>カズラ島</t>
  </si>
  <si>
    <t>中小島</t>
  </si>
  <si>
    <t>島ノ壇島</t>
  </si>
  <si>
    <t>千鳥島</t>
  </si>
  <si>
    <t>高鉾島</t>
  </si>
  <si>
    <t>繁島</t>
  </si>
  <si>
    <t>蟇蛙島</t>
  </si>
  <si>
    <t>大擔桶島</t>
  </si>
  <si>
    <t>野島</t>
  </si>
  <si>
    <t>百貫瀬</t>
  </si>
  <si>
    <t>タテバ島</t>
  </si>
  <si>
    <t>野牛島</t>
  </si>
  <si>
    <t>上阿値賀島</t>
  </si>
  <si>
    <t>野   母   崎  町</t>
  </si>
  <si>
    <t>へたアンポ島</t>
  </si>
  <si>
    <t>大白瀬</t>
  </si>
  <si>
    <t>半道島</t>
  </si>
  <si>
    <t>田ノ小島</t>
  </si>
  <si>
    <t>平瀬(小川原側）</t>
  </si>
  <si>
    <t>頭ケ島</t>
  </si>
  <si>
    <t>沖アンポ島</t>
  </si>
  <si>
    <t>大蛭子島</t>
  </si>
  <si>
    <t>上中島</t>
  </si>
  <si>
    <t>立瀬</t>
  </si>
  <si>
    <t>中の島</t>
  </si>
  <si>
    <t>橘島</t>
  </si>
  <si>
    <t>北   高   来   郡</t>
  </si>
  <si>
    <t>福    島    町</t>
  </si>
  <si>
    <t>小蛭子島</t>
  </si>
  <si>
    <t>ビシャゴ瀬</t>
  </si>
  <si>
    <t>小干切島</t>
  </si>
  <si>
    <t>下枯木島</t>
  </si>
  <si>
    <t>田の子島</t>
  </si>
  <si>
    <t>荒島</t>
  </si>
  <si>
    <t>平 瀬（東浦側）</t>
  </si>
  <si>
    <t>下根緒島</t>
  </si>
  <si>
    <t>ドンク島</t>
  </si>
  <si>
    <t>兎島</t>
  </si>
  <si>
    <t>畝島</t>
  </si>
  <si>
    <t>下蛭子島</t>
  </si>
  <si>
    <t>箕島</t>
  </si>
  <si>
    <t>牛島</t>
  </si>
  <si>
    <t>青木島</t>
  </si>
  <si>
    <t>飯    盛    町</t>
  </si>
  <si>
    <t>ウシ島</t>
  </si>
  <si>
    <t>金九郎島</t>
  </si>
  <si>
    <t>蔵ノ小島</t>
  </si>
  <si>
    <t>奈   良   尾  町</t>
  </si>
  <si>
    <t>椎島</t>
  </si>
  <si>
    <t>甲島</t>
  </si>
  <si>
    <t>下阿値賀島</t>
  </si>
  <si>
    <t>三     和     町</t>
  </si>
  <si>
    <t>末島</t>
  </si>
  <si>
    <t>カハラケ島</t>
  </si>
  <si>
    <t>ボウ島</t>
  </si>
  <si>
    <t>京島</t>
  </si>
  <si>
    <t>杵島</t>
  </si>
  <si>
    <t>前小島</t>
  </si>
  <si>
    <t>前ノ島</t>
  </si>
  <si>
    <t>中棒崎</t>
  </si>
  <si>
    <t>離レ島</t>
  </si>
  <si>
    <t>八王島</t>
  </si>
  <si>
    <t>見附島</t>
  </si>
  <si>
    <t>佐    世    保    市</t>
  </si>
  <si>
    <t>子持島</t>
  </si>
  <si>
    <t>上ノ島</t>
  </si>
  <si>
    <t>傳七島</t>
  </si>
  <si>
    <t>鷺島</t>
  </si>
  <si>
    <t>峰            町</t>
  </si>
  <si>
    <t>中江の島</t>
  </si>
  <si>
    <t>ヒギレ島</t>
  </si>
  <si>
    <t>向島</t>
  </si>
  <si>
    <t>松中島</t>
  </si>
  <si>
    <t>海徳島</t>
  </si>
  <si>
    <t>松浦島</t>
  </si>
  <si>
    <t>竜宮島</t>
  </si>
  <si>
    <t>雀島</t>
  </si>
  <si>
    <t>下ノ島</t>
  </si>
  <si>
    <t>北棒崎</t>
  </si>
  <si>
    <t>小  佐  々  町</t>
  </si>
  <si>
    <t>ヤク丸島</t>
  </si>
  <si>
    <t>壱      岐      郡</t>
  </si>
  <si>
    <t>小姓島</t>
  </si>
  <si>
    <t>上小高島</t>
  </si>
  <si>
    <t>亀島</t>
  </si>
  <si>
    <t>田ノ子島</t>
  </si>
  <si>
    <t>ゴゼ石島</t>
  </si>
  <si>
    <t>ヘボ島</t>
  </si>
  <si>
    <t>浦ノ島</t>
  </si>
  <si>
    <t>トコイ島</t>
  </si>
  <si>
    <t>剣術島</t>
  </si>
  <si>
    <t>玉子島</t>
  </si>
  <si>
    <t>南棒崎</t>
  </si>
  <si>
    <t>本久島</t>
  </si>
  <si>
    <t>郷   ノ   浦  町</t>
  </si>
  <si>
    <t>鳶島</t>
  </si>
  <si>
    <t>立場島</t>
  </si>
  <si>
    <t>南   高   来   郡</t>
  </si>
  <si>
    <t>鵜瀬</t>
  </si>
  <si>
    <t>永ノ島</t>
  </si>
  <si>
    <t>荷内島</t>
  </si>
  <si>
    <t>車島</t>
  </si>
  <si>
    <t>下小高島</t>
  </si>
  <si>
    <t>南天島</t>
  </si>
  <si>
    <t>黒子島</t>
  </si>
  <si>
    <t>多   良   見  町</t>
  </si>
  <si>
    <t>火島</t>
  </si>
  <si>
    <t>辺田島</t>
  </si>
  <si>
    <t>ヲイトク島</t>
  </si>
  <si>
    <t>西    海    町</t>
  </si>
  <si>
    <t>男鹿島</t>
  </si>
  <si>
    <t>阿瀬ノ島</t>
  </si>
  <si>
    <t>化物島</t>
  </si>
  <si>
    <t>上   対   馬  町</t>
  </si>
  <si>
    <t>元ﾉ島</t>
  </si>
  <si>
    <t>口形島</t>
  </si>
  <si>
    <t>尾上島</t>
  </si>
  <si>
    <t>竹島</t>
  </si>
  <si>
    <t>吾    妻    町</t>
  </si>
  <si>
    <t>丈くらべ島</t>
  </si>
  <si>
    <t>浅島</t>
  </si>
  <si>
    <t>龍宮小島</t>
  </si>
  <si>
    <t>机島</t>
  </si>
  <si>
    <t>八点島</t>
  </si>
  <si>
    <t>蔓島</t>
  </si>
  <si>
    <t>庄屋島</t>
  </si>
  <si>
    <t>浄土島</t>
  </si>
  <si>
    <t>ハダカ島</t>
  </si>
  <si>
    <t>頭切島</t>
  </si>
  <si>
    <t>志古島</t>
  </si>
  <si>
    <t>金重島</t>
  </si>
  <si>
    <t>上枯木島</t>
  </si>
  <si>
    <t>八ノ子島</t>
  </si>
  <si>
    <t>大通り瀬</t>
  </si>
  <si>
    <t>餓鬼島</t>
  </si>
  <si>
    <t>鳥ノ小島</t>
  </si>
  <si>
    <t>児島</t>
  </si>
  <si>
    <t>品木島</t>
  </si>
  <si>
    <t>伊島</t>
  </si>
  <si>
    <t>竹の子島</t>
  </si>
  <si>
    <t>上クソ島</t>
  </si>
  <si>
    <t>枇杷島</t>
  </si>
  <si>
    <t>銭島</t>
  </si>
  <si>
    <t>大         村         市</t>
  </si>
  <si>
    <t>平子島</t>
  </si>
  <si>
    <t>長     与     町</t>
  </si>
  <si>
    <t>南瀬島</t>
  </si>
  <si>
    <t>下島</t>
  </si>
  <si>
    <t>蛇島</t>
  </si>
  <si>
    <t>馬耙島</t>
  </si>
  <si>
    <t>荻島</t>
  </si>
  <si>
    <t>大    島    町</t>
  </si>
  <si>
    <t>下クソ島</t>
  </si>
  <si>
    <t>アカガ島</t>
  </si>
  <si>
    <t>明礬島</t>
  </si>
  <si>
    <t>三ツ島</t>
  </si>
  <si>
    <t>桂島</t>
  </si>
  <si>
    <t>加戸島</t>
  </si>
  <si>
    <t>二島</t>
  </si>
  <si>
    <t>南  串  山  町</t>
  </si>
  <si>
    <t>弥五郎島</t>
  </si>
  <si>
    <t>沖ノ京ヶ島</t>
  </si>
  <si>
    <t>臼島</t>
  </si>
  <si>
    <t>清水島</t>
  </si>
  <si>
    <t>本ノ島</t>
  </si>
  <si>
    <t>海老島</t>
  </si>
  <si>
    <t>諸島</t>
  </si>
  <si>
    <t>片島</t>
  </si>
  <si>
    <t>コンデ島</t>
  </si>
  <si>
    <t>勝     本     町</t>
  </si>
  <si>
    <t>赤瀬</t>
  </si>
  <si>
    <t>真立島</t>
  </si>
  <si>
    <t>端ノ島</t>
  </si>
  <si>
    <t>四十ヶ島</t>
  </si>
  <si>
    <t>南   松   浦   郡</t>
  </si>
  <si>
    <t>天神山</t>
  </si>
  <si>
    <t>小鼠島</t>
  </si>
  <si>
    <t>南風波瀬</t>
  </si>
  <si>
    <t>鳥ﾉ巣島</t>
  </si>
  <si>
    <t>福        江        市</t>
  </si>
  <si>
    <t>千島</t>
  </si>
  <si>
    <t>時     津     町</t>
  </si>
  <si>
    <t>ガラ島</t>
  </si>
  <si>
    <t>東瀬島</t>
  </si>
  <si>
    <t>名烏島</t>
  </si>
  <si>
    <t>ヤギ島</t>
  </si>
  <si>
    <t>高ツクリ島</t>
  </si>
  <si>
    <t>北   松   浦   郡</t>
  </si>
  <si>
    <t>上   五   島  町</t>
  </si>
  <si>
    <t>辰ノ島</t>
  </si>
  <si>
    <t>地推根島</t>
  </si>
  <si>
    <t>丈ヶ島</t>
  </si>
  <si>
    <t>男島</t>
  </si>
  <si>
    <t>ハゲ島</t>
  </si>
  <si>
    <t>手長島</t>
  </si>
  <si>
    <t>ナガハエ島</t>
  </si>
  <si>
    <t>ツブラ島</t>
  </si>
  <si>
    <t>崎    戸    町</t>
  </si>
  <si>
    <t>串島</t>
  </si>
  <si>
    <t>黒ヶ島</t>
  </si>
  <si>
    <t>太郎島</t>
  </si>
  <si>
    <t>東風防島</t>
  </si>
  <si>
    <t>女島</t>
  </si>
  <si>
    <t>五貫島</t>
  </si>
  <si>
    <t>大    島    村</t>
  </si>
  <si>
    <t>津多羅島</t>
  </si>
  <si>
    <t>祝言島</t>
  </si>
  <si>
    <t>千々瀬</t>
  </si>
  <si>
    <t>上皆島</t>
  </si>
  <si>
    <t>蠑螺島</t>
  </si>
  <si>
    <t>大立島</t>
  </si>
  <si>
    <t>鷹    島    町</t>
  </si>
  <si>
    <t>和島</t>
  </si>
  <si>
    <t>折島</t>
  </si>
  <si>
    <t>七崎島</t>
  </si>
  <si>
    <t>多々良島</t>
  </si>
  <si>
    <t>広瀬</t>
  </si>
  <si>
    <t>琴     海     町</t>
  </si>
  <si>
    <t>御床島</t>
  </si>
  <si>
    <t>二神島</t>
  </si>
  <si>
    <t>多郎島</t>
  </si>
  <si>
    <t>柏島</t>
  </si>
  <si>
    <t>芦     辺     町</t>
  </si>
  <si>
    <t>仁兵衛島</t>
  </si>
  <si>
    <t>在長瀬</t>
  </si>
  <si>
    <t>早福瀬</t>
  </si>
  <si>
    <t>竿島</t>
  </si>
  <si>
    <t>大小島</t>
  </si>
  <si>
    <t>竹ノ子島</t>
  </si>
  <si>
    <t>トウセン島</t>
  </si>
  <si>
    <t>中ノ瀬</t>
  </si>
  <si>
    <t>ネタギ島</t>
  </si>
  <si>
    <t>屋根尾島</t>
  </si>
  <si>
    <t>辰島</t>
  </si>
  <si>
    <t>小島（平島）</t>
  </si>
  <si>
    <t>竹小島</t>
  </si>
  <si>
    <t>青嶋</t>
  </si>
  <si>
    <t>島ノ浦島</t>
  </si>
  <si>
    <t>下皆島</t>
  </si>
  <si>
    <t>寄島</t>
  </si>
  <si>
    <t>小島（南風泊）</t>
  </si>
  <si>
    <t>平瀬</t>
  </si>
  <si>
    <t>赤嶋</t>
  </si>
  <si>
    <t>経島</t>
  </si>
  <si>
    <t>韓崎</t>
  </si>
  <si>
    <t>矢坪島</t>
  </si>
  <si>
    <t>ハナグリ島</t>
  </si>
  <si>
    <t>裸瀬</t>
  </si>
  <si>
    <t>生    月    町</t>
  </si>
  <si>
    <t>山島</t>
  </si>
  <si>
    <t>カノ瀬</t>
  </si>
  <si>
    <t>名嶋</t>
  </si>
  <si>
    <t>鯨瀬</t>
  </si>
  <si>
    <t>枕島</t>
  </si>
  <si>
    <t>クロキ島</t>
  </si>
  <si>
    <t>唐子島</t>
  </si>
  <si>
    <t>小立島</t>
  </si>
  <si>
    <t>浜ノ小島</t>
  </si>
  <si>
    <t>鹿ノ島</t>
  </si>
  <si>
    <t>高ノ島</t>
  </si>
  <si>
    <t>下樫木島</t>
  </si>
  <si>
    <t>竹ノ子島</t>
  </si>
  <si>
    <t>鯨島</t>
  </si>
  <si>
    <t>金城瀬</t>
  </si>
  <si>
    <t>黒太郎島</t>
  </si>
  <si>
    <t>北ノ手</t>
  </si>
  <si>
    <t>帆上の島</t>
  </si>
  <si>
    <t>金頭瀬</t>
  </si>
  <si>
    <t>トコロノ島</t>
  </si>
  <si>
    <t>美郎島</t>
  </si>
  <si>
    <t>盗島</t>
  </si>
  <si>
    <t>轟島</t>
  </si>
  <si>
    <t>母島</t>
  </si>
  <si>
    <t>大板部島</t>
  </si>
  <si>
    <t>サセビ島</t>
  </si>
  <si>
    <t>仏ノ島</t>
  </si>
  <si>
    <t>小美郎島</t>
  </si>
  <si>
    <t>新   魚   目  町</t>
  </si>
  <si>
    <t>対      馬      島</t>
  </si>
  <si>
    <t>大佛島</t>
  </si>
  <si>
    <t>小板部島</t>
  </si>
  <si>
    <t>バハン島</t>
  </si>
  <si>
    <t>小  値  賀  町</t>
  </si>
  <si>
    <t>三郎島</t>
  </si>
  <si>
    <t>雉子瀬</t>
  </si>
  <si>
    <t>美漁島</t>
  </si>
  <si>
    <t>天狗島</t>
  </si>
  <si>
    <t>大  瀬  戸  町</t>
  </si>
  <si>
    <t>鹿    町    町</t>
  </si>
  <si>
    <t>倉小島</t>
  </si>
  <si>
    <t>厳     原     町</t>
  </si>
  <si>
    <t>中瀬</t>
  </si>
  <si>
    <t>トコノ島</t>
  </si>
  <si>
    <t>庖丁島</t>
  </si>
  <si>
    <t>松        浦        市</t>
  </si>
  <si>
    <t>塩垂島</t>
  </si>
  <si>
    <t>五合島</t>
  </si>
  <si>
    <t>深白島</t>
  </si>
  <si>
    <t>椎ノ木島</t>
  </si>
  <si>
    <t>七百島</t>
  </si>
  <si>
    <t>鎌崎島</t>
  </si>
  <si>
    <t>藪路木島</t>
  </si>
  <si>
    <t>権現島</t>
  </si>
  <si>
    <t>内院島</t>
  </si>
  <si>
    <t>巡島</t>
  </si>
  <si>
    <t>魚固島</t>
  </si>
  <si>
    <t>下ノ島</t>
  </si>
  <si>
    <t>五郎ヶ島</t>
  </si>
  <si>
    <t>美良島</t>
  </si>
  <si>
    <t>丑ケ島</t>
  </si>
  <si>
    <t>仲知小島</t>
  </si>
  <si>
    <t>輪島</t>
  </si>
  <si>
    <t>子ン島</t>
  </si>
  <si>
    <t>小飛島</t>
  </si>
  <si>
    <t>ビン島</t>
  </si>
  <si>
    <t>倉島</t>
  </si>
  <si>
    <t>藤葛根島</t>
  </si>
  <si>
    <t>間島</t>
  </si>
  <si>
    <t>猪ノ子島</t>
  </si>
  <si>
    <t>安ヶ島</t>
  </si>
  <si>
    <t>桜木戸島</t>
  </si>
  <si>
    <t>伊豆島</t>
  </si>
  <si>
    <t>魚辻島</t>
  </si>
  <si>
    <t>二ツ小島</t>
  </si>
  <si>
    <t>有     川     町</t>
  </si>
  <si>
    <t>スボリ島</t>
  </si>
  <si>
    <t>和布島</t>
  </si>
  <si>
    <t>上忠六島</t>
  </si>
  <si>
    <t>姫島</t>
  </si>
  <si>
    <t>　資料：各市町村調</t>
  </si>
  <si>
    <t xml:space="preserve">      ８      島     し     ょ     一     覧</t>
  </si>
  <si>
    <t>島    名</t>
  </si>
  <si>
    <t>中ノ小島</t>
  </si>
  <si>
    <t>現在</t>
  </si>
  <si>
    <t>（平成７年国勢調査）</t>
  </si>
  <si>
    <t>池ノ小島</t>
  </si>
  <si>
    <t>割ノ小島</t>
  </si>
  <si>
    <t>竹子島</t>
  </si>
  <si>
    <t>子タギ</t>
  </si>
  <si>
    <t>(1)数市町村からなる常住者のいる島（0.001k㎡以上）</t>
  </si>
  <si>
    <t xml:space="preserve">     単位：ｋ㎡、世帯、人</t>
  </si>
  <si>
    <t>(2)単一市町村からなる常住者のいる島（0.001ｋ㎡以上）</t>
  </si>
  <si>
    <t>単位：k㎡、世帯、人</t>
  </si>
  <si>
    <t xml:space="preserve"> (2) 単一市町村からなる常住者のいる島（続）  （ 0.001k㎡以上）</t>
  </si>
  <si>
    <t>単位：k㎡</t>
  </si>
  <si>
    <t>(3) 単一市町村からなる常住者のいない島  （続）  （ 0.001k㎡以上）</t>
  </si>
  <si>
    <t xml:space="preserve"> (3) 単一市町村からなる常住者のいない島  （ 0.001平方K㎡以上）</t>
  </si>
  <si>
    <t>櫛形島</t>
  </si>
  <si>
    <t>第７表(６ページ)の注参照</t>
  </si>
  <si>
    <t xml:space="preserve">    10    土      地  1</t>
  </si>
  <si>
    <t xml:space="preserve">     1    土      地  11</t>
  </si>
  <si>
    <t>１    土      地 　　9</t>
  </si>
  <si>
    <t>（平成11年10月1日現在）</t>
  </si>
  <si>
    <t>（続）（平成11年10月1日現在）</t>
  </si>
  <si>
    <t>平成11年10月1日</t>
  </si>
  <si>
    <t>福江島</t>
  </si>
  <si>
    <t xml:space="preserve">    （平成11年10月1日現在）</t>
  </si>
  <si>
    <t>畳瀬</t>
  </si>
  <si>
    <t>南ノ南瀬</t>
  </si>
  <si>
    <t>東兄弟瀬</t>
  </si>
  <si>
    <t>おこ島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</si>
</sst>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00_ ;[Red]\-#,##0.000\ "/>
    <numFmt numFmtId="185" formatCode="#,##0.000"/>
    <numFmt numFmtId="186" formatCode="#,##0_);[Red]\(#,##0\)"/>
    <numFmt numFmtId="187" formatCode="#,##0_);\(#,##0\)"/>
    <numFmt numFmtId="188" formatCode="#,##0.0_);\(#,##0.0\)"/>
    <numFmt numFmtId="189" formatCode="#,##0.00_);\(#,##0.00\)"/>
    <numFmt numFmtId="190" formatCode="#,##0.000_);\(#,##0.00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187" fontId="5" fillId="0" borderId="0" xfId="16" applyFont="1" applyBorder="1" applyAlignment="1">
      <alignment/>
    </xf>
    <xf numFmtId="187" fontId="5" fillId="0" borderId="0" xfId="16" applyFont="1" applyAlignment="1">
      <alignment/>
    </xf>
    <xf numFmtId="3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184" fontId="5" fillId="0" borderId="0" xfId="16" applyNumberFormat="1" applyFont="1" applyAlignment="1">
      <alignment/>
    </xf>
    <xf numFmtId="187" fontId="4" fillId="0" borderId="0" xfId="16" applyFont="1" applyAlignment="1">
      <alignment/>
    </xf>
    <xf numFmtId="187" fontId="5" fillId="0" borderId="1" xfId="16" applyFont="1" applyBorder="1" applyAlignment="1">
      <alignment/>
    </xf>
    <xf numFmtId="184" fontId="5" fillId="0" borderId="0" xfId="16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distributed"/>
    </xf>
    <xf numFmtId="0" fontId="5" fillId="0" borderId="7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187" fontId="5" fillId="0" borderId="7" xfId="16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49" fontId="7" fillId="0" borderId="2" xfId="0" applyNumberFormat="1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8" xfId="0" applyFont="1" applyBorder="1" applyAlignment="1">
      <alignment horizontal="distributed"/>
    </xf>
    <xf numFmtId="0" fontId="7" fillId="0" borderId="8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187" fontId="5" fillId="0" borderId="0" xfId="16" applyFont="1" applyAlignment="1">
      <alignment horizontal="right"/>
    </xf>
    <xf numFmtId="184" fontId="5" fillId="0" borderId="1" xfId="16" applyNumberFormat="1" applyFont="1" applyBorder="1" applyAlignment="1">
      <alignment/>
    </xf>
    <xf numFmtId="184" fontId="5" fillId="0" borderId="1" xfId="16" applyNumberFormat="1" applyFont="1" applyBorder="1" applyAlignment="1">
      <alignment horizontal="centerContinuous"/>
    </xf>
    <xf numFmtId="187" fontId="5" fillId="0" borderId="0" xfId="16" applyFont="1" applyAlignment="1">
      <alignment horizontal="distributed"/>
    </xf>
    <xf numFmtId="187" fontId="5" fillId="0" borderId="0" xfId="16" applyFont="1" applyAlignment="1">
      <alignment horizontal="distributed"/>
    </xf>
    <xf numFmtId="187" fontId="5" fillId="0" borderId="2" xfId="16" applyFont="1" applyBorder="1" applyAlignment="1">
      <alignment/>
    </xf>
    <xf numFmtId="187" fontId="5" fillId="0" borderId="3" xfId="16" applyFont="1" applyBorder="1" applyAlignment="1">
      <alignment/>
    </xf>
    <xf numFmtId="187" fontId="5" fillId="0" borderId="3" xfId="16" applyFont="1" applyBorder="1" applyAlignment="1">
      <alignment horizontal="distributed"/>
    </xf>
    <xf numFmtId="187" fontId="5" fillId="0" borderId="3" xfId="16" applyFont="1" applyBorder="1" applyAlignment="1">
      <alignment horizontal="distributed"/>
    </xf>
    <xf numFmtId="187" fontId="5" fillId="0" borderId="8" xfId="16" applyFont="1" applyBorder="1" applyAlignment="1">
      <alignment horizontal="distributed"/>
    </xf>
    <xf numFmtId="187" fontId="5" fillId="0" borderId="8" xfId="16" applyFont="1" applyBorder="1" applyAlignment="1">
      <alignment horizontal="distributed"/>
    </xf>
    <xf numFmtId="187" fontId="5" fillId="0" borderId="0" xfId="16" applyFont="1" applyBorder="1" applyAlignment="1">
      <alignment horizontal="distributed"/>
    </xf>
    <xf numFmtId="184" fontId="5" fillId="0" borderId="2" xfId="16" applyNumberFormat="1" applyFont="1" applyBorder="1" applyAlignment="1">
      <alignment/>
    </xf>
    <xf numFmtId="187" fontId="5" fillId="0" borderId="0" xfId="16" applyFont="1" applyAlignment="1">
      <alignment horizontal="centerContinuous"/>
    </xf>
    <xf numFmtId="184" fontId="5" fillId="0" borderId="0" xfId="16" applyNumberFormat="1" applyFont="1" applyAlignment="1">
      <alignment horizontal="centerContinuous"/>
    </xf>
    <xf numFmtId="187" fontId="5" fillId="0" borderId="0" xfId="16" applyFont="1" applyAlignment="1">
      <alignment horizontal="center"/>
    </xf>
    <xf numFmtId="187" fontId="5" fillId="0" borderId="0" xfId="16" applyFont="1" applyBorder="1" applyAlignment="1">
      <alignment horizontal="centerContinuous"/>
    </xf>
    <xf numFmtId="187" fontId="5" fillId="0" borderId="2" xfId="16" applyFont="1" applyBorder="1" applyAlignment="1">
      <alignment/>
    </xf>
    <xf numFmtId="187" fontId="5" fillId="0" borderId="0" xfId="16" applyFont="1" applyAlignment="1">
      <alignment/>
    </xf>
    <xf numFmtId="184" fontId="5" fillId="0" borderId="2" xfId="16" applyNumberFormat="1" applyFont="1" applyBorder="1" applyAlignment="1">
      <alignment/>
    </xf>
    <xf numFmtId="187" fontId="5" fillId="0" borderId="12" xfId="16" applyFont="1" applyBorder="1" applyAlignment="1">
      <alignment/>
    </xf>
    <xf numFmtId="184" fontId="5" fillId="0" borderId="0" xfId="16" applyNumberFormat="1" applyFont="1" applyBorder="1" applyAlignment="1">
      <alignment horizontal="centerContinuous"/>
    </xf>
    <xf numFmtId="184" fontId="5" fillId="0" borderId="12" xfId="16" applyNumberFormat="1" applyFont="1" applyBorder="1" applyAlignment="1">
      <alignment/>
    </xf>
    <xf numFmtId="187" fontId="5" fillId="0" borderId="0" xfId="16" applyFont="1" applyBorder="1" applyAlignment="1">
      <alignment horizontal="distributed"/>
    </xf>
    <xf numFmtId="184" fontId="5" fillId="0" borderId="11" xfId="16" applyNumberFormat="1" applyFont="1" applyBorder="1" applyAlignment="1">
      <alignment/>
    </xf>
    <xf numFmtId="187" fontId="5" fillId="0" borderId="11" xfId="16" applyFont="1" applyBorder="1" applyAlignment="1">
      <alignment/>
    </xf>
    <xf numFmtId="187" fontId="5" fillId="0" borderId="1" xfId="16" applyFont="1" applyBorder="1" applyAlignment="1">
      <alignment horizontal="distributed"/>
    </xf>
    <xf numFmtId="0" fontId="7" fillId="0" borderId="0" xfId="0" applyFont="1" applyBorder="1" applyAlignment="1">
      <alignment horizontal="centerContinuous"/>
    </xf>
    <xf numFmtId="187" fontId="4" fillId="0" borderId="0" xfId="16" applyFont="1" applyBorder="1" applyAlignment="1">
      <alignment/>
    </xf>
    <xf numFmtId="49" fontId="7" fillId="0" borderId="0" xfId="0" applyNumberFormat="1" applyFont="1" applyBorder="1" applyAlignment="1">
      <alignment horizontal="centerContinuous"/>
    </xf>
    <xf numFmtId="0" fontId="7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5" fillId="0" borderId="0" xfId="0" applyFont="1" applyBorder="1" applyAlignment="1">
      <alignment horizontal="distributed"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0" xfId="0" applyFont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13" xfId="0" applyFont="1" applyBorder="1" applyAlignment="1">
      <alignment horizontal="distributed"/>
    </xf>
    <xf numFmtId="0" fontId="5" fillId="0" borderId="14" xfId="0" applyFont="1" applyBorder="1" applyAlignment="1">
      <alignment horizontal="distributed"/>
    </xf>
    <xf numFmtId="58" fontId="5" fillId="0" borderId="15" xfId="0" applyNumberFormat="1" applyFont="1" applyBorder="1" applyAlignment="1">
      <alignment horizontal="distributed"/>
    </xf>
    <xf numFmtId="0" fontId="5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8" xfId="0" applyFont="1" applyBorder="1" applyAlignment="1">
      <alignment/>
    </xf>
    <xf numFmtId="0" fontId="0" fillId="0" borderId="2" xfId="0" applyFont="1" applyBorder="1" applyAlignment="1">
      <alignment/>
    </xf>
    <xf numFmtId="187" fontId="5" fillId="0" borderId="0" xfId="16" applyFont="1" applyBorder="1" applyAlignment="1" quotePrefix="1">
      <alignment horizontal="center"/>
    </xf>
    <xf numFmtId="190" fontId="5" fillId="0" borderId="2" xfId="16" applyNumberFormat="1" applyFont="1" applyBorder="1" applyAlignment="1">
      <alignment/>
    </xf>
    <xf numFmtId="187" fontId="5" fillId="0" borderId="0" xfId="16" applyFont="1" applyBorder="1" applyAlignment="1">
      <alignment horizontal="center"/>
    </xf>
    <xf numFmtId="187" fontId="5" fillId="0" borderId="0" xfId="16" applyFont="1" applyBorder="1" applyAlignment="1">
      <alignment/>
    </xf>
    <xf numFmtId="187" fontId="5" fillId="0" borderId="0" xfId="16" applyNumberFormat="1" applyFont="1" applyBorder="1" applyAlignment="1">
      <alignment/>
    </xf>
    <xf numFmtId="184" fontId="5" fillId="0" borderId="0" xfId="16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187" fontId="5" fillId="0" borderId="0" xfId="16" applyFont="1" applyBorder="1" applyAlignment="1" quotePrefix="1">
      <alignment horizontal="distributed"/>
    </xf>
    <xf numFmtId="181" fontId="5" fillId="0" borderId="0" xfId="16" applyNumberFormat="1" applyFont="1" applyBorder="1" applyAlignment="1">
      <alignment/>
    </xf>
    <xf numFmtId="0" fontId="5" fillId="0" borderId="1" xfId="0" applyFont="1" applyBorder="1" applyAlignment="1">
      <alignment horizontal="distributed"/>
    </xf>
    <xf numFmtId="190" fontId="5" fillId="0" borderId="11" xfId="16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0" fillId="0" borderId="12" xfId="0" applyFont="1" applyBorder="1" applyAlignment="1">
      <alignment/>
    </xf>
    <xf numFmtId="187" fontId="5" fillId="0" borderId="1" xfId="16" applyFont="1" applyBorder="1" applyAlignment="1">
      <alignment horizontal="distributed"/>
    </xf>
    <xf numFmtId="187" fontId="5" fillId="0" borderId="16" xfId="16" applyFont="1" applyBorder="1" applyAlignment="1">
      <alignment/>
    </xf>
    <xf numFmtId="0" fontId="0" fillId="0" borderId="0" xfId="0" applyFont="1" applyBorder="1" applyAlignment="1">
      <alignment/>
    </xf>
    <xf numFmtId="187" fontId="5" fillId="0" borderId="0" xfId="16" applyFont="1" applyBorder="1" applyAlignment="1">
      <alignment/>
    </xf>
    <xf numFmtId="187" fontId="5" fillId="0" borderId="0" xfId="16" applyFont="1" applyBorder="1" applyAlignment="1">
      <alignment horizontal="distributed"/>
    </xf>
    <xf numFmtId="187" fontId="5" fillId="0" borderId="0" xfId="16" applyFont="1" applyBorder="1" applyAlignment="1">
      <alignment/>
    </xf>
    <xf numFmtId="187" fontId="5" fillId="0" borderId="0" xfId="16" applyFont="1" applyBorder="1" applyAlignment="1">
      <alignment horizontal="centerContinuous"/>
    </xf>
    <xf numFmtId="184" fontId="5" fillId="0" borderId="0" xfId="16" applyNumberFormat="1" applyFont="1" applyBorder="1" applyAlignment="1">
      <alignment/>
    </xf>
    <xf numFmtId="187" fontId="5" fillId="0" borderId="0" xfId="16" applyFont="1" applyBorder="1" applyAlignment="1">
      <alignment horizontal="distributed"/>
    </xf>
    <xf numFmtId="184" fontId="5" fillId="0" borderId="0" xfId="16" applyNumberFormat="1" applyFont="1" applyBorder="1" applyAlignment="1">
      <alignment horizontal="distributed"/>
    </xf>
    <xf numFmtId="0" fontId="0" fillId="0" borderId="0" xfId="0" applyBorder="1" applyAlignment="1">
      <alignment/>
    </xf>
    <xf numFmtId="184" fontId="5" fillId="0" borderId="0" xfId="16" applyNumberFormat="1" applyFont="1" applyBorder="1" applyAlignment="1">
      <alignment horizontal="centerContinuous"/>
    </xf>
    <xf numFmtId="0" fontId="5" fillId="0" borderId="0" xfId="0" applyFont="1" applyBorder="1" applyAlignment="1">
      <alignment horizontal="distributed"/>
    </xf>
    <xf numFmtId="0" fontId="0" fillId="0" borderId="0" xfId="0" applyFont="1" applyAlignment="1">
      <alignment horizontal="distributed"/>
    </xf>
    <xf numFmtId="184" fontId="5" fillId="0" borderId="4" xfId="16" applyNumberFormat="1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187" fontId="5" fillId="0" borderId="10" xfId="16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184" fontId="5" fillId="0" borderId="9" xfId="16" applyNumberFormat="1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0" xfId="0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U157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6.75390625" style="2" customWidth="1"/>
    <col min="2" max="2" width="0.875" style="2" customWidth="1"/>
    <col min="3" max="3" width="4.125" style="2" customWidth="1"/>
    <col min="4" max="4" width="18.75390625" style="2" customWidth="1"/>
    <col min="5" max="5" width="0.875" style="2" customWidth="1"/>
    <col min="6" max="6" width="19.625" style="2" customWidth="1"/>
    <col min="7" max="8" width="16.75390625" style="2" customWidth="1"/>
    <col min="9" max="9" width="0.875" style="2" customWidth="1"/>
    <col min="10" max="10" width="4.125" style="2" customWidth="1"/>
    <col min="11" max="11" width="18.375" style="2" customWidth="1"/>
    <col min="12" max="12" width="0.875" style="2" customWidth="1"/>
    <col min="13" max="13" width="19.625" style="3" customWidth="1"/>
    <col min="14" max="15" width="16.75390625" style="2" customWidth="1"/>
    <col min="16" max="16" width="6.75390625" style="2" customWidth="1"/>
    <col min="17" max="17" width="3.625" style="2" customWidth="1"/>
    <col min="18" max="18" width="14.75390625" style="2" customWidth="1"/>
    <col min="19" max="20" width="0.875" style="2" customWidth="1"/>
    <col min="21" max="21" width="12.00390625" style="2" customWidth="1"/>
    <col min="22" max="22" width="0.875" style="2" customWidth="1"/>
    <col min="23" max="23" width="17.625" style="2" customWidth="1"/>
    <col min="24" max="24" width="13.25390625" style="2" customWidth="1"/>
    <col min="25" max="25" width="13.375" style="2" customWidth="1"/>
    <col min="26" max="26" width="0.875" style="2" customWidth="1"/>
    <col min="27" max="27" width="18.625" style="2" customWidth="1"/>
    <col min="28" max="28" width="0.875" style="2" hidden="1" customWidth="1"/>
    <col min="29" max="29" width="0.875" style="2" customWidth="1"/>
    <col min="30" max="30" width="12.00390625" style="2" customWidth="1"/>
    <col min="31" max="31" width="0.875" style="2" customWidth="1"/>
    <col min="32" max="32" width="17.75390625" style="2" customWidth="1"/>
    <col min="33" max="33" width="13.25390625" style="2" customWidth="1"/>
    <col min="34" max="34" width="13.375" style="2" customWidth="1"/>
    <col min="35" max="36" width="0.37109375" style="2" customWidth="1"/>
    <col min="37" max="37" width="0.37109375" style="2" hidden="1" customWidth="1"/>
    <col min="38" max="38" width="0.2421875" style="3" customWidth="1"/>
    <col min="39" max="39" width="14.625" style="2" customWidth="1"/>
    <col min="40" max="40" width="1.00390625" style="2" customWidth="1"/>
    <col min="41" max="41" width="1.12109375" style="2" customWidth="1"/>
    <col min="42" max="42" width="13.125" style="2" customWidth="1"/>
    <col min="43" max="43" width="0.875" style="2" hidden="1" customWidth="1"/>
    <col min="44" max="44" width="17.25390625" style="2" customWidth="1"/>
    <col min="45" max="46" width="14.125" style="2" customWidth="1"/>
    <col min="47" max="47" width="1.12109375" style="2" customWidth="1"/>
    <col min="48" max="48" width="14.625" style="2" customWidth="1"/>
    <col min="49" max="49" width="1.37890625" style="2" customWidth="1"/>
    <col min="50" max="50" width="1.00390625" style="2" customWidth="1"/>
    <col min="51" max="51" width="13.00390625" style="2" customWidth="1"/>
    <col min="52" max="52" width="1.625" style="2" customWidth="1"/>
    <col min="53" max="53" width="17.375" style="2" customWidth="1"/>
    <col min="54" max="55" width="14.25390625" style="2" customWidth="1"/>
    <col min="56" max="57" width="6.625" style="2" customWidth="1"/>
    <col min="58" max="58" width="0.875" style="2" customWidth="1"/>
    <col min="59" max="59" width="1.75390625" style="2" hidden="1" customWidth="1"/>
    <col min="60" max="60" width="1.00390625" style="2" customWidth="1"/>
    <col min="61" max="61" width="1.875" style="2" customWidth="1"/>
    <col min="62" max="62" width="16.125" style="2" customWidth="1"/>
    <col min="63" max="63" width="4.125" style="2" customWidth="1"/>
    <col min="64" max="64" width="1.75390625" style="2" customWidth="1"/>
    <col min="65" max="65" width="16.625" style="2" customWidth="1"/>
    <col min="66" max="66" width="2.375" style="2" customWidth="1"/>
    <col min="67" max="67" width="16.375" style="2" customWidth="1"/>
    <col min="68" max="68" width="2.375" style="2" customWidth="1"/>
    <col min="69" max="69" width="16.625" style="2" customWidth="1"/>
    <col min="70" max="70" width="2.375" style="2" customWidth="1"/>
    <col min="71" max="71" width="16.00390625" style="2" customWidth="1"/>
    <col min="72" max="72" width="2.375" style="2" customWidth="1"/>
    <col min="73" max="73" width="16.625" style="2" customWidth="1"/>
    <col min="74" max="74" width="2.375" style="2" customWidth="1"/>
    <col min="75" max="75" width="16.00390625" style="2" customWidth="1"/>
    <col min="76" max="76" width="2.375" style="2" customWidth="1"/>
    <col min="77" max="77" width="16.625" style="2" customWidth="1"/>
    <col min="78" max="78" width="1.25" style="2" customWidth="1"/>
    <col min="79" max="79" width="0.875" style="2" customWidth="1"/>
    <col min="80" max="80" width="4.25390625" style="2" customWidth="1"/>
    <col min="81" max="81" width="19.875" style="2" customWidth="1"/>
    <col min="82" max="82" width="2.75390625" style="2" customWidth="1"/>
    <col min="83" max="83" width="11.75390625" style="2" customWidth="1"/>
    <col min="84" max="84" width="4.375" style="2" customWidth="1"/>
    <col min="85" max="85" width="19.375" style="2" customWidth="1"/>
    <col min="86" max="86" width="2.75390625" style="2" customWidth="1"/>
    <col min="87" max="87" width="11.625" style="2" customWidth="1"/>
    <col min="88" max="88" width="4.25390625" style="2" customWidth="1"/>
    <col min="89" max="89" width="19.625" style="2" customWidth="1"/>
    <col min="90" max="90" width="2.75390625" style="2" customWidth="1"/>
    <col min="91" max="91" width="11.625" style="2" customWidth="1"/>
    <col min="92" max="92" width="4.25390625" style="2" customWidth="1"/>
    <col min="93" max="93" width="19.375" style="2" customWidth="1"/>
    <col min="94" max="94" width="2.75390625" style="2" customWidth="1"/>
    <col min="95" max="95" width="11.625" style="2" customWidth="1"/>
    <col min="96" max="97" width="6.75390625" style="2" customWidth="1"/>
    <col min="98" max="98" width="4.25390625" style="2" customWidth="1"/>
    <col min="99" max="99" width="19.875" style="2" customWidth="1"/>
    <col min="100" max="100" width="2.625" style="2" customWidth="1"/>
    <col min="101" max="101" width="12.00390625" style="2" customWidth="1"/>
    <col min="102" max="102" width="4.25390625" style="2" customWidth="1"/>
    <col min="103" max="103" width="19.75390625" style="2" customWidth="1"/>
    <col min="104" max="104" width="2.625" style="2" customWidth="1"/>
    <col min="105" max="105" width="12.00390625" style="2" customWidth="1"/>
    <col min="106" max="106" width="4.25390625" style="2" customWidth="1"/>
    <col min="107" max="107" width="19.75390625" style="2" customWidth="1"/>
    <col min="108" max="108" width="2.625" style="2" customWidth="1"/>
    <col min="109" max="109" width="12.00390625" style="2" customWidth="1"/>
    <col min="110" max="110" width="4.375" style="2" customWidth="1"/>
    <col min="111" max="111" width="19.875" style="2" customWidth="1"/>
    <col min="112" max="112" width="2.75390625" style="2" customWidth="1"/>
    <col min="113" max="113" width="11.875" style="2" customWidth="1"/>
    <col min="114" max="115" width="8.625" style="2" customWidth="1"/>
    <col min="116" max="117" width="8.625" style="3" customWidth="1"/>
    <col min="118" max="118" width="15.75390625" style="3" customWidth="1"/>
    <col min="119" max="119" width="4.25390625" style="3" customWidth="1"/>
    <col min="120" max="120" width="12.25390625" style="3" customWidth="1"/>
    <col min="121" max="121" width="4.875" style="3" customWidth="1"/>
    <col min="122" max="122" width="17.25390625" style="3" customWidth="1"/>
    <col min="123" max="123" width="3.375" style="3" customWidth="1"/>
    <col min="124" max="124" width="10.75390625" style="3" customWidth="1"/>
    <col min="125" max="125" width="3.625" style="3" customWidth="1"/>
    <col min="126" max="126" width="18.00390625" style="3" customWidth="1"/>
    <col min="127" max="127" width="4.25390625" style="3" customWidth="1"/>
    <col min="128" max="128" width="9.875" style="3" customWidth="1"/>
    <col min="129" max="129" width="2.375" style="3" customWidth="1"/>
    <col min="130" max="130" width="15.375" style="3" customWidth="1"/>
    <col min="131" max="131" width="3.125" style="3" customWidth="1"/>
    <col min="132" max="132" width="17.25390625" style="3" customWidth="1"/>
    <col min="133" max="133" width="3.625" style="2" customWidth="1"/>
    <col min="134" max="134" width="3.75390625" style="3" customWidth="1"/>
    <col min="135" max="135" width="4.875" style="3" customWidth="1"/>
    <col min="136" max="136" width="18.125" style="3" customWidth="1"/>
    <col min="137" max="137" width="5.625" style="3" customWidth="1"/>
    <col min="138" max="138" width="14.00390625" style="3" customWidth="1"/>
    <col min="139" max="139" width="3.625" style="3" customWidth="1"/>
    <col min="140" max="140" width="18.25390625" style="3" customWidth="1"/>
    <col min="141" max="141" width="3.75390625" style="3" customWidth="1"/>
    <col min="142" max="142" width="11.375" style="3" customWidth="1"/>
    <col min="143" max="143" width="3.875" style="3" customWidth="1"/>
    <col min="144" max="144" width="14.375" style="3" customWidth="1"/>
    <col min="145" max="145" width="4.125" style="3" customWidth="1"/>
    <col min="146" max="146" width="12.25390625" style="3" customWidth="1"/>
    <col min="147" max="147" width="4.25390625" style="3" customWidth="1"/>
    <col min="148" max="148" width="14.375" style="3" customWidth="1"/>
    <col min="149" max="149" width="4.00390625" style="3" customWidth="1"/>
    <col min="150" max="150" width="11.375" style="3" customWidth="1"/>
    <col min="151" max="16384" width="8.625" style="2" customWidth="1"/>
  </cols>
  <sheetData>
    <row r="1" spans="16:76" ht="15.75" customHeight="1"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3"/>
      <c r="AJ1" s="3"/>
      <c r="AK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</row>
    <row r="2" spans="13:151" ht="15.75" customHeight="1">
      <c r="M2" s="68"/>
      <c r="N2" s="6" t="s">
        <v>0</v>
      </c>
      <c r="O2" s="69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3"/>
      <c r="AJ2" s="3"/>
      <c r="AK2" s="3"/>
      <c r="AM2" s="10" t="s">
        <v>62</v>
      </c>
      <c r="AN2" s="10"/>
      <c r="AO2" s="10"/>
      <c r="AP2" s="10"/>
      <c r="AQ2" s="10"/>
      <c r="AR2" s="13"/>
      <c r="AS2" s="10"/>
      <c r="AT2" s="68"/>
      <c r="AU2" s="10"/>
      <c r="AV2" s="10"/>
      <c r="AW2" s="10"/>
      <c r="AX2" s="10"/>
      <c r="AY2" s="10"/>
      <c r="AZ2" s="10"/>
      <c r="BA2" s="13"/>
      <c r="BB2" s="10"/>
      <c r="BC2" s="10"/>
      <c r="BD2" s="3"/>
      <c r="BE2" s="3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10" t="s">
        <v>635</v>
      </c>
      <c r="BX2" s="68"/>
      <c r="CC2" s="10" t="s">
        <v>633</v>
      </c>
      <c r="DG2" s="10" t="s">
        <v>634</v>
      </c>
      <c r="DL2" s="9"/>
      <c r="DM2" s="106"/>
      <c r="DO2" s="106"/>
      <c r="DP2" s="16"/>
      <c r="DQ2" s="9"/>
      <c r="DR2" s="9"/>
      <c r="DS2" s="9"/>
      <c r="DT2" s="16"/>
      <c r="DU2" s="9"/>
      <c r="DV2" s="9"/>
      <c r="DW2" s="9"/>
      <c r="DX2" s="16"/>
      <c r="DY2" s="9"/>
      <c r="DZ2" s="9"/>
      <c r="EA2" s="9"/>
      <c r="EB2" s="16"/>
      <c r="EC2" s="10"/>
      <c r="ED2" s="9"/>
      <c r="EE2" s="9"/>
      <c r="EG2" s="106"/>
      <c r="EH2" s="16"/>
      <c r="EI2" s="9"/>
      <c r="EJ2" s="9"/>
      <c r="EK2" s="9"/>
      <c r="EL2" s="16"/>
      <c r="EM2" s="9"/>
      <c r="EN2" s="9"/>
      <c r="EO2" s="9"/>
      <c r="EP2" s="16"/>
      <c r="EQ2" s="9"/>
      <c r="ER2" s="109"/>
      <c r="ES2" s="53"/>
      <c r="ET2" s="58"/>
      <c r="EU2" s="10"/>
    </row>
    <row r="3" spans="16:151" ht="15.75" customHeight="1"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29"/>
      <c r="AJ3" s="3"/>
      <c r="AK3" s="3"/>
      <c r="AM3" s="10"/>
      <c r="AN3" s="10"/>
      <c r="AO3" s="10"/>
      <c r="AP3" s="10"/>
      <c r="AQ3" s="10"/>
      <c r="AR3" s="13"/>
      <c r="AS3" s="10"/>
      <c r="AT3" s="68"/>
      <c r="AU3" s="10"/>
      <c r="AV3" s="10"/>
      <c r="AW3" s="10"/>
      <c r="AX3" s="10"/>
      <c r="AY3" s="10"/>
      <c r="AZ3" s="10"/>
      <c r="BA3" s="13"/>
      <c r="BB3" s="10"/>
      <c r="BC3" s="10"/>
      <c r="BD3" s="3"/>
      <c r="BE3" s="3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10"/>
      <c r="BX3" s="68"/>
      <c r="BZ3" s="10"/>
      <c r="CC3" s="10"/>
      <c r="DG3" s="10"/>
      <c r="DJ3" s="10"/>
      <c r="DL3" s="9"/>
      <c r="DM3" s="9"/>
      <c r="DN3" s="65"/>
      <c r="DO3" s="106"/>
      <c r="DP3" s="16"/>
      <c r="DQ3" s="9"/>
      <c r="DR3" s="9"/>
      <c r="DS3" s="9"/>
      <c r="DT3" s="16"/>
      <c r="DU3" s="9"/>
      <c r="DV3" s="9"/>
      <c r="DW3" s="9"/>
      <c r="DX3" s="16"/>
      <c r="DY3" s="9"/>
      <c r="DZ3" s="9"/>
      <c r="EA3" s="9"/>
      <c r="EB3" s="16"/>
      <c r="EC3" s="10"/>
      <c r="ED3" s="9"/>
      <c r="EE3" s="9"/>
      <c r="EF3" s="65"/>
      <c r="EG3" s="106"/>
      <c r="EH3" s="16"/>
      <c r="EI3" s="9"/>
      <c r="EJ3" s="16"/>
      <c r="EK3" s="9"/>
      <c r="EL3" s="113"/>
      <c r="EM3" s="113"/>
      <c r="EN3" s="9"/>
      <c r="EO3" s="9"/>
      <c r="EP3" s="16"/>
      <c r="EQ3" s="9"/>
      <c r="ER3" s="9"/>
      <c r="ES3" s="9"/>
      <c r="ET3" s="16"/>
      <c r="EU3" s="10"/>
    </row>
    <row r="4" spans="4:151" ht="24" customHeight="1">
      <c r="D4" s="1" t="s">
        <v>614</v>
      </c>
      <c r="E4" s="5"/>
      <c r="F4" s="5"/>
      <c r="G4" s="5"/>
      <c r="H4" s="5"/>
      <c r="I4" s="5"/>
      <c r="J4" s="5"/>
      <c r="K4" s="5"/>
      <c r="L4" s="5"/>
      <c r="M4" s="6" t="s">
        <v>640</v>
      </c>
      <c r="N4" s="69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29"/>
      <c r="AJ4" s="29"/>
      <c r="AK4" s="29"/>
      <c r="AL4" s="29"/>
      <c r="AM4" s="14" t="s">
        <v>63</v>
      </c>
      <c r="AN4" s="10"/>
      <c r="AO4" s="10"/>
      <c r="AP4" s="10"/>
      <c r="AQ4" s="10"/>
      <c r="AR4" s="13"/>
      <c r="AS4" s="10"/>
      <c r="AT4" s="68"/>
      <c r="AU4" s="10"/>
      <c r="AV4" s="10"/>
      <c r="AW4" s="10"/>
      <c r="AX4" s="10"/>
      <c r="AY4" s="10"/>
      <c r="AZ4" s="10"/>
      <c r="BA4" s="13"/>
      <c r="BB4" s="10"/>
      <c r="BC4" s="10"/>
      <c r="BD4" s="29"/>
      <c r="BE4" s="29"/>
      <c r="BF4" s="68"/>
      <c r="BG4" s="68"/>
      <c r="BH4" s="10"/>
      <c r="BI4" s="10"/>
      <c r="BJ4" s="14" t="s">
        <v>142</v>
      </c>
      <c r="BK4" s="14"/>
      <c r="BL4" s="10"/>
      <c r="BM4" s="13"/>
      <c r="BN4" s="10"/>
      <c r="BO4" s="68"/>
      <c r="BP4" s="37"/>
      <c r="BQ4" s="37" t="s">
        <v>143</v>
      </c>
      <c r="BR4" s="10"/>
      <c r="BS4" s="13" t="s">
        <v>636</v>
      </c>
      <c r="BT4" s="10"/>
      <c r="BU4" s="68"/>
      <c r="BV4" s="10"/>
      <c r="BW4" s="10"/>
      <c r="BX4" s="10"/>
      <c r="BY4" s="13"/>
      <c r="BZ4" s="10"/>
      <c r="CA4" s="10"/>
      <c r="CB4" s="10"/>
      <c r="CC4" s="14" t="s">
        <v>144</v>
      </c>
      <c r="CD4" s="10"/>
      <c r="CE4" s="13"/>
      <c r="CF4" s="10"/>
      <c r="CG4" s="10"/>
      <c r="CH4" s="10"/>
      <c r="CI4" s="13"/>
      <c r="CJ4" s="10"/>
      <c r="CK4" s="10"/>
      <c r="CL4" s="10"/>
      <c r="CM4" s="13"/>
      <c r="CN4" s="10"/>
      <c r="CO4" s="10"/>
      <c r="CP4" s="10"/>
      <c r="CQ4" s="13"/>
      <c r="CR4" s="10"/>
      <c r="CS4" s="10"/>
      <c r="CT4" s="10"/>
      <c r="CU4" s="14" t="s">
        <v>145</v>
      </c>
      <c r="CV4" s="10"/>
      <c r="CW4" s="13"/>
      <c r="CX4" s="10"/>
      <c r="CY4" s="13" t="s">
        <v>637</v>
      </c>
      <c r="CZ4" s="10"/>
      <c r="DA4" s="68"/>
      <c r="DB4" s="68"/>
      <c r="DC4" s="10"/>
      <c r="DD4" s="10"/>
      <c r="DE4" s="13"/>
      <c r="DF4" s="10"/>
      <c r="DG4" s="10"/>
      <c r="DH4" s="10"/>
      <c r="DI4" s="13"/>
      <c r="DJ4" s="10"/>
      <c r="DL4" s="9"/>
      <c r="DM4" s="9"/>
      <c r="DN4" s="65"/>
      <c r="DO4" s="106"/>
      <c r="DP4" s="16"/>
      <c r="DQ4" s="9"/>
      <c r="DR4" s="9"/>
      <c r="DS4" s="9"/>
      <c r="DT4" s="16"/>
      <c r="DU4" s="9"/>
      <c r="DV4" s="9"/>
      <c r="DW4" s="9"/>
      <c r="DX4" s="16"/>
      <c r="DY4" s="9"/>
      <c r="DZ4" s="9"/>
      <c r="EA4" s="9"/>
      <c r="EB4" s="16"/>
      <c r="EC4" s="10"/>
      <c r="ED4" s="9"/>
      <c r="EE4" s="9"/>
      <c r="EF4" s="65"/>
      <c r="EG4" s="106"/>
      <c r="EH4" s="16"/>
      <c r="EI4" s="9"/>
      <c r="EJ4" s="16"/>
      <c r="EK4" s="9"/>
      <c r="EL4" s="113"/>
      <c r="EM4" s="113"/>
      <c r="EN4" s="9"/>
      <c r="EO4" s="9"/>
      <c r="EP4" s="16"/>
      <c r="EQ4" s="9"/>
      <c r="ER4" s="9"/>
      <c r="ES4" s="9"/>
      <c r="ET4" s="16"/>
      <c r="EU4" s="10"/>
    </row>
    <row r="5" spans="17:151" ht="23.25" customHeight="1"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70"/>
      <c r="AJ5" s="29"/>
      <c r="AL5" s="9"/>
      <c r="AM5" s="14"/>
      <c r="AN5" s="10"/>
      <c r="AO5" s="10"/>
      <c r="AP5" s="10"/>
      <c r="AQ5" s="10"/>
      <c r="AR5" s="13"/>
      <c r="AS5" s="10"/>
      <c r="AT5" s="68"/>
      <c r="AU5" s="10"/>
      <c r="AV5" s="10"/>
      <c r="AW5" s="10"/>
      <c r="AX5" s="10"/>
      <c r="AY5" s="10"/>
      <c r="AZ5" s="10"/>
      <c r="BA5" s="13"/>
      <c r="BB5" s="10"/>
      <c r="BC5" s="10"/>
      <c r="BD5" s="29"/>
      <c r="BE5" s="29"/>
      <c r="BF5" s="68"/>
      <c r="BG5" s="68"/>
      <c r="BH5" s="10"/>
      <c r="BI5" s="10"/>
      <c r="BJ5" s="14"/>
      <c r="BK5" s="14"/>
      <c r="BL5" s="10"/>
      <c r="BM5" s="13"/>
      <c r="BN5" s="10"/>
      <c r="BO5" s="68"/>
      <c r="BP5" s="37"/>
      <c r="BQ5" s="37"/>
      <c r="BR5" s="10"/>
      <c r="BS5" s="13"/>
      <c r="BT5" s="10"/>
      <c r="BU5" s="68"/>
      <c r="BV5" s="10"/>
      <c r="BW5" s="10"/>
      <c r="BX5" s="10"/>
      <c r="BY5" s="13"/>
      <c r="BZ5" s="10"/>
      <c r="CA5" s="10"/>
      <c r="CB5" s="10"/>
      <c r="CC5" s="14"/>
      <c r="CD5" s="10"/>
      <c r="CE5" s="13"/>
      <c r="CF5" s="10"/>
      <c r="CG5" s="10"/>
      <c r="CH5" s="10"/>
      <c r="CI5" s="13"/>
      <c r="CJ5" s="10"/>
      <c r="CK5" s="10"/>
      <c r="CL5" s="10"/>
      <c r="CM5" s="13"/>
      <c r="CN5" s="10"/>
      <c r="CO5" s="10"/>
      <c r="CP5" s="10"/>
      <c r="CQ5" s="13"/>
      <c r="CR5" s="10"/>
      <c r="CS5" s="10"/>
      <c r="CT5" s="10"/>
      <c r="CU5" s="14"/>
      <c r="CV5" s="10"/>
      <c r="CW5" s="13"/>
      <c r="CX5" s="10"/>
      <c r="CY5" s="13"/>
      <c r="CZ5" s="10"/>
      <c r="DA5" s="68"/>
      <c r="DB5" s="68"/>
      <c r="DC5" s="10"/>
      <c r="DD5" s="10"/>
      <c r="DE5" s="13"/>
      <c r="DF5" s="10"/>
      <c r="DG5" s="10"/>
      <c r="DH5" s="10"/>
      <c r="DI5" s="13"/>
      <c r="DJ5" s="10"/>
      <c r="DL5" s="9"/>
      <c r="DM5" s="9"/>
      <c r="DN5" s="106"/>
      <c r="DO5" s="106"/>
      <c r="DP5" s="110"/>
      <c r="DQ5" s="106"/>
      <c r="DR5" s="106"/>
      <c r="DS5" s="106"/>
      <c r="DT5" s="110"/>
      <c r="DU5" s="106"/>
      <c r="DV5" s="106"/>
      <c r="DW5" s="106"/>
      <c r="DX5" s="110"/>
      <c r="DY5" s="106"/>
      <c r="DZ5" s="106"/>
      <c r="EA5" s="106"/>
      <c r="EB5" s="110"/>
      <c r="EC5" s="10"/>
      <c r="ED5" s="9"/>
      <c r="EE5" s="9"/>
      <c r="EG5" s="106"/>
      <c r="EH5" s="110"/>
      <c r="EI5" s="106"/>
      <c r="EJ5" s="106"/>
      <c r="EK5" s="106"/>
      <c r="EL5" s="110"/>
      <c r="EM5" s="106"/>
      <c r="EN5" s="106"/>
      <c r="EO5" s="106"/>
      <c r="EP5" s="110"/>
      <c r="EQ5" s="106"/>
      <c r="ER5" s="113"/>
      <c r="ES5" s="58"/>
      <c r="ET5" s="114"/>
      <c r="EU5" s="10"/>
    </row>
    <row r="6" spans="4:151" ht="15.75" customHeight="1" thickBot="1">
      <c r="D6" s="2" t="s">
        <v>632</v>
      </c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3"/>
      <c r="AJ6" s="70"/>
      <c r="AL6" s="9"/>
      <c r="AM6" s="15" t="s">
        <v>627</v>
      </c>
      <c r="AN6" s="15"/>
      <c r="AO6" s="15"/>
      <c r="AP6" s="15"/>
      <c r="AQ6" s="15"/>
      <c r="AR6" s="38"/>
      <c r="AS6" s="15"/>
      <c r="AT6" s="15"/>
      <c r="AU6" s="15"/>
      <c r="AV6" s="15"/>
      <c r="AW6" s="15"/>
      <c r="AX6" s="15"/>
      <c r="AY6" s="15"/>
      <c r="AZ6" s="15"/>
      <c r="BA6" s="38"/>
      <c r="BB6" s="4" t="s">
        <v>626</v>
      </c>
      <c r="BC6" s="15"/>
      <c r="BD6" s="70"/>
      <c r="BE6" s="70"/>
      <c r="BF6" s="68"/>
      <c r="BG6" s="68"/>
      <c r="BH6" s="15"/>
      <c r="BI6" s="15"/>
      <c r="BJ6" s="15" t="s">
        <v>630</v>
      </c>
      <c r="BK6" s="15"/>
      <c r="BL6" s="15"/>
      <c r="BM6" s="38"/>
      <c r="BN6" s="15"/>
      <c r="BO6" s="15"/>
      <c r="BP6" s="15"/>
      <c r="BQ6" s="38"/>
      <c r="BR6" s="15"/>
      <c r="BS6" s="15"/>
      <c r="BT6" s="15"/>
      <c r="BU6" s="38"/>
      <c r="BV6" s="15"/>
      <c r="BW6" s="15"/>
      <c r="BX6" s="15"/>
      <c r="BY6" s="39" t="s">
        <v>628</v>
      </c>
      <c r="BZ6" s="10"/>
      <c r="CA6" s="10"/>
      <c r="CB6" s="15"/>
      <c r="CC6" s="15" t="s">
        <v>629</v>
      </c>
      <c r="CD6" s="15"/>
      <c r="CE6" s="38"/>
      <c r="CF6" s="15"/>
      <c r="CG6" s="15"/>
      <c r="CH6" s="15"/>
      <c r="CI6" s="38"/>
      <c r="CJ6" s="15"/>
      <c r="CK6" s="15"/>
      <c r="CL6" s="15"/>
      <c r="CM6" s="38"/>
      <c r="CN6" s="15"/>
      <c r="CO6" s="15"/>
      <c r="CP6" s="15"/>
      <c r="CQ6" s="38"/>
      <c r="CR6" s="10"/>
      <c r="CS6" s="10"/>
      <c r="CT6" s="15"/>
      <c r="CU6" s="4"/>
      <c r="CV6" s="15"/>
      <c r="CW6" s="38"/>
      <c r="CX6" s="15"/>
      <c r="CY6" s="15"/>
      <c r="CZ6" s="15"/>
      <c r="DA6" s="38"/>
      <c r="DB6" s="15"/>
      <c r="DC6" s="15"/>
      <c r="DD6" s="15"/>
      <c r="DE6" s="38"/>
      <c r="DF6" s="15"/>
      <c r="DG6" s="71"/>
      <c r="DH6" s="39" t="s">
        <v>628</v>
      </c>
      <c r="DI6" s="39"/>
      <c r="DJ6" s="10"/>
      <c r="DL6" s="9"/>
      <c r="DM6" s="9"/>
      <c r="DN6" s="106"/>
      <c r="DO6" s="106"/>
      <c r="DP6" s="110"/>
      <c r="DQ6" s="106"/>
      <c r="DR6" s="106"/>
      <c r="DS6" s="106"/>
      <c r="DT6" s="110"/>
      <c r="DU6" s="106"/>
      <c r="DV6" s="106"/>
      <c r="DW6" s="106"/>
      <c r="DX6" s="110"/>
      <c r="DY6" s="106"/>
      <c r="DZ6" s="106"/>
      <c r="EA6" s="106"/>
      <c r="EB6" s="110"/>
      <c r="EC6" s="9"/>
      <c r="ED6" s="9"/>
      <c r="EE6" s="9"/>
      <c r="EF6" s="106"/>
      <c r="EG6" s="106"/>
      <c r="EH6" s="110"/>
      <c r="EI6" s="106"/>
      <c r="EJ6" s="106"/>
      <c r="EK6" s="106"/>
      <c r="EL6" s="110"/>
      <c r="EM6" s="106"/>
      <c r="EN6" s="106"/>
      <c r="EO6" s="106"/>
      <c r="EP6" s="110"/>
      <c r="EQ6" s="106"/>
      <c r="ER6" s="106"/>
      <c r="ES6" s="9"/>
      <c r="ET6" s="110"/>
      <c r="EU6" s="10"/>
    </row>
    <row r="7" spans="2:151" ht="15.75" customHeight="1" thickBot="1">
      <c r="B7" s="4"/>
      <c r="C7" s="4"/>
      <c r="D7" s="4" t="s">
        <v>623</v>
      </c>
      <c r="E7" s="4"/>
      <c r="F7" s="4"/>
      <c r="G7" s="4"/>
      <c r="H7" s="4"/>
      <c r="I7" s="4"/>
      <c r="J7" s="4"/>
      <c r="K7" s="4"/>
      <c r="L7" s="4"/>
      <c r="M7" s="4"/>
      <c r="N7" s="72" t="s">
        <v>624</v>
      </c>
      <c r="O7" s="73"/>
      <c r="R7" s="2" t="s">
        <v>625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 t="s">
        <v>626</v>
      </c>
      <c r="AH7" s="3"/>
      <c r="AI7" s="3"/>
      <c r="AJ7" s="3"/>
      <c r="AL7" s="9"/>
      <c r="AM7" s="3"/>
      <c r="AN7" s="3"/>
      <c r="AO7" s="7"/>
      <c r="AP7" s="75" t="s">
        <v>1</v>
      </c>
      <c r="AQ7" s="75"/>
      <c r="AR7" s="78" t="s">
        <v>2</v>
      </c>
      <c r="AS7" s="76" t="s">
        <v>7</v>
      </c>
      <c r="AT7" s="76" t="s">
        <v>8</v>
      </c>
      <c r="AU7" s="7"/>
      <c r="AV7" s="3"/>
      <c r="AW7" s="3"/>
      <c r="AX7" s="7"/>
      <c r="AY7" s="75" t="s">
        <v>1</v>
      </c>
      <c r="AZ7" s="75"/>
      <c r="BA7" s="78" t="s">
        <v>2</v>
      </c>
      <c r="BB7" s="76" t="s">
        <v>7</v>
      </c>
      <c r="BC7" s="76" t="s">
        <v>8</v>
      </c>
      <c r="BD7" s="3"/>
      <c r="BE7" s="3"/>
      <c r="BF7" s="68"/>
      <c r="BG7" s="68"/>
      <c r="BH7" s="10"/>
      <c r="BI7" s="10"/>
      <c r="BJ7" s="40" t="s">
        <v>615</v>
      </c>
      <c r="BK7" s="41"/>
      <c r="BL7" s="10"/>
      <c r="BM7" s="117" t="s">
        <v>2</v>
      </c>
      <c r="BN7" s="42"/>
      <c r="BO7" s="119" t="s">
        <v>1</v>
      </c>
      <c r="BP7" s="10"/>
      <c r="BQ7" s="117" t="s">
        <v>2</v>
      </c>
      <c r="BR7" s="42"/>
      <c r="BS7" s="119" t="s">
        <v>1</v>
      </c>
      <c r="BT7" s="10"/>
      <c r="BU7" s="117" t="s">
        <v>2</v>
      </c>
      <c r="BV7" s="42"/>
      <c r="BW7" s="119" t="s">
        <v>1</v>
      </c>
      <c r="BX7" s="10"/>
      <c r="BY7" s="121" t="s">
        <v>2</v>
      </c>
      <c r="BZ7" s="40"/>
      <c r="CA7" s="10"/>
      <c r="CB7" s="10"/>
      <c r="CC7" s="119" t="s">
        <v>1</v>
      </c>
      <c r="CD7" s="9"/>
      <c r="CE7" s="121" t="s">
        <v>2</v>
      </c>
      <c r="CF7" s="42"/>
      <c r="CG7" s="119" t="s">
        <v>1</v>
      </c>
      <c r="CH7" s="9"/>
      <c r="CI7" s="121" t="s">
        <v>2</v>
      </c>
      <c r="CJ7" s="42"/>
      <c r="CK7" s="119" t="s">
        <v>1</v>
      </c>
      <c r="CL7" s="9"/>
      <c r="CM7" s="121" t="s">
        <v>2</v>
      </c>
      <c r="CN7" s="42"/>
      <c r="CO7" s="119" t="s">
        <v>1</v>
      </c>
      <c r="CP7" s="9"/>
      <c r="CQ7" s="121" t="s">
        <v>2</v>
      </c>
      <c r="CR7" s="9"/>
      <c r="CS7" s="9"/>
      <c r="CT7" s="10"/>
      <c r="CU7" s="119" t="s">
        <v>1</v>
      </c>
      <c r="CV7" s="9"/>
      <c r="CW7" s="121" t="s">
        <v>2</v>
      </c>
      <c r="CX7" s="42"/>
      <c r="CY7" s="119" t="s">
        <v>1</v>
      </c>
      <c r="CZ7" s="9"/>
      <c r="DA7" s="121" t="s">
        <v>2</v>
      </c>
      <c r="DB7" s="42"/>
      <c r="DC7" s="119" t="s">
        <v>1</v>
      </c>
      <c r="DD7" s="9"/>
      <c r="DE7" s="121" t="s">
        <v>2</v>
      </c>
      <c r="DF7" s="42"/>
      <c r="DG7" s="119" t="s">
        <v>1</v>
      </c>
      <c r="DH7" s="9"/>
      <c r="DI7" s="121" t="s">
        <v>2</v>
      </c>
      <c r="DJ7" s="10"/>
      <c r="DL7" s="9"/>
      <c r="DM7" s="109"/>
      <c r="DN7" s="111"/>
      <c r="DO7" s="111"/>
      <c r="DP7" s="112"/>
      <c r="DQ7" s="111"/>
      <c r="DR7" s="111"/>
      <c r="DS7" s="111"/>
      <c r="DT7" s="112"/>
      <c r="DU7" s="111"/>
      <c r="DV7" s="111"/>
      <c r="DW7" s="111"/>
      <c r="DX7" s="112"/>
      <c r="DY7" s="111"/>
      <c r="DZ7" s="111"/>
      <c r="EA7" s="111"/>
      <c r="EB7" s="112"/>
      <c r="EC7" s="9"/>
      <c r="ED7" s="9"/>
      <c r="EE7" s="109"/>
      <c r="EF7" s="111"/>
      <c r="EG7" s="106"/>
      <c r="EH7" s="112"/>
      <c r="EI7" s="109"/>
      <c r="EJ7" s="111"/>
      <c r="EK7" s="106"/>
      <c r="EL7" s="112"/>
      <c r="EM7" s="109"/>
      <c r="EN7" s="111"/>
      <c r="EO7" s="106"/>
      <c r="EP7" s="112"/>
      <c r="EQ7" s="109"/>
      <c r="ER7" s="111"/>
      <c r="ES7" s="106"/>
      <c r="ET7" s="112"/>
      <c r="EU7" s="10"/>
    </row>
    <row r="8" spans="4:151" ht="16.5" customHeight="1">
      <c r="D8" s="3"/>
      <c r="E8" s="3"/>
      <c r="F8" s="7"/>
      <c r="G8" s="17"/>
      <c r="H8" s="17"/>
      <c r="I8" s="12"/>
      <c r="J8" s="29"/>
      <c r="K8" s="3"/>
      <c r="L8" s="3"/>
      <c r="M8" s="7"/>
      <c r="N8" s="17"/>
      <c r="O8" s="22"/>
      <c r="Q8" s="26"/>
      <c r="R8" s="26"/>
      <c r="S8" s="26"/>
      <c r="T8" s="22"/>
      <c r="U8" s="77" t="s">
        <v>1</v>
      </c>
      <c r="V8" s="77"/>
      <c r="W8" s="78" t="s">
        <v>2</v>
      </c>
      <c r="X8" s="79" t="s">
        <v>7</v>
      </c>
      <c r="Y8" s="79" t="s">
        <v>8</v>
      </c>
      <c r="Z8" s="22"/>
      <c r="AA8" s="26"/>
      <c r="AB8" s="26"/>
      <c r="AC8" s="22"/>
      <c r="AD8" s="77" t="s">
        <v>1</v>
      </c>
      <c r="AE8" s="77"/>
      <c r="AF8" s="78" t="s">
        <v>2</v>
      </c>
      <c r="AG8" s="79" t="s">
        <v>7</v>
      </c>
      <c r="AH8" s="79" t="s">
        <v>8</v>
      </c>
      <c r="AI8" s="3"/>
      <c r="AJ8" s="3"/>
      <c r="AL8" s="9"/>
      <c r="AM8" s="75" t="s">
        <v>4</v>
      </c>
      <c r="AN8" s="3"/>
      <c r="AO8" s="7"/>
      <c r="AP8" s="3"/>
      <c r="AQ8" s="3"/>
      <c r="AR8" s="31" t="s">
        <v>638</v>
      </c>
      <c r="AS8" s="82" t="s">
        <v>3</v>
      </c>
      <c r="AT8" s="32"/>
      <c r="AU8" s="7"/>
      <c r="AV8" s="75" t="s">
        <v>4</v>
      </c>
      <c r="AW8" s="3"/>
      <c r="AX8" s="7"/>
      <c r="AY8" s="3"/>
      <c r="AZ8" s="3"/>
      <c r="BA8" s="31" t="s">
        <v>638</v>
      </c>
      <c r="BB8" s="82" t="s">
        <v>3</v>
      </c>
      <c r="BC8" s="32"/>
      <c r="BD8" s="3"/>
      <c r="BE8" s="3"/>
      <c r="BF8" s="68"/>
      <c r="BG8" s="68"/>
      <c r="BH8" s="43"/>
      <c r="BI8" s="43" t="s">
        <v>146</v>
      </c>
      <c r="BJ8" s="44" t="s">
        <v>147</v>
      </c>
      <c r="BK8" s="45" t="s">
        <v>148</v>
      </c>
      <c r="BL8" s="43"/>
      <c r="BM8" s="118"/>
      <c r="BN8" s="46"/>
      <c r="BO8" s="120"/>
      <c r="BP8" s="44"/>
      <c r="BQ8" s="118"/>
      <c r="BR8" s="47"/>
      <c r="BS8" s="120"/>
      <c r="BT8" s="44"/>
      <c r="BU8" s="118"/>
      <c r="BV8" s="47"/>
      <c r="BW8" s="120"/>
      <c r="BX8" s="44"/>
      <c r="BY8" s="122"/>
      <c r="BZ8" s="10"/>
      <c r="CA8" s="74"/>
      <c r="CB8" s="44"/>
      <c r="CC8" s="120"/>
      <c r="CD8" s="44"/>
      <c r="CE8" s="122"/>
      <c r="CF8" s="47"/>
      <c r="CG8" s="120"/>
      <c r="CH8" s="44"/>
      <c r="CI8" s="122"/>
      <c r="CJ8" s="47"/>
      <c r="CK8" s="120"/>
      <c r="CL8" s="44"/>
      <c r="CM8" s="122"/>
      <c r="CN8" s="47"/>
      <c r="CO8" s="120"/>
      <c r="CP8" s="44"/>
      <c r="CQ8" s="122"/>
      <c r="CR8" s="48"/>
      <c r="CS8" s="48"/>
      <c r="CT8" s="44"/>
      <c r="CU8" s="120"/>
      <c r="CV8" s="44"/>
      <c r="CW8" s="122"/>
      <c r="CX8" s="47"/>
      <c r="CY8" s="120"/>
      <c r="CZ8" s="44"/>
      <c r="DA8" s="122"/>
      <c r="DB8" s="47"/>
      <c r="DC8" s="120"/>
      <c r="DD8" s="44"/>
      <c r="DE8" s="122"/>
      <c r="DF8" s="47"/>
      <c r="DG8" s="120"/>
      <c r="DH8" s="44"/>
      <c r="DI8" s="122"/>
      <c r="DJ8" s="10"/>
      <c r="DL8" s="9"/>
      <c r="DM8" s="9"/>
      <c r="DN8" s="106"/>
      <c r="DO8" s="106"/>
      <c r="DP8" s="110"/>
      <c r="DQ8" s="106"/>
      <c r="DR8" s="106"/>
      <c r="DS8" s="106"/>
      <c r="DT8" s="110"/>
      <c r="DU8" s="106"/>
      <c r="DV8" s="106"/>
      <c r="DW8" s="106"/>
      <c r="DX8" s="110"/>
      <c r="DY8" s="106"/>
      <c r="DZ8" s="106"/>
      <c r="EA8" s="106"/>
      <c r="EB8" s="110"/>
      <c r="EC8" s="9"/>
      <c r="ED8" s="9"/>
      <c r="EE8" s="9"/>
      <c r="EF8" s="106"/>
      <c r="EG8" s="106"/>
      <c r="EH8" s="110"/>
      <c r="EI8" s="106"/>
      <c r="EJ8" s="106"/>
      <c r="EK8" s="106"/>
      <c r="EL8" s="110"/>
      <c r="EM8" s="106"/>
      <c r="EN8" s="106"/>
      <c r="EO8" s="106"/>
      <c r="EP8" s="110"/>
      <c r="EQ8" s="106"/>
      <c r="ER8" s="106"/>
      <c r="ES8" s="9"/>
      <c r="ET8" s="110"/>
      <c r="EU8" s="10"/>
    </row>
    <row r="9" spans="4:151" ht="16.5" customHeight="1">
      <c r="D9" s="75" t="s">
        <v>9</v>
      </c>
      <c r="E9" s="3"/>
      <c r="F9" s="19" t="s">
        <v>2</v>
      </c>
      <c r="G9" s="76" t="s">
        <v>7</v>
      </c>
      <c r="H9" s="76" t="s">
        <v>8</v>
      </c>
      <c r="I9" s="12"/>
      <c r="J9" s="29"/>
      <c r="K9" s="75" t="s">
        <v>9</v>
      </c>
      <c r="L9" s="3"/>
      <c r="M9" s="19" t="s">
        <v>2</v>
      </c>
      <c r="N9" s="76" t="s">
        <v>7</v>
      </c>
      <c r="O9" s="76" t="s">
        <v>8</v>
      </c>
      <c r="R9" s="75" t="s">
        <v>4</v>
      </c>
      <c r="S9" s="3"/>
      <c r="T9" s="7"/>
      <c r="U9" s="3"/>
      <c r="V9" s="3"/>
      <c r="W9" s="31" t="s">
        <v>638</v>
      </c>
      <c r="X9" s="82" t="s">
        <v>3</v>
      </c>
      <c r="Y9" s="32"/>
      <c r="Z9" s="7"/>
      <c r="AA9" s="75" t="s">
        <v>4</v>
      </c>
      <c r="AB9" s="3"/>
      <c r="AC9" s="7"/>
      <c r="AD9" s="3"/>
      <c r="AE9" s="3"/>
      <c r="AF9" s="31" t="s">
        <v>638</v>
      </c>
      <c r="AG9" s="82" t="s">
        <v>3</v>
      </c>
      <c r="AH9" s="32"/>
      <c r="AI9" s="3"/>
      <c r="AJ9" s="3"/>
      <c r="AK9" s="3"/>
      <c r="AM9" s="8"/>
      <c r="AN9" s="8"/>
      <c r="AO9" s="86"/>
      <c r="AP9" s="85" t="s">
        <v>6</v>
      </c>
      <c r="AQ9" s="8"/>
      <c r="AR9" s="33" t="s">
        <v>617</v>
      </c>
      <c r="AS9" s="34" t="s">
        <v>618</v>
      </c>
      <c r="AT9" s="36"/>
      <c r="AU9" s="86"/>
      <c r="AV9" s="8"/>
      <c r="AW9" s="8"/>
      <c r="AX9" s="86"/>
      <c r="AY9" s="85" t="s">
        <v>6</v>
      </c>
      <c r="AZ9" s="8"/>
      <c r="BA9" s="33" t="s">
        <v>617</v>
      </c>
      <c r="BB9" s="34" t="s">
        <v>618</v>
      </c>
      <c r="BC9" s="35"/>
      <c r="BD9" s="3"/>
      <c r="BE9" s="3"/>
      <c r="BF9" s="68"/>
      <c r="BG9" s="68"/>
      <c r="BH9" s="10"/>
      <c r="BI9" s="10"/>
      <c r="BJ9" s="50" t="s">
        <v>149</v>
      </c>
      <c r="BK9" s="50"/>
      <c r="BL9" s="50"/>
      <c r="BM9" s="51"/>
      <c r="BN9" s="42"/>
      <c r="BO9" s="41" t="s">
        <v>150</v>
      </c>
      <c r="BP9" s="10"/>
      <c r="BQ9" s="49">
        <v>0.007</v>
      </c>
      <c r="BR9" s="42"/>
      <c r="BS9" s="41" t="s">
        <v>616</v>
      </c>
      <c r="BT9" s="10"/>
      <c r="BU9" s="49">
        <v>0.004</v>
      </c>
      <c r="BV9" s="42"/>
      <c r="BW9" s="41" t="s">
        <v>107</v>
      </c>
      <c r="BX9" s="10"/>
      <c r="BY9" s="49">
        <v>0.016</v>
      </c>
      <c r="BZ9" s="10"/>
      <c r="CA9" s="10"/>
      <c r="CB9" s="9" t="s">
        <v>151</v>
      </c>
      <c r="CC9" s="10"/>
      <c r="CD9" s="9"/>
      <c r="CE9" s="49"/>
      <c r="CF9" s="42"/>
      <c r="CG9" s="60" t="s">
        <v>152</v>
      </c>
      <c r="CH9" s="9"/>
      <c r="CI9" s="49">
        <v>0.003</v>
      </c>
      <c r="CJ9" s="42"/>
      <c r="CK9" s="60" t="s">
        <v>153</v>
      </c>
      <c r="CL9" s="9"/>
      <c r="CM9" s="49">
        <v>0.09</v>
      </c>
      <c r="CN9" s="42"/>
      <c r="CO9" s="60" t="s">
        <v>154</v>
      </c>
      <c r="CP9" s="9"/>
      <c r="CQ9" s="49">
        <v>0.064</v>
      </c>
      <c r="CR9" s="9"/>
      <c r="CS9" s="9"/>
      <c r="CT9" s="9"/>
      <c r="CU9" s="60" t="s">
        <v>155</v>
      </c>
      <c r="CV9" s="9"/>
      <c r="CW9" s="49">
        <v>0.03</v>
      </c>
      <c r="CX9" s="42"/>
      <c r="CY9" s="60" t="s">
        <v>156</v>
      </c>
      <c r="CZ9" s="9"/>
      <c r="DA9" s="49">
        <v>0.53</v>
      </c>
      <c r="DB9" s="42" t="s">
        <v>157</v>
      </c>
      <c r="DD9" s="9"/>
      <c r="DE9" s="49"/>
      <c r="DF9" s="42"/>
      <c r="DG9" s="60" t="s">
        <v>158</v>
      </c>
      <c r="DH9" s="9"/>
      <c r="DI9" s="49">
        <v>0.001</v>
      </c>
      <c r="DJ9" s="10"/>
      <c r="DL9" s="9"/>
      <c r="DM9" s="106"/>
      <c r="DN9" s="9"/>
      <c r="DO9" s="106"/>
      <c r="DP9" s="110"/>
      <c r="DQ9" s="106"/>
      <c r="DR9" s="107"/>
      <c r="DS9" s="106"/>
      <c r="DT9" s="110"/>
      <c r="DU9" s="106"/>
      <c r="DV9" s="107"/>
      <c r="DW9" s="106"/>
      <c r="DX9" s="110"/>
      <c r="DY9" s="106"/>
      <c r="DZ9" s="107"/>
      <c r="EA9" s="106"/>
      <c r="EB9" s="110"/>
      <c r="EC9" s="9"/>
      <c r="ED9" s="9"/>
      <c r="EE9" s="9"/>
      <c r="EF9" s="107"/>
      <c r="EG9" s="106"/>
      <c r="EH9" s="110"/>
      <c r="EI9" s="106"/>
      <c r="EJ9" s="107"/>
      <c r="EK9" s="106"/>
      <c r="EL9" s="110"/>
      <c r="EM9" s="106"/>
      <c r="EO9" s="106"/>
      <c r="EP9" s="110"/>
      <c r="EQ9" s="106"/>
      <c r="ER9" s="107"/>
      <c r="ES9" s="9"/>
      <c r="ET9" s="110"/>
      <c r="EU9" s="10"/>
    </row>
    <row r="10" spans="4:151" ht="16.5" customHeight="1">
      <c r="D10" s="75"/>
      <c r="E10" s="3"/>
      <c r="F10" s="80">
        <v>36434</v>
      </c>
      <c r="G10" s="81" t="s">
        <v>5</v>
      </c>
      <c r="H10" s="20"/>
      <c r="I10" s="7"/>
      <c r="J10" s="3"/>
      <c r="K10" s="75"/>
      <c r="L10" s="3"/>
      <c r="M10" s="80">
        <v>36434</v>
      </c>
      <c r="N10" s="81" t="s">
        <v>5</v>
      </c>
      <c r="O10" s="23"/>
      <c r="Q10" s="8"/>
      <c r="R10" s="8"/>
      <c r="S10" s="8"/>
      <c r="T10" s="86"/>
      <c r="U10" s="85" t="s">
        <v>6</v>
      </c>
      <c r="V10" s="8"/>
      <c r="W10" s="33" t="s">
        <v>617</v>
      </c>
      <c r="X10" s="34" t="s">
        <v>618</v>
      </c>
      <c r="Y10" s="36"/>
      <c r="Z10" s="86"/>
      <c r="AA10" s="8"/>
      <c r="AB10" s="8"/>
      <c r="AC10" s="86"/>
      <c r="AD10" s="85" t="s">
        <v>6</v>
      </c>
      <c r="AE10" s="8"/>
      <c r="AF10" s="33" t="s">
        <v>617</v>
      </c>
      <c r="AG10" s="34" t="s">
        <v>618</v>
      </c>
      <c r="AH10" s="35"/>
      <c r="AI10" s="3"/>
      <c r="AJ10" s="3"/>
      <c r="AK10" s="3"/>
      <c r="AM10" s="48" t="s">
        <v>64</v>
      </c>
      <c r="AN10" s="9"/>
      <c r="AO10" s="42"/>
      <c r="AP10" s="60" t="s">
        <v>28</v>
      </c>
      <c r="AQ10" s="9"/>
      <c r="AR10" s="49">
        <v>1.165</v>
      </c>
      <c r="AS10" s="9">
        <v>551</v>
      </c>
      <c r="AT10" s="25">
        <v>1019</v>
      </c>
      <c r="AU10" s="9"/>
      <c r="AV10" s="48"/>
      <c r="AW10" s="9"/>
      <c r="AX10" s="42"/>
      <c r="AY10" s="60" t="s">
        <v>31</v>
      </c>
      <c r="AZ10" s="9"/>
      <c r="BA10" s="49">
        <v>0.76</v>
      </c>
      <c r="BB10" s="9">
        <v>52</v>
      </c>
      <c r="BC10" s="9">
        <v>111</v>
      </c>
      <c r="BD10" s="3"/>
      <c r="BE10" s="3"/>
      <c r="BF10" s="68"/>
      <c r="BG10" s="68"/>
      <c r="BH10" s="10"/>
      <c r="BI10" s="10"/>
      <c r="BJ10" s="10"/>
      <c r="BK10" s="10"/>
      <c r="BL10" s="10"/>
      <c r="BM10" s="13"/>
      <c r="BN10" s="42"/>
      <c r="BO10" s="41" t="s">
        <v>159</v>
      </c>
      <c r="BP10" s="10"/>
      <c r="BQ10" s="49">
        <v>0.006</v>
      </c>
      <c r="BR10" s="42"/>
      <c r="BS10" s="41" t="s">
        <v>160</v>
      </c>
      <c r="BT10" s="10"/>
      <c r="BU10" s="49">
        <v>0.003</v>
      </c>
      <c r="BV10" s="42"/>
      <c r="BW10" s="41"/>
      <c r="BX10" s="10"/>
      <c r="BY10" s="49"/>
      <c r="BZ10" s="10"/>
      <c r="CA10" s="10"/>
      <c r="CB10" s="10"/>
      <c r="CC10" s="68"/>
      <c r="CD10" s="68"/>
      <c r="CE10" s="87"/>
      <c r="CF10" s="42"/>
      <c r="CG10" s="60" t="s">
        <v>104</v>
      </c>
      <c r="CH10" s="9"/>
      <c r="CI10" s="49">
        <v>0.003</v>
      </c>
      <c r="CJ10" s="42"/>
      <c r="CK10" s="60" t="s">
        <v>162</v>
      </c>
      <c r="CL10" s="9"/>
      <c r="CM10" s="49">
        <v>0.07</v>
      </c>
      <c r="CN10" s="42"/>
      <c r="CO10" s="60" t="s">
        <v>163</v>
      </c>
      <c r="CP10" s="9"/>
      <c r="CQ10" s="49">
        <v>0.062</v>
      </c>
      <c r="CR10" s="9"/>
      <c r="CS10" s="9"/>
      <c r="CT10" s="9"/>
      <c r="CU10" s="60" t="s">
        <v>164</v>
      </c>
      <c r="CV10" s="9"/>
      <c r="CW10" s="49">
        <v>0.014</v>
      </c>
      <c r="CX10" s="42"/>
      <c r="CY10" s="60" t="s">
        <v>165</v>
      </c>
      <c r="CZ10" s="9"/>
      <c r="DA10" s="49">
        <v>0.14</v>
      </c>
      <c r="DB10" s="42"/>
      <c r="DC10" s="9"/>
      <c r="DD10" s="9"/>
      <c r="DE10" s="49"/>
      <c r="DF10" s="42"/>
      <c r="DG10" s="9"/>
      <c r="DH10" s="9"/>
      <c r="DI10" s="49"/>
      <c r="DJ10" s="10"/>
      <c r="DL10" s="9"/>
      <c r="DM10" s="9"/>
      <c r="DN10" s="113"/>
      <c r="DO10" s="113"/>
      <c r="DP10" s="113"/>
      <c r="DQ10" s="106"/>
      <c r="DR10" s="107"/>
      <c r="DS10" s="106"/>
      <c r="DT10" s="110"/>
      <c r="DU10" s="106"/>
      <c r="DV10" s="107"/>
      <c r="DW10" s="106"/>
      <c r="DX10" s="110"/>
      <c r="DY10" s="106"/>
      <c r="DZ10" s="107"/>
      <c r="EA10" s="106"/>
      <c r="EB10" s="110"/>
      <c r="EC10" s="9"/>
      <c r="ED10" s="9"/>
      <c r="EE10" s="9"/>
      <c r="EF10" s="107"/>
      <c r="EG10" s="106"/>
      <c r="EH10" s="110"/>
      <c r="EI10" s="106"/>
      <c r="EJ10" s="107"/>
      <c r="EK10" s="106"/>
      <c r="EL10" s="110"/>
      <c r="EM10" s="106"/>
      <c r="EN10" s="106"/>
      <c r="EO10" s="106"/>
      <c r="EP10" s="110"/>
      <c r="EQ10" s="106"/>
      <c r="ER10" s="106"/>
      <c r="ES10" s="9"/>
      <c r="ET10" s="110"/>
      <c r="EU10" s="10"/>
    </row>
    <row r="11" spans="2:151" ht="16.5" customHeight="1">
      <c r="B11" s="8"/>
      <c r="C11" s="8"/>
      <c r="D11" s="83" t="s">
        <v>4</v>
      </c>
      <c r="E11" s="8"/>
      <c r="F11" s="19" t="s">
        <v>617</v>
      </c>
      <c r="G11" s="21" t="s">
        <v>618</v>
      </c>
      <c r="H11" s="18"/>
      <c r="I11" s="84"/>
      <c r="J11" s="85"/>
      <c r="K11" s="83" t="s">
        <v>4</v>
      </c>
      <c r="L11" s="8"/>
      <c r="M11" s="19" t="s">
        <v>617</v>
      </c>
      <c r="N11" s="21" t="s">
        <v>618</v>
      </c>
      <c r="O11" s="24"/>
      <c r="R11" s="3"/>
      <c r="S11" s="3"/>
      <c r="T11" s="7"/>
      <c r="U11" s="3"/>
      <c r="V11" s="3"/>
      <c r="W11" s="7"/>
      <c r="Z11" s="7"/>
      <c r="AA11" s="3"/>
      <c r="AB11" s="3"/>
      <c r="AC11" s="7"/>
      <c r="AD11" s="3"/>
      <c r="AE11" s="3"/>
      <c r="AF11" s="7"/>
      <c r="AG11" s="3"/>
      <c r="AH11" s="3"/>
      <c r="AI11" s="3"/>
      <c r="AJ11" s="3"/>
      <c r="AK11" s="3"/>
      <c r="AM11" s="48"/>
      <c r="AN11" s="9"/>
      <c r="AO11" s="42"/>
      <c r="AP11" s="60"/>
      <c r="AQ11" s="9"/>
      <c r="AR11" s="49"/>
      <c r="AS11" s="9"/>
      <c r="AT11" s="25"/>
      <c r="AU11" s="9"/>
      <c r="AV11" s="48"/>
      <c r="AW11" s="9"/>
      <c r="AX11" s="42"/>
      <c r="AY11" s="60"/>
      <c r="AZ11" s="9"/>
      <c r="BA11" s="49"/>
      <c r="BB11" s="9"/>
      <c r="BC11" s="9"/>
      <c r="BD11" s="3"/>
      <c r="BE11" s="3"/>
      <c r="BF11" s="68"/>
      <c r="BG11" s="68"/>
      <c r="BH11" s="10"/>
      <c r="BI11" s="10" t="s">
        <v>146</v>
      </c>
      <c r="BJ11" s="52">
        <f>SUM(BJ16,BJ21)</f>
        <v>520</v>
      </c>
      <c r="BK11" s="52" t="s">
        <v>148</v>
      </c>
      <c r="BL11" s="10"/>
      <c r="BM11" s="13">
        <f>BM16+BM21</f>
        <v>39.03800000000001</v>
      </c>
      <c r="BN11" s="42"/>
      <c r="BO11" s="41" t="s">
        <v>12</v>
      </c>
      <c r="BP11" s="10"/>
      <c r="BQ11" s="49">
        <v>0.005</v>
      </c>
      <c r="BR11" s="42"/>
      <c r="BS11" s="41" t="s">
        <v>619</v>
      </c>
      <c r="BT11" s="10"/>
      <c r="BU11" s="49">
        <v>0.003</v>
      </c>
      <c r="BV11" s="42"/>
      <c r="BW11" s="10"/>
      <c r="BX11" s="10"/>
      <c r="BY11" s="49"/>
      <c r="BZ11" s="10"/>
      <c r="CA11" s="10"/>
      <c r="CB11" s="10"/>
      <c r="CC11" s="60" t="s">
        <v>166</v>
      </c>
      <c r="CD11" s="9"/>
      <c r="CE11" s="49">
        <v>0.147</v>
      </c>
      <c r="CF11" s="42"/>
      <c r="CG11" s="60" t="s">
        <v>167</v>
      </c>
      <c r="CH11" s="9"/>
      <c r="CI11" s="49">
        <v>0.002</v>
      </c>
      <c r="CJ11" s="42"/>
      <c r="CK11" s="60" t="s">
        <v>168</v>
      </c>
      <c r="CL11" s="9"/>
      <c r="CM11" s="49">
        <v>0.05</v>
      </c>
      <c r="CN11" s="42"/>
      <c r="CO11" s="60" t="s">
        <v>169</v>
      </c>
      <c r="CP11" s="9"/>
      <c r="CQ11" s="49">
        <v>0.048</v>
      </c>
      <c r="CR11" s="9"/>
      <c r="CS11" s="9"/>
      <c r="CT11" s="9"/>
      <c r="CU11" s="60" t="s">
        <v>170</v>
      </c>
      <c r="CV11" s="9"/>
      <c r="CW11" s="49">
        <v>0.006</v>
      </c>
      <c r="CX11" s="42"/>
      <c r="CY11" s="60" t="s">
        <v>171</v>
      </c>
      <c r="CZ11" s="9"/>
      <c r="DA11" s="49">
        <v>0.069</v>
      </c>
      <c r="DB11" s="42"/>
      <c r="DC11" s="60" t="s">
        <v>31</v>
      </c>
      <c r="DD11" s="9"/>
      <c r="DE11" s="49">
        <v>1.02</v>
      </c>
      <c r="DF11" s="42"/>
      <c r="DG11" s="9"/>
      <c r="DH11" s="9"/>
      <c r="DI11" s="49"/>
      <c r="DJ11" s="10"/>
      <c r="DL11" s="9"/>
      <c r="DM11" s="9"/>
      <c r="DN11" s="107"/>
      <c r="DO11" s="106"/>
      <c r="DP11" s="110"/>
      <c r="DQ11" s="106"/>
      <c r="DR11" s="107"/>
      <c r="DS11" s="106"/>
      <c r="DT11" s="110"/>
      <c r="DU11" s="106"/>
      <c r="DV11" s="107"/>
      <c r="DW11" s="106"/>
      <c r="DX11" s="110"/>
      <c r="DY11" s="106"/>
      <c r="DZ11" s="107"/>
      <c r="EA11" s="106"/>
      <c r="EB11" s="110"/>
      <c r="EC11" s="9"/>
      <c r="ED11" s="9"/>
      <c r="EE11" s="9"/>
      <c r="EF11" s="107"/>
      <c r="EG11" s="106"/>
      <c r="EH11" s="110"/>
      <c r="EI11" s="106"/>
      <c r="EJ11" s="107"/>
      <c r="EK11" s="106"/>
      <c r="EL11" s="110"/>
      <c r="EM11" s="106"/>
      <c r="EN11" s="107"/>
      <c r="EO11" s="106"/>
      <c r="EP11" s="110"/>
      <c r="EQ11" s="106"/>
      <c r="ER11" s="106"/>
      <c r="ES11" s="9"/>
      <c r="ET11" s="110"/>
      <c r="EU11" s="10"/>
    </row>
    <row r="12" spans="4:151" ht="16.5" customHeight="1">
      <c r="D12" s="3"/>
      <c r="E12" s="3"/>
      <c r="F12" s="7"/>
      <c r="I12" s="7"/>
      <c r="J12" s="3"/>
      <c r="K12" s="3"/>
      <c r="L12" s="3"/>
      <c r="M12" s="7"/>
      <c r="N12" s="3"/>
      <c r="Q12" s="115" t="s">
        <v>10</v>
      </c>
      <c r="R12" s="123"/>
      <c r="S12" s="3"/>
      <c r="T12" s="7"/>
      <c r="U12" s="88" t="s">
        <v>11</v>
      </c>
      <c r="V12" s="9"/>
      <c r="W12" s="89">
        <f>SUM(W14:W16)</f>
        <v>512.5329999999999</v>
      </c>
      <c r="X12" s="9">
        <f>SUM(X14:X16)</f>
        <v>31133</v>
      </c>
      <c r="Y12" s="9">
        <f>SUM(Y14:Y16)</f>
        <v>88977</v>
      </c>
      <c r="Z12" s="7"/>
      <c r="AA12" s="3"/>
      <c r="AB12" s="3"/>
      <c r="AC12" s="7"/>
      <c r="AD12" s="70" t="s">
        <v>12</v>
      </c>
      <c r="AE12" s="3"/>
      <c r="AF12" s="89">
        <v>0.519</v>
      </c>
      <c r="AG12" s="9">
        <v>6</v>
      </c>
      <c r="AH12" s="9">
        <v>9</v>
      </c>
      <c r="AI12" s="3"/>
      <c r="AJ12" s="3"/>
      <c r="AK12" s="3"/>
      <c r="AL12" s="9"/>
      <c r="AM12" s="48" t="s">
        <v>65</v>
      </c>
      <c r="AN12" s="9"/>
      <c r="AO12" s="42"/>
      <c r="AP12" s="60" t="s">
        <v>66</v>
      </c>
      <c r="AQ12" s="9"/>
      <c r="AR12" s="49">
        <v>2.222</v>
      </c>
      <c r="AS12" s="9">
        <v>360</v>
      </c>
      <c r="AT12" s="25">
        <v>911</v>
      </c>
      <c r="AU12" s="9"/>
      <c r="AV12" s="48" t="s">
        <v>67</v>
      </c>
      <c r="AW12" s="9"/>
      <c r="AX12" s="42"/>
      <c r="AY12" s="60" t="s">
        <v>68</v>
      </c>
      <c r="AZ12" s="9"/>
      <c r="BA12" s="49">
        <v>0.309</v>
      </c>
      <c r="BB12" s="9">
        <v>18</v>
      </c>
      <c r="BC12" s="9">
        <v>78</v>
      </c>
      <c r="BD12" s="3"/>
      <c r="BE12" s="3"/>
      <c r="BF12" s="68"/>
      <c r="BG12" s="68"/>
      <c r="BH12" s="10"/>
      <c r="BI12" s="10"/>
      <c r="BJ12" s="10"/>
      <c r="BK12" s="10"/>
      <c r="BL12" s="10"/>
      <c r="BM12" s="13"/>
      <c r="BN12" s="42"/>
      <c r="BO12" s="41" t="s">
        <v>172</v>
      </c>
      <c r="BP12" s="10"/>
      <c r="BQ12" s="49">
        <v>0.005</v>
      </c>
      <c r="BR12" s="42"/>
      <c r="BS12" s="41" t="s">
        <v>173</v>
      </c>
      <c r="BT12" s="10"/>
      <c r="BU12" s="49">
        <v>0.003</v>
      </c>
      <c r="BV12" s="42"/>
      <c r="BW12" s="10"/>
      <c r="BX12" s="10"/>
      <c r="BY12" s="13"/>
      <c r="BZ12" s="10"/>
      <c r="CA12" s="10"/>
      <c r="CB12" s="10"/>
      <c r="CC12" s="60" t="s">
        <v>174</v>
      </c>
      <c r="CD12" s="9"/>
      <c r="CE12" s="49">
        <v>0.11</v>
      </c>
      <c r="CF12" s="42"/>
      <c r="CG12" s="9"/>
      <c r="CH12" s="9"/>
      <c r="CI12" s="49"/>
      <c r="CJ12" s="42"/>
      <c r="CK12" s="60" t="s">
        <v>175</v>
      </c>
      <c r="CL12" s="9"/>
      <c r="CM12" s="49">
        <v>0.04</v>
      </c>
      <c r="CN12" s="42"/>
      <c r="CO12" s="60" t="s">
        <v>176</v>
      </c>
      <c r="CP12" s="9"/>
      <c r="CQ12" s="49">
        <v>0.027</v>
      </c>
      <c r="CR12" s="9"/>
      <c r="CS12" s="9"/>
      <c r="CT12" s="9"/>
      <c r="CU12" s="60"/>
      <c r="CV12" s="9"/>
      <c r="CW12" s="49"/>
      <c r="CX12" s="42"/>
      <c r="CY12" s="60" t="s">
        <v>177</v>
      </c>
      <c r="CZ12" s="9"/>
      <c r="DA12" s="49">
        <v>0.054</v>
      </c>
      <c r="DB12" s="42"/>
      <c r="DC12" s="60" t="s">
        <v>178</v>
      </c>
      <c r="DD12" s="9"/>
      <c r="DE12" s="49">
        <v>0.27</v>
      </c>
      <c r="DF12" s="42" t="s">
        <v>179</v>
      </c>
      <c r="DH12" s="9"/>
      <c r="DI12" s="49"/>
      <c r="DJ12" s="10"/>
      <c r="DL12" s="9"/>
      <c r="DM12" s="9"/>
      <c r="DN12" s="107"/>
      <c r="DO12" s="106"/>
      <c r="DP12" s="110"/>
      <c r="DQ12" s="106"/>
      <c r="DR12" s="106"/>
      <c r="DS12" s="106"/>
      <c r="DT12" s="110"/>
      <c r="DU12" s="106"/>
      <c r="DV12" s="107"/>
      <c r="DW12" s="106"/>
      <c r="DX12" s="110"/>
      <c r="DY12" s="106"/>
      <c r="DZ12" s="107"/>
      <c r="EA12" s="106"/>
      <c r="EB12" s="110"/>
      <c r="EC12" s="9"/>
      <c r="ED12" s="9"/>
      <c r="EE12" s="9"/>
      <c r="EF12" s="107"/>
      <c r="EG12" s="106"/>
      <c r="EH12" s="110"/>
      <c r="EI12" s="106"/>
      <c r="EJ12" s="107"/>
      <c r="EK12" s="106"/>
      <c r="EL12" s="110"/>
      <c r="EM12" s="106"/>
      <c r="EN12" s="107"/>
      <c r="EO12" s="106"/>
      <c r="EP12" s="110"/>
      <c r="EQ12" s="106"/>
      <c r="ES12" s="9"/>
      <c r="ET12" s="110"/>
      <c r="EU12" s="10"/>
    </row>
    <row r="13" spans="4:151" ht="16.5" customHeight="1">
      <c r="D13" s="70" t="s">
        <v>10</v>
      </c>
      <c r="E13" s="3"/>
      <c r="F13" s="49">
        <f>F16+F29+M16+M27</f>
        <v>1321.87</v>
      </c>
      <c r="G13" s="9">
        <f>G16+G29+N16+N27</f>
        <v>53188</v>
      </c>
      <c r="H13" s="9">
        <f>H16+H29+O16+O27</f>
        <v>150024</v>
      </c>
      <c r="I13" s="11"/>
      <c r="J13" s="30"/>
      <c r="K13" s="3"/>
      <c r="L13" s="3"/>
      <c r="M13" s="7"/>
      <c r="N13" s="3"/>
      <c r="P13" s="3"/>
      <c r="R13" s="3"/>
      <c r="S13" s="3"/>
      <c r="T13" s="7"/>
      <c r="U13" s="90"/>
      <c r="V13" s="9"/>
      <c r="W13" s="89"/>
      <c r="X13" s="9"/>
      <c r="Y13" s="9"/>
      <c r="Z13" s="7"/>
      <c r="AA13" s="3"/>
      <c r="AB13" s="3"/>
      <c r="AC13" s="7"/>
      <c r="AD13" s="70"/>
      <c r="AE13" s="3"/>
      <c r="AF13" s="89"/>
      <c r="AG13" s="9"/>
      <c r="AH13" s="9"/>
      <c r="AI13" s="3"/>
      <c r="AJ13" s="3"/>
      <c r="AL13" s="9"/>
      <c r="AM13" s="48"/>
      <c r="AN13" s="9"/>
      <c r="AO13" s="42"/>
      <c r="AP13" s="60"/>
      <c r="AQ13" s="9"/>
      <c r="AR13" s="49"/>
      <c r="AS13" s="9"/>
      <c r="AT13" s="25"/>
      <c r="AU13" s="9"/>
      <c r="AV13" s="48"/>
      <c r="AW13" s="9"/>
      <c r="AX13" s="42"/>
      <c r="AY13" s="60"/>
      <c r="AZ13" s="9"/>
      <c r="BA13" s="49"/>
      <c r="BB13" s="9"/>
      <c r="BC13" s="9"/>
      <c r="BD13" s="3"/>
      <c r="BE13" s="3"/>
      <c r="BF13" s="68"/>
      <c r="BG13" s="68"/>
      <c r="BH13" s="10"/>
      <c r="BI13" s="10"/>
      <c r="BJ13" s="10"/>
      <c r="BK13" s="10"/>
      <c r="BL13" s="10"/>
      <c r="BM13" s="13"/>
      <c r="BN13" s="42"/>
      <c r="BO13" s="41" t="s">
        <v>180</v>
      </c>
      <c r="BP13" s="10"/>
      <c r="BQ13" s="49">
        <v>0.005</v>
      </c>
      <c r="BR13" s="42"/>
      <c r="BS13" s="41" t="s">
        <v>181</v>
      </c>
      <c r="BT13" s="10"/>
      <c r="BU13" s="49">
        <v>0.003</v>
      </c>
      <c r="BV13" s="42"/>
      <c r="BW13" s="53" t="s">
        <v>182</v>
      </c>
      <c r="BX13" s="50"/>
      <c r="BY13" s="51"/>
      <c r="BZ13" s="10"/>
      <c r="CA13" s="10"/>
      <c r="CB13" s="10"/>
      <c r="CC13" s="60" t="s">
        <v>28</v>
      </c>
      <c r="CD13" s="9"/>
      <c r="CE13" s="49">
        <v>0.095</v>
      </c>
      <c r="CF13" s="42"/>
      <c r="CG13" s="9"/>
      <c r="CH13" s="9"/>
      <c r="CI13" s="49"/>
      <c r="CJ13" s="42"/>
      <c r="CK13" s="60" t="s">
        <v>183</v>
      </c>
      <c r="CL13" s="9"/>
      <c r="CM13" s="49">
        <v>0.03</v>
      </c>
      <c r="CN13" s="42"/>
      <c r="CO13" s="60" t="s">
        <v>184</v>
      </c>
      <c r="CP13" s="9"/>
      <c r="CQ13" s="49">
        <v>0.024</v>
      </c>
      <c r="CR13" s="9"/>
      <c r="CS13" s="9"/>
      <c r="CT13" s="91" t="s">
        <v>185</v>
      </c>
      <c r="CU13" s="5"/>
      <c r="CV13" s="9"/>
      <c r="CW13" s="49"/>
      <c r="CX13" s="42"/>
      <c r="CY13" s="60" t="s">
        <v>186</v>
      </c>
      <c r="CZ13" s="9"/>
      <c r="DA13" s="49">
        <v>0.045</v>
      </c>
      <c r="DB13" s="42"/>
      <c r="DC13" s="60" t="s">
        <v>187</v>
      </c>
      <c r="DD13" s="9"/>
      <c r="DE13" s="49">
        <v>0.2</v>
      </c>
      <c r="DF13" s="42"/>
      <c r="DG13" s="9"/>
      <c r="DH13" s="9"/>
      <c r="DI13" s="49"/>
      <c r="DJ13" s="10"/>
      <c r="DL13" s="9"/>
      <c r="DM13" s="9"/>
      <c r="DN13" s="107"/>
      <c r="DO13" s="106"/>
      <c r="DP13" s="110"/>
      <c r="DQ13" s="106"/>
      <c r="DR13" s="106"/>
      <c r="DS13" s="106"/>
      <c r="DT13" s="110"/>
      <c r="DU13" s="106"/>
      <c r="DV13" s="107"/>
      <c r="DW13" s="106"/>
      <c r="DX13" s="110"/>
      <c r="DY13" s="106"/>
      <c r="DZ13" s="107"/>
      <c r="EA13" s="106"/>
      <c r="EB13" s="110"/>
      <c r="EC13" s="9"/>
      <c r="ED13" s="9"/>
      <c r="EE13" s="108"/>
      <c r="EF13" s="29"/>
      <c r="EG13" s="106"/>
      <c r="EH13" s="110"/>
      <c r="EI13" s="106"/>
      <c r="EJ13" s="107"/>
      <c r="EK13" s="106"/>
      <c r="EL13" s="110"/>
      <c r="EM13" s="106"/>
      <c r="EN13" s="107"/>
      <c r="EO13" s="106"/>
      <c r="EP13" s="110"/>
      <c r="EQ13" s="106"/>
      <c r="ER13" s="106"/>
      <c r="ES13" s="9"/>
      <c r="ET13" s="110"/>
      <c r="EU13" s="10"/>
    </row>
    <row r="14" spans="4:151" ht="16.5" customHeight="1">
      <c r="D14" s="3"/>
      <c r="E14" s="3"/>
      <c r="F14" s="49"/>
      <c r="G14" s="10"/>
      <c r="H14" s="10"/>
      <c r="I14" s="7"/>
      <c r="J14" s="3"/>
      <c r="K14" s="3"/>
      <c r="L14" s="3"/>
      <c r="M14" s="7"/>
      <c r="N14" s="3"/>
      <c r="P14" s="3"/>
      <c r="Q14" s="115" t="s">
        <v>13</v>
      </c>
      <c r="R14" s="123"/>
      <c r="S14" s="3"/>
      <c r="T14" s="7"/>
      <c r="U14" s="88" t="s">
        <v>14</v>
      </c>
      <c r="V14" s="9"/>
      <c r="W14" s="89">
        <f>SUM(W18:W32,AF12:AF25)</f>
        <v>268.81499999999994</v>
      </c>
      <c r="X14" s="92">
        <f>SUM(X18:X32,AG12:AG25)</f>
        <v>11869</v>
      </c>
      <c r="Y14" s="92">
        <f>SUM(Y18:Y32,AH12:AH25)</f>
        <v>37954</v>
      </c>
      <c r="Z14" s="7"/>
      <c r="AA14" s="3"/>
      <c r="AB14" s="3"/>
      <c r="AC14" s="7"/>
      <c r="AD14" s="70" t="s">
        <v>15</v>
      </c>
      <c r="AE14" s="3"/>
      <c r="AF14" s="89">
        <v>0.03</v>
      </c>
      <c r="AG14" s="9">
        <v>7</v>
      </c>
      <c r="AH14" s="9">
        <v>21</v>
      </c>
      <c r="AI14" s="3"/>
      <c r="AJ14" s="3"/>
      <c r="AL14" s="9"/>
      <c r="AM14" s="48" t="s">
        <v>69</v>
      </c>
      <c r="AN14" s="9"/>
      <c r="AO14" s="42"/>
      <c r="AP14" s="60" t="s">
        <v>70</v>
      </c>
      <c r="AQ14" s="9"/>
      <c r="AR14" s="49">
        <v>0.16</v>
      </c>
      <c r="AS14" s="9">
        <v>4</v>
      </c>
      <c r="AT14" s="25">
        <v>13</v>
      </c>
      <c r="AU14" s="9"/>
      <c r="AV14" s="48"/>
      <c r="AW14" s="9"/>
      <c r="AX14" s="42"/>
      <c r="AY14" s="60" t="s">
        <v>71</v>
      </c>
      <c r="AZ14" s="9"/>
      <c r="BA14" s="49">
        <v>0.098</v>
      </c>
      <c r="BB14" s="9">
        <v>17</v>
      </c>
      <c r="BC14" s="9">
        <v>71</v>
      </c>
      <c r="BD14" s="3"/>
      <c r="BE14" s="3"/>
      <c r="BF14" s="68"/>
      <c r="BG14" s="68"/>
      <c r="BH14" s="10"/>
      <c r="BI14" s="10"/>
      <c r="BJ14" s="50" t="s">
        <v>188</v>
      </c>
      <c r="BK14" s="50"/>
      <c r="BL14" s="50"/>
      <c r="BM14" s="51"/>
      <c r="BN14" s="42"/>
      <c r="BO14" s="41"/>
      <c r="BP14" s="10"/>
      <c r="BQ14" s="49"/>
      <c r="BR14" s="42"/>
      <c r="BS14" s="41"/>
      <c r="BT14" s="10"/>
      <c r="BU14" s="49"/>
      <c r="BV14" s="42"/>
      <c r="BW14" s="10"/>
      <c r="BX14" s="10"/>
      <c r="BY14" s="13"/>
      <c r="BZ14" s="10"/>
      <c r="CA14" s="10"/>
      <c r="CB14" s="10"/>
      <c r="CC14" s="60" t="s">
        <v>189</v>
      </c>
      <c r="CD14" s="9"/>
      <c r="CE14" s="49">
        <v>0.076</v>
      </c>
      <c r="CF14" s="42" t="s">
        <v>190</v>
      </c>
      <c r="CG14" s="10"/>
      <c r="CH14" s="9"/>
      <c r="CI14" s="49"/>
      <c r="CJ14" s="42"/>
      <c r="CK14" s="9"/>
      <c r="CL14" s="9"/>
      <c r="CM14" s="49"/>
      <c r="CN14" s="42"/>
      <c r="CO14" s="60"/>
      <c r="CP14" s="9"/>
      <c r="CQ14" s="49"/>
      <c r="CR14" s="9"/>
      <c r="CS14" s="9"/>
      <c r="CT14" s="9"/>
      <c r="CU14" s="60"/>
      <c r="CV14" s="9"/>
      <c r="CW14" s="49"/>
      <c r="CX14" s="42"/>
      <c r="CY14" s="68"/>
      <c r="CZ14" s="68"/>
      <c r="DA14" s="87"/>
      <c r="DB14" s="42"/>
      <c r="DC14" s="60" t="s">
        <v>191</v>
      </c>
      <c r="DD14" s="9"/>
      <c r="DE14" s="49">
        <v>0.18</v>
      </c>
      <c r="DF14" s="42"/>
      <c r="DG14" s="60" t="s">
        <v>192</v>
      </c>
      <c r="DH14" s="9"/>
      <c r="DI14" s="49">
        <v>0.063</v>
      </c>
      <c r="DJ14" s="10"/>
      <c r="DL14" s="9"/>
      <c r="DM14" s="9"/>
      <c r="DN14" s="107"/>
      <c r="DO14" s="106"/>
      <c r="DP14" s="110"/>
      <c r="DQ14" s="106"/>
      <c r="DR14" s="9"/>
      <c r="DS14" s="106"/>
      <c r="DT14" s="110"/>
      <c r="DU14" s="106"/>
      <c r="DV14" s="106"/>
      <c r="DW14" s="106"/>
      <c r="DX14" s="110"/>
      <c r="DY14" s="106"/>
      <c r="DZ14" s="107"/>
      <c r="EA14" s="106"/>
      <c r="EB14" s="110"/>
      <c r="EC14" s="9"/>
      <c r="ED14" s="9"/>
      <c r="EE14" s="9"/>
      <c r="EF14" s="107"/>
      <c r="EG14" s="106"/>
      <c r="EH14" s="110"/>
      <c r="EI14" s="106"/>
      <c r="EJ14" s="113"/>
      <c r="EK14" s="113"/>
      <c r="EL14" s="113"/>
      <c r="EM14" s="106"/>
      <c r="EN14" s="107"/>
      <c r="EO14" s="106"/>
      <c r="EP14" s="110"/>
      <c r="EQ14" s="106"/>
      <c r="ER14" s="107"/>
      <c r="ES14" s="9"/>
      <c r="ET14" s="110"/>
      <c r="EU14" s="10"/>
    </row>
    <row r="15" spans="4:151" ht="16.5" customHeight="1">
      <c r="D15" s="3"/>
      <c r="E15" s="3"/>
      <c r="F15" s="49"/>
      <c r="G15" s="10"/>
      <c r="H15" s="10"/>
      <c r="I15" s="7"/>
      <c r="J15" s="3"/>
      <c r="K15" s="3"/>
      <c r="L15" s="3"/>
      <c r="M15" s="7"/>
      <c r="N15" s="3"/>
      <c r="P15" s="3"/>
      <c r="R15" s="70"/>
      <c r="S15" s="3"/>
      <c r="T15" s="7"/>
      <c r="U15" s="90"/>
      <c r="V15" s="9"/>
      <c r="W15" s="89"/>
      <c r="X15" s="9"/>
      <c r="Y15" s="9"/>
      <c r="Z15" s="7"/>
      <c r="AC15" s="7"/>
      <c r="AD15" s="3"/>
      <c r="AE15" s="28"/>
      <c r="AI15" s="3"/>
      <c r="AJ15" s="3"/>
      <c r="AL15" s="9"/>
      <c r="AM15" s="48"/>
      <c r="AN15" s="9"/>
      <c r="AO15" s="42"/>
      <c r="AP15" s="60"/>
      <c r="AQ15" s="9"/>
      <c r="AR15" s="49"/>
      <c r="AS15" s="9"/>
      <c r="AT15" s="25"/>
      <c r="AU15" s="9"/>
      <c r="AV15" s="48"/>
      <c r="AW15" s="9"/>
      <c r="AX15" s="42"/>
      <c r="AY15" s="60"/>
      <c r="AZ15" s="9"/>
      <c r="BA15" s="49"/>
      <c r="BB15" s="9"/>
      <c r="BC15" s="9"/>
      <c r="BD15" s="3"/>
      <c r="BE15" s="3"/>
      <c r="BF15" s="68"/>
      <c r="BG15" s="68"/>
      <c r="BH15" s="10"/>
      <c r="BI15" s="10"/>
      <c r="BJ15" s="10"/>
      <c r="BK15" s="10"/>
      <c r="BL15" s="10"/>
      <c r="BM15" s="13"/>
      <c r="BN15" s="42"/>
      <c r="BO15" s="41" t="s">
        <v>116</v>
      </c>
      <c r="BP15" s="10"/>
      <c r="BQ15" s="49">
        <v>0.004</v>
      </c>
      <c r="BR15" s="42"/>
      <c r="BS15" s="41" t="s">
        <v>193</v>
      </c>
      <c r="BT15" s="10"/>
      <c r="BU15" s="49">
        <v>0.002</v>
      </c>
      <c r="BV15" s="54" t="s">
        <v>194</v>
      </c>
      <c r="BW15" s="68"/>
      <c r="BX15" s="55"/>
      <c r="BY15" s="56"/>
      <c r="BZ15" s="10"/>
      <c r="CA15" s="10"/>
      <c r="CB15" s="10"/>
      <c r="CC15" s="60" t="s">
        <v>195</v>
      </c>
      <c r="CD15" s="9"/>
      <c r="CE15" s="49">
        <v>0.064</v>
      </c>
      <c r="CF15" s="42"/>
      <c r="CG15" s="9"/>
      <c r="CH15" s="9"/>
      <c r="CI15" s="49"/>
      <c r="CJ15" s="42"/>
      <c r="CK15" s="9"/>
      <c r="CL15" s="9"/>
      <c r="CM15" s="49"/>
      <c r="CN15" s="42"/>
      <c r="CO15" s="60" t="s">
        <v>196</v>
      </c>
      <c r="CP15" s="9"/>
      <c r="CQ15" s="49">
        <v>0.023</v>
      </c>
      <c r="CR15" s="9"/>
      <c r="CS15" s="9"/>
      <c r="CT15" s="9"/>
      <c r="CU15" s="60" t="s">
        <v>197</v>
      </c>
      <c r="CV15" s="9"/>
      <c r="CW15" s="49">
        <v>0.72</v>
      </c>
      <c r="CX15" s="42"/>
      <c r="CY15" s="60" t="s">
        <v>198</v>
      </c>
      <c r="CZ15" s="9"/>
      <c r="DA15" s="49">
        <v>0.039</v>
      </c>
      <c r="DB15" s="42"/>
      <c r="DC15" s="60" t="s">
        <v>199</v>
      </c>
      <c r="DD15" s="9"/>
      <c r="DE15" s="49">
        <v>0.15</v>
      </c>
      <c r="DF15" s="42"/>
      <c r="DG15" s="60" t="s">
        <v>200</v>
      </c>
      <c r="DH15" s="9"/>
      <c r="DI15" s="49">
        <v>0.005</v>
      </c>
      <c r="DJ15" s="10"/>
      <c r="DL15" s="9"/>
      <c r="DM15" s="9"/>
      <c r="DN15" s="107"/>
      <c r="DO15" s="106"/>
      <c r="DP15" s="110"/>
      <c r="DQ15" s="106"/>
      <c r="DR15" s="106"/>
      <c r="DS15" s="106"/>
      <c r="DT15" s="110"/>
      <c r="DU15" s="106"/>
      <c r="DV15" s="106"/>
      <c r="DW15" s="106"/>
      <c r="DX15" s="110"/>
      <c r="DY15" s="106"/>
      <c r="DZ15" s="107"/>
      <c r="EA15" s="106"/>
      <c r="EB15" s="110"/>
      <c r="EC15" s="9"/>
      <c r="ED15" s="9"/>
      <c r="EE15" s="9"/>
      <c r="EF15" s="107"/>
      <c r="EG15" s="106"/>
      <c r="EH15" s="110"/>
      <c r="EI15" s="106"/>
      <c r="EJ15" s="107"/>
      <c r="EK15" s="106"/>
      <c r="EL15" s="110"/>
      <c r="EM15" s="106"/>
      <c r="EN15" s="107"/>
      <c r="EO15" s="106"/>
      <c r="EP15" s="110"/>
      <c r="EQ15" s="106"/>
      <c r="ER15" s="107"/>
      <c r="ES15" s="9"/>
      <c r="ET15" s="110"/>
      <c r="EU15" s="10"/>
    </row>
    <row r="16" spans="3:151" ht="16.5" customHeight="1">
      <c r="C16" s="115" t="s">
        <v>639</v>
      </c>
      <c r="D16" s="116"/>
      <c r="E16" s="3"/>
      <c r="F16" s="49">
        <f>SUM(F18:F26)</f>
        <v>321.318</v>
      </c>
      <c r="G16" s="9">
        <f>SUM(G18:G26)</f>
        <v>17675</v>
      </c>
      <c r="H16" s="9">
        <f>SUM(H18:H26)</f>
        <v>45310</v>
      </c>
      <c r="I16" s="11"/>
      <c r="J16" s="115" t="s">
        <v>20</v>
      </c>
      <c r="K16" s="116"/>
      <c r="L16" s="70"/>
      <c r="M16" s="49">
        <f>SUM(M18:M24)</f>
        <v>134.843</v>
      </c>
      <c r="N16" s="9">
        <f>SUM(N18:N24)</f>
        <v>10399</v>
      </c>
      <c r="O16" s="9">
        <f>SUM(O18:O24)</f>
        <v>34519</v>
      </c>
      <c r="P16" s="3"/>
      <c r="Q16" s="115" t="s">
        <v>16</v>
      </c>
      <c r="R16" s="123"/>
      <c r="S16" s="3"/>
      <c r="T16" s="7"/>
      <c r="U16" s="88" t="s">
        <v>17</v>
      </c>
      <c r="V16" s="9"/>
      <c r="W16" s="89">
        <f>SUM(AF28,AR47,BA17,BA42,BA55)</f>
        <v>243.718</v>
      </c>
      <c r="X16" s="92">
        <f>SUM(AG28,AS47,BB17,BB42,BB55)</f>
        <v>19264</v>
      </c>
      <c r="Y16" s="92">
        <f>SUM(AH28,AT47,BC17,BC42,BC55)</f>
        <v>51023</v>
      </c>
      <c r="Z16" s="7"/>
      <c r="AA16" s="3"/>
      <c r="AB16" s="3"/>
      <c r="AC16" s="7"/>
      <c r="AD16" s="70"/>
      <c r="AE16" s="3"/>
      <c r="AF16" s="89"/>
      <c r="AG16" s="9"/>
      <c r="AH16" s="9"/>
      <c r="AI16" s="3"/>
      <c r="AJ16" s="3"/>
      <c r="AL16" s="9"/>
      <c r="AM16" s="48" t="s">
        <v>72</v>
      </c>
      <c r="AN16" s="9"/>
      <c r="AO16" s="42"/>
      <c r="AP16" s="60" t="s">
        <v>68</v>
      </c>
      <c r="AQ16" s="9"/>
      <c r="AR16" s="49">
        <v>0.263</v>
      </c>
      <c r="AS16" s="9">
        <v>2</v>
      </c>
      <c r="AT16" s="25">
        <v>12</v>
      </c>
      <c r="AU16" s="9"/>
      <c r="AV16" s="48"/>
      <c r="AW16" s="9"/>
      <c r="AX16" s="42"/>
      <c r="AY16" s="60"/>
      <c r="AZ16" s="9"/>
      <c r="BA16" s="49"/>
      <c r="BB16" s="9"/>
      <c r="BC16" s="9"/>
      <c r="BD16" s="3"/>
      <c r="BE16" s="3"/>
      <c r="BF16" s="68"/>
      <c r="BG16" s="68"/>
      <c r="BH16" s="10"/>
      <c r="BI16" s="10" t="s">
        <v>146</v>
      </c>
      <c r="BJ16" s="52">
        <f>COUNT(BM27:BM77,BQ9:BQ77,BU9:BU77,BY9:BY10)</f>
        <v>139</v>
      </c>
      <c r="BK16" s="52" t="s">
        <v>148</v>
      </c>
      <c r="BL16" s="10"/>
      <c r="BM16" s="93">
        <f>SUM(BM27:BM77,BQ9:BQ77,BU9:BU77,BY9:BY10)</f>
        <v>15.159999999999984</v>
      </c>
      <c r="BN16" s="42"/>
      <c r="BO16" s="41" t="s">
        <v>201</v>
      </c>
      <c r="BP16" s="10"/>
      <c r="BQ16" s="49">
        <v>0.004</v>
      </c>
      <c r="BR16" s="42"/>
      <c r="BS16" s="41" t="s">
        <v>202</v>
      </c>
      <c r="BT16" s="10"/>
      <c r="BU16" s="49">
        <v>0.002</v>
      </c>
      <c r="BV16" s="42"/>
      <c r="BW16" s="41"/>
      <c r="BX16" s="10"/>
      <c r="BY16" s="49"/>
      <c r="BZ16" s="10"/>
      <c r="CA16" s="10"/>
      <c r="CB16" s="10"/>
      <c r="CC16" s="10"/>
      <c r="CD16" s="10"/>
      <c r="CE16" s="57"/>
      <c r="CF16" s="42"/>
      <c r="CG16" s="60" t="s">
        <v>203</v>
      </c>
      <c r="CH16" s="9"/>
      <c r="CI16" s="49">
        <v>0.2</v>
      </c>
      <c r="CJ16" s="42" t="s">
        <v>204</v>
      </c>
      <c r="CK16" s="10"/>
      <c r="CL16" s="9"/>
      <c r="CM16" s="49"/>
      <c r="CN16" s="42"/>
      <c r="CO16" s="60" t="s">
        <v>205</v>
      </c>
      <c r="CP16" s="9"/>
      <c r="CQ16" s="49">
        <v>0.021</v>
      </c>
      <c r="CR16" s="9"/>
      <c r="CS16" s="9"/>
      <c r="CT16" s="9"/>
      <c r="CU16" s="60" t="s">
        <v>206</v>
      </c>
      <c r="CV16" s="9"/>
      <c r="CW16" s="49">
        <v>0.072</v>
      </c>
      <c r="CX16" s="42"/>
      <c r="CY16" s="60" t="s">
        <v>207</v>
      </c>
      <c r="CZ16" s="9"/>
      <c r="DA16" s="49">
        <v>0.023</v>
      </c>
      <c r="DB16" s="42"/>
      <c r="DC16" s="60"/>
      <c r="DD16" s="9"/>
      <c r="DE16" s="49"/>
      <c r="DF16" s="42"/>
      <c r="DG16" s="60" t="s">
        <v>208</v>
      </c>
      <c r="DH16" s="9"/>
      <c r="DI16" s="49">
        <v>0.003</v>
      </c>
      <c r="DJ16" s="10"/>
      <c r="DL16" s="9"/>
      <c r="DM16" s="9"/>
      <c r="DN16" s="113"/>
      <c r="DO16" s="113"/>
      <c r="DP16" s="113"/>
      <c r="DQ16" s="106"/>
      <c r="DR16" s="107"/>
      <c r="DS16" s="106"/>
      <c r="DT16" s="110"/>
      <c r="DU16" s="106"/>
      <c r="DV16" s="9"/>
      <c r="DW16" s="106"/>
      <c r="DX16" s="110"/>
      <c r="DY16" s="106"/>
      <c r="DZ16" s="107"/>
      <c r="EA16" s="106"/>
      <c r="EB16" s="110"/>
      <c r="EC16" s="9"/>
      <c r="ED16" s="9"/>
      <c r="EE16" s="9"/>
      <c r="EF16" s="107"/>
      <c r="EG16" s="106"/>
      <c r="EH16" s="110"/>
      <c r="EI16" s="106"/>
      <c r="EJ16" s="107"/>
      <c r="EK16" s="106"/>
      <c r="EL16" s="110"/>
      <c r="EM16" s="106"/>
      <c r="EN16" s="107"/>
      <c r="EO16" s="106"/>
      <c r="EP16" s="110"/>
      <c r="EQ16" s="106"/>
      <c r="ER16" s="107"/>
      <c r="ES16" s="9"/>
      <c r="ET16" s="110"/>
      <c r="EU16" s="10"/>
    </row>
    <row r="17" spans="4:151" ht="16.5" customHeight="1">
      <c r="D17" s="3"/>
      <c r="E17" s="3"/>
      <c r="F17" s="49"/>
      <c r="G17" s="10"/>
      <c r="H17" s="10"/>
      <c r="I17" s="7"/>
      <c r="J17" s="3"/>
      <c r="K17" s="3"/>
      <c r="L17" s="3"/>
      <c r="M17" s="49"/>
      <c r="N17" s="9"/>
      <c r="O17" s="10"/>
      <c r="P17" s="3"/>
      <c r="R17" s="70"/>
      <c r="S17" s="3"/>
      <c r="T17" s="7"/>
      <c r="U17" s="3"/>
      <c r="V17" s="3"/>
      <c r="W17" s="89"/>
      <c r="X17" s="9"/>
      <c r="Y17" s="9"/>
      <c r="Z17" s="7"/>
      <c r="AA17" s="94" t="s">
        <v>18</v>
      </c>
      <c r="AB17" s="3"/>
      <c r="AC17" s="7"/>
      <c r="AD17" s="70" t="s">
        <v>19</v>
      </c>
      <c r="AE17" s="3"/>
      <c r="AF17" s="89">
        <v>163.267</v>
      </c>
      <c r="AG17" s="9">
        <v>7670</v>
      </c>
      <c r="AH17" s="9">
        <v>24134</v>
      </c>
      <c r="AI17" s="3"/>
      <c r="AJ17" s="3"/>
      <c r="AL17" s="9"/>
      <c r="AM17" s="48"/>
      <c r="AN17" s="9"/>
      <c r="AO17" s="42"/>
      <c r="AP17" s="60"/>
      <c r="AQ17" s="9"/>
      <c r="AR17" s="49"/>
      <c r="AS17" s="9"/>
      <c r="AT17" s="25"/>
      <c r="AU17" s="9"/>
      <c r="AV17" s="48" t="s">
        <v>73</v>
      </c>
      <c r="AW17" s="9"/>
      <c r="AX17" s="42"/>
      <c r="AY17" s="95" t="s">
        <v>74</v>
      </c>
      <c r="AZ17" s="9"/>
      <c r="BA17" s="49">
        <f>SUM(BA19:BA39)</f>
        <v>75.511</v>
      </c>
      <c r="BB17" s="9">
        <f>SUM(BB19:BB39)</f>
        <v>3032</v>
      </c>
      <c r="BC17" s="9">
        <f>SUM(BC19:BC39)</f>
        <v>7754</v>
      </c>
      <c r="BD17" s="3"/>
      <c r="BE17" s="3"/>
      <c r="BF17" s="68"/>
      <c r="BG17" s="68"/>
      <c r="BH17" s="10"/>
      <c r="BI17" s="10"/>
      <c r="BJ17" s="10"/>
      <c r="BK17" s="10"/>
      <c r="BL17" s="10"/>
      <c r="BM17" s="13"/>
      <c r="BN17" s="42"/>
      <c r="BO17" s="41" t="s">
        <v>209</v>
      </c>
      <c r="BP17" s="10"/>
      <c r="BQ17" s="49">
        <v>0.004</v>
      </c>
      <c r="BR17" s="42"/>
      <c r="BS17" s="41" t="s">
        <v>210</v>
      </c>
      <c r="BT17" s="10"/>
      <c r="BU17" s="49">
        <v>0.002</v>
      </c>
      <c r="BV17" s="42"/>
      <c r="BW17" s="41" t="s">
        <v>211</v>
      </c>
      <c r="BX17" s="10"/>
      <c r="BY17" s="49">
        <v>0.01</v>
      </c>
      <c r="BZ17" s="10"/>
      <c r="CA17" s="10"/>
      <c r="CB17" s="10"/>
      <c r="CC17" s="60" t="s">
        <v>212</v>
      </c>
      <c r="CD17" s="9"/>
      <c r="CE17" s="49">
        <v>0.05</v>
      </c>
      <c r="CF17" s="42"/>
      <c r="CG17" s="60" t="s">
        <v>213</v>
      </c>
      <c r="CH17" s="9"/>
      <c r="CI17" s="49">
        <v>0.035</v>
      </c>
      <c r="CJ17" s="42"/>
      <c r="CK17" s="68"/>
      <c r="CL17" s="68"/>
      <c r="CM17" s="87"/>
      <c r="CN17" s="42"/>
      <c r="CO17" s="60" t="s">
        <v>214</v>
      </c>
      <c r="CP17" s="9"/>
      <c r="CQ17" s="49">
        <v>0.018</v>
      </c>
      <c r="CR17" s="9"/>
      <c r="CS17" s="9"/>
      <c r="CT17" s="9"/>
      <c r="CU17" s="60" t="s">
        <v>215</v>
      </c>
      <c r="CV17" s="9"/>
      <c r="CW17" s="49">
        <v>0.059</v>
      </c>
      <c r="CX17" s="42"/>
      <c r="CY17" s="91" t="s">
        <v>216</v>
      </c>
      <c r="CZ17" s="9"/>
      <c r="DA17" s="49">
        <v>0.014</v>
      </c>
      <c r="DB17" s="42"/>
      <c r="DC17" s="60" t="s">
        <v>217</v>
      </c>
      <c r="DD17" s="9"/>
      <c r="DE17" s="49">
        <v>0.14</v>
      </c>
      <c r="DF17" s="42"/>
      <c r="DG17" s="60" t="s">
        <v>218</v>
      </c>
      <c r="DH17" s="9"/>
      <c r="DI17" s="49">
        <v>0.002</v>
      </c>
      <c r="DJ17" s="10"/>
      <c r="DL17" s="9"/>
      <c r="DM17" s="9"/>
      <c r="DN17" s="107"/>
      <c r="DO17" s="106"/>
      <c r="DP17" s="110"/>
      <c r="DQ17" s="106"/>
      <c r="DR17" s="107"/>
      <c r="DS17" s="106"/>
      <c r="DT17" s="110"/>
      <c r="DU17" s="106"/>
      <c r="DV17" s="106"/>
      <c r="DW17" s="106"/>
      <c r="DX17" s="110"/>
      <c r="DY17" s="106"/>
      <c r="DZ17" s="107"/>
      <c r="EA17" s="106"/>
      <c r="EB17" s="110"/>
      <c r="EC17" s="9"/>
      <c r="ED17" s="9"/>
      <c r="EE17" s="9"/>
      <c r="EF17" s="107"/>
      <c r="EG17" s="106"/>
      <c r="EH17" s="110"/>
      <c r="EI17" s="106"/>
      <c r="EJ17" s="108"/>
      <c r="EK17" s="106"/>
      <c r="EL17" s="110"/>
      <c r="EM17" s="106"/>
      <c r="EN17" s="107"/>
      <c r="EO17" s="106"/>
      <c r="EP17" s="110"/>
      <c r="EQ17" s="106"/>
      <c r="ER17" s="107"/>
      <c r="ES17" s="9"/>
      <c r="ET17" s="110"/>
      <c r="EU17" s="10"/>
    </row>
    <row r="18" spans="4:151" ht="16.5" customHeight="1">
      <c r="D18" s="94" t="s">
        <v>24</v>
      </c>
      <c r="E18" s="3"/>
      <c r="F18" s="49">
        <v>100.82</v>
      </c>
      <c r="G18" s="10">
        <v>10530</v>
      </c>
      <c r="H18" s="10">
        <v>27634</v>
      </c>
      <c r="I18" s="11"/>
      <c r="J18" s="30"/>
      <c r="K18" s="94" t="s">
        <v>25</v>
      </c>
      <c r="L18" s="94"/>
      <c r="M18" s="49">
        <v>45.094</v>
      </c>
      <c r="N18" s="9">
        <v>3897</v>
      </c>
      <c r="O18" s="10">
        <v>12547</v>
      </c>
      <c r="P18" s="3"/>
      <c r="R18" s="94" t="s">
        <v>21</v>
      </c>
      <c r="S18" s="3"/>
      <c r="T18" s="7"/>
      <c r="U18" s="70" t="s">
        <v>22</v>
      </c>
      <c r="V18" s="3"/>
      <c r="W18" s="89">
        <v>1.66</v>
      </c>
      <c r="X18" s="9">
        <v>229</v>
      </c>
      <c r="Y18" s="9">
        <v>949</v>
      </c>
      <c r="Z18" s="7"/>
      <c r="AA18" s="3"/>
      <c r="AB18" s="3"/>
      <c r="AC18" s="7"/>
      <c r="AD18" s="70"/>
      <c r="AE18" s="3"/>
      <c r="AF18" s="89"/>
      <c r="AG18" s="9"/>
      <c r="AH18" s="9"/>
      <c r="AI18" s="3"/>
      <c r="AJ18" s="3"/>
      <c r="AL18" s="9"/>
      <c r="AM18" s="48" t="s">
        <v>75</v>
      </c>
      <c r="AN18" s="9"/>
      <c r="AO18" s="42"/>
      <c r="AP18" s="60" t="s">
        <v>76</v>
      </c>
      <c r="AQ18" s="9"/>
      <c r="AR18" s="49">
        <v>0.25</v>
      </c>
      <c r="AS18" s="9">
        <v>10</v>
      </c>
      <c r="AT18" s="25">
        <v>38</v>
      </c>
      <c r="AU18" s="9"/>
      <c r="AV18" s="48"/>
      <c r="AW18" s="9"/>
      <c r="AX18" s="42"/>
      <c r="AY18" s="60"/>
      <c r="AZ18" s="9"/>
      <c r="BA18" s="49"/>
      <c r="BB18" s="9"/>
      <c r="BC18" s="9"/>
      <c r="BD18" s="3"/>
      <c r="BE18" s="3"/>
      <c r="BF18" s="68"/>
      <c r="BG18" s="68"/>
      <c r="BH18" s="10"/>
      <c r="BI18" s="10"/>
      <c r="BJ18" s="10"/>
      <c r="BK18" s="10"/>
      <c r="BL18" s="10"/>
      <c r="BM18" s="13"/>
      <c r="BN18" s="42"/>
      <c r="BO18" s="41" t="s">
        <v>219</v>
      </c>
      <c r="BP18" s="10"/>
      <c r="BQ18" s="49">
        <v>0.004</v>
      </c>
      <c r="BR18" s="42"/>
      <c r="BS18" s="41" t="s">
        <v>220</v>
      </c>
      <c r="BT18" s="10"/>
      <c r="BU18" s="49">
        <v>0.002</v>
      </c>
      <c r="BV18" s="42"/>
      <c r="BW18" s="41" t="s">
        <v>221</v>
      </c>
      <c r="BX18" s="10"/>
      <c r="BY18" s="49">
        <v>0.003</v>
      </c>
      <c r="BZ18" s="10"/>
      <c r="CA18" s="10"/>
      <c r="CB18" s="10"/>
      <c r="CC18" s="60" t="s">
        <v>116</v>
      </c>
      <c r="CD18" s="9"/>
      <c r="CE18" s="49">
        <v>0.04</v>
      </c>
      <c r="CF18" s="42"/>
      <c r="CG18" s="60" t="s">
        <v>222</v>
      </c>
      <c r="CH18" s="9"/>
      <c r="CI18" s="49">
        <v>0.015</v>
      </c>
      <c r="CJ18" s="42"/>
      <c r="CK18" s="60" t="s">
        <v>223</v>
      </c>
      <c r="CL18" s="9"/>
      <c r="CM18" s="49">
        <v>0.13</v>
      </c>
      <c r="CN18" s="42"/>
      <c r="CO18" s="60" t="s">
        <v>224</v>
      </c>
      <c r="CP18" s="9"/>
      <c r="CQ18" s="49">
        <v>0.017</v>
      </c>
      <c r="CR18" s="9"/>
      <c r="CS18" s="9"/>
      <c r="CT18" s="9"/>
      <c r="CU18" s="60" t="s">
        <v>225</v>
      </c>
      <c r="CV18" s="9"/>
      <c r="CW18" s="49">
        <v>0.024</v>
      </c>
      <c r="CX18" s="42"/>
      <c r="CY18" s="91" t="s">
        <v>226</v>
      </c>
      <c r="CZ18" s="9"/>
      <c r="DA18" s="49">
        <v>0.014</v>
      </c>
      <c r="DB18" s="42"/>
      <c r="DC18" s="60" t="s">
        <v>227</v>
      </c>
      <c r="DD18" s="9"/>
      <c r="DE18" s="49">
        <v>0.12</v>
      </c>
      <c r="DF18" s="42"/>
      <c r="DG18" s="60" t="s">
        <v>31</v>
      </c>
      <c r="DH18" s="9"/>
      <c r="DI18" s="49">
        <v>0.002</v>
      </c>
      <c r="DJ18" s="10"/>
      <c r="DL18" s="9"/>
      <c r="DM18" s="9"/>
      <c r="DN18" s="107"/>
      <c r="DO18" s="106"/>
      <c r="DP18" s="110"/>
      <c r="DQ18" s="106"/>
      <c r="DR18" s="107"/>
      <c r="DS18" s="106"/>
      <c r="DT18" s="110"/>
      <c r="DU18" s="106"/>
      <c r="DV18" s="107"/>
      <c r="DW18" s="106"/>
      <c r="DX18" s="110"/>
      <c r="DY18" s="106"/>
      <c r="DZ18" s="107"/>
      <c r="EA18" s="106"/>
      <c r="EB18" s="110"/>
      <c r="EC18" s="9"/>
      <c r="ED18" s="9"/>
      <c r="EE18" s="9"/>
      <c r="EF18" s="107"/>
      <c r="EG18" s="106"/>
      <c r="EH18" s="110"/>
      <c r="EI18" s="106"/>
      <c r="EJ18" s="108"/>
      <c r="EK18" s="106"/>
      <c r="EL18" s="110"/>
      <c r="EM18" s="106"/>
      <c r="EN18" s="107"/>
      <c r="EO18" s="106"/>
      <c r="EP18" s="110"/>
      <c r="EQ18" s="106"/>
      <c r="ER18" s="107"/>
      <c r="ES18" s="9"/>
      <c r="ET18" s="110"/>
      <c r="EU18" s="10"/>
    </row>
    <row r="19" spans="4:151" ht="16.5" customHeight="1">
      <c r="D19" s="94"/>
      <c r="E19" s="3"/>
      <c r="F19" s="49"/>
      <c r="G19" s="10"/>
      <c r="H19" s="10"/>
      <c r="I19" s="7"/>
      <c r="J19" s="3"/>
      <c r="K19" s="94"/>
      <c r="L19" s="94"/>
      <c r="M19" s="49"/>
      <c r="N19" s="9"/>
      <c r="O19" s="10"/>
      <c r="P19" s="3"/>
      <c r="R19" s="70"/>
      <c r="S19" s="3"/>
      <c r="T19" s="7"/>
      <c r="U19" s="70"/>
      <c r="V19" s="3"/>
      <c r="W19" s="89"/>
      <c r="X19" s="9"/>
      <c r="Y19" s="9"/>
      <c r="Z19" s="7"/>
      <c r="AA19" s="3"/>
      <c r="AB19" s="3"/>
      <c r="AC19" s="7"/>
      <c r="AD19" s="70" t="s">
        <v>23</v>
      </c>
      <c r="AE19" s="3"/>
      <c r="AF19" s="89">
        <v>3.467</v>
      </c>
      <c r="AG19" s="9">
        <v>258</v>
      </c>
      <c r="AH19" s="9">
        <v>1048</v>
      </c>
      <c r="AI19" s="3"/>
      <c r="AJ19" s="3"/>
      <c r="AL19" s="9"/>
      <c r="AM19" s="48"/>
      <c r="AN19" s="9"/>
      <c r="AO19" s="42"/>
      <c r="AP19" s="60"/>
      <c r="AQ19" s="9"/>
      <c r="AR19" s="49"/>
      <c r="AS19" s="9"/>
      <c r="AT19" s="25"/>
      <c r="AU19" s="9"/>
      <c r="AV19" s="48" t="s">
        <v>77</v>
      </c>
      <c r="AW19" s="9"/>
      <c r="AX19" s="42"/>
      <c r="AY19" s="60" t="s">
        <v>31</v>
      </c>
      <c r="AZ19" s="9"/>
      <c r="BA19" s="49">
        <v>1.32</v>
      </c>
      <c r="BB19" s="9">
        <v>19</v>
      </c>
      <c r="BC19" s="9">
        <v>26</v>
      </c>
      <c r="BD19" s="3"/>
      <c r="BE19" s="3"/>
      <c r="BF19" s="68"/>
      <c r="BG19" s="68"/>
      <c r="BH19" s="10"/>
      <c r="BI19" s="10"/>
      <c r="BJ19" s="50" t="s">
        <v>228</v>
      </c>
      <c r="BK19" s="50"/>
      <c r="BL19" s="50"/>
      <c r="BM19" s="51"/>
      <c r="BN19" s="42"/>
      <c r="BO19" s="41" t="s">
        <v>229</v>
      </c>
      <c r="BP19" s="10"/>
      <c r="BQ19" s="49">
        <v>0.004</v>
      </c>
      <c r="BR19" s="42"/>
      <c r="BS19" s="41" t="s">
        <v>620</v>
      </c>
      <c r="BT19" s="10"/>
      <c r="BU19" s="49">
        <v>0.001</v>
      </c>
      <c r="BV19" s="42"/>
      <c r="BW19" s="41" t="s">
        <v>230</v>
      </c>
      <c r="BX19" s="10"/>
      <c r="BY19" s="49">
        <v>0.001</v>
      </c>
      <c r="BZ19" s="10"/>
      <c r="CA19" s="10"/>
      <c r="CB19" s="10"/>
      <c r="CC19" s="60" t="s">
        <v>68</v>
      </c>
      <c r="CD19" s="9"/>
      <c r="CE19" s="49">
        <v>0.029</v>
      </c>
      <c r="CF19" s="42"/>
      <c r="CG19" s="9"/>
      <c r="CH19" s="9"/>
      <c r="CI19" s="16"/>
      <c r="CJ19" s="42"/>
      <c r="CK19" s="60" t="s">
        <v>231</v>
      </c>
      <c r="CL19" s="9"/>
      <c r="CM19" s="49">
        <v>0.05</v>
      </c>
      <c r="CN19" s="42"/>
      <c r="CO19" s="60" t="s">
        <v>232</v>
      </c>
      <c r="CP19" s="9"/>
      <c r="CQ19" s="49">
        <v>0.013</v>
      </c>
      <c r="CR19" s="9"/>
      <c r="CS19" s="9"/>
      <c r="CT19" s="9"/>
      <c r="CU19" s="60" t="s">
        <v>233</v>
      </c>
      <c r="CV19" s="9"/>
      <c r="CW19" s="49">
        <v>0.005</v>
      </c>
      <c r="CX19" s="42"/>
      <c r="CY19" s="60" t="s">
        <v>234</v>
      </c>
      <c r="CZ19" s="9"/>
      <c r="DA19" s="49">
        <v>0.008</v>
      </c>
      <c r="DB19" s="42"/>
      <c r="DC19" s="60" t="s">
        <v>235</v>
      </c>
      <c r="DD19" s="9"/>
      <c r="DE19" s="49">
        <v>0.12</v>
      </c>
      <c r="DF19" s="42"/>
      <c r="DG19" s="60"/>
      <c r="DH19" s="9"/>
      <c r="DI19" s="49"/>
      <c r="DJ19" s="10"/>
      <c r="DL19" s="9"/>
      <c r="DM19" s="9"/>
      <c r="DN19" s="107"/>
      <c r="DO19" s="106"/>
      <c r="DP19" s="110"/>
      <c r="DQ19" s="106"/>
      <c r="DR19" s="106"/>
      <c r="DS19" s="106"/>
      <c r="DT19" s="16"/>
      <c r="DU19" s="9"/>
      <c r="DV19" s="107"/>
      <c r="DW19" s="106"/>
      <c r="DX19" s="110"/>
      <c r="DY19" s="106"/>
      <c r="DZ19" s="107"/>
      <c r="EA19" s="106"/>
      <c r="EB19" s="110"/>
      <c r="EC19" s="9"/>
      <c r="ED19" s="9"/>
      <c r="EE19" s="9"/>
      <c r="EF19" s="107"/>
      <c r="EG19" s="106"/>
      <c r="EH19" s="110"/>
      <c r="EI19" s="106"/>
      <c r="EJ19" s="107"/>
      <c r="EK19" s="106"/>
      <c r="EL19" s="110"/>
      <c r="EM19" s="106"/>
      <c r="EN19" s="107"/>
      <c r="EO19" s="106"/>
      <c r="EP19" s="110"/>
      <c r="EQ19" s="106"/>
      <c r="ER19" s="107"/>
      <c r="ES19" s="9"/>
      <c r="ET19" s="110"/>
      <c r="EU19" s="10"/>
    </row>
    <row r="20" spans="4:151" ht="16.5" customHeight="1">
      <c r="D20" s="94" t="s">
        <v>29</v>
      </c>
      <c r="E20" s="3"/>
      <c r="F20" s="49">
        <v>47.678</v>
      </c>
      <c r="G20" s="10">
        <v>2771</v>
      </c>
      <c r="H20" s="10">
        <v>6845</v>
      </c>
      <c r="I20" s="11"/>
      <c r="J20" s="30"/>
      <c r="K20" s="94" t="s">
        <v>30</v>
      </c>
      <c r="L20" s="94"/>
      <c r="M20" s="49">
        <v>28.727</v>
      </c>
      <c r="N20" s="9">
        <v>2199</v>
      </c>
      <c r="O20" s="10">
        <v>7331</v>
      </c>
      <c r="P20" s="3"/>
      <c r="R20" s="94" t="s">
        <v>26</v>
      </c>
      <c r="S20" s="3"/>
      <c r="T20" s="7"/>
      <c r="U20" s="70" t="s">
        <v>27</v>
      </c>
      <c r="V20" s="3"/>
      <c r="W20" s="89">
        <v>40.915</v>
      </c>
      <c r="X20" s="9">
        <v>2557</v>
      </c>
      <c r="Y20" s="9">
        <v>8743</v>
      </c>
      <c r="Z20" s="7"/>
      <c r="AA20" s="3"/>
      <c r="AB20" s="3"/>
      <c r="AC20" s="7"/>
      <c r="AD20" s="70"/>
      <c r="AE20" s="3"/>
      <c r="AF20" s="89"/>
      <c r="AG20" s="9"/>
      <c r="AH20" s="9"/>
      <c r="AI20" s="3"/>
      <c r="AJ20" s="3"/>
      <c r="AL20" s="9"/>
      <c r="AM20" s="48"/>
      <c r="AN20" s="9"/>
      <c r="AO20" s="42"/>
      <c r="AP20" s="60" t="s">
        <v>78</v>
      </c>
      <c r="AQ20" s="9"/>
      <c r="AR20" s="49">
        <v>0.005</v>
      </c>
      <c r="AS20" s="9">
        <v>1</v>
      </c>
      <c r="AT20" s="25">
        <v>2</v>
      </c>
      <c r="AU20" s="9"/>
      <c r="AV20" s="48"/>
      <c r="AW20" s="9"/>
      <c r="AX20" s="42"/>
      <c r="AY20" s="60"/>
      <c r="AZ20" s="9"/>
      <c r="BA20" s="49"/>
      <c r="BB20" s="9"/>
      <c r="BC20" s="9"/>
      <c r="BD20" s="3"/>
      <c r="BE20" s="3"/>
      <c r="BF20" s="68"/>
      <c r="BG20" s="68"/>
      <c r="BH20" s="10"/>
      <c r="BI20" s="10"/>
      <c r="BJ20" s="10"/>
      <c r="BK20" s="10"/>
      <c r="BL20" s="10"/>
      <c r="BM20" s="13"/>
      <c r="BN20" s="42"/>
      <c r="BO20" s="41"/>
      <c r="BP20" s="10"/>
      <c r="BQ20" s="49"/>
      <c r="BR20" s="42"/>
      <c r="BS20" s="41"/>
      <c r="BT20" s="10"/>
      <c r="BU20" s="49"/>
      <c r="BV20" s="42"/>
      <c r="BW20" s="68"/>
      <c r="BX20" s="68"/>
      <c r="BY20" s="87"/>
      <c r="BZ20" s="10"/>
      <c r="CA20" s="10"/>
      <c r="CB20" s="10"/>
      <c r="CC20" s="60" t="s">
        <v>116</v>
      </c>
      <c r="CD20" s="9"/>
      <c r="CE20" s="49">
        <v>0.021</v>
      </c>
      <c r="CF20" s="42"/>
      <c r="CG20" s="9"/>
      <c r="CH20" s="9"/>
      <c r="CI20" s="16"/>
      <c r="CJ20" s="42"/>
      <c r="CK20" s="60" t="s">
        <v>236</v>
      </c>
      <c r="CL20" s="9"/>
      <c r="CM20" s="49">
        <v>0.03</v>
      </c>
      <c r="CN20" s="42"/>
      <c r="CO20" s="60"/>
      <c r="CP20" s="9"/>
      <c r="CQ20" s="49"/>
      <c r="CR20" s="9"/>
      <c r="CS20" s="9"/>
      <c r="CT20" s="9"/>
      <c r="CU20" s="10"/>
      <c r="CV20" s="10"/>
      <c r="CW20" s="57"/>
      <c r="CX20" s="42"/>
      <c r="CY20" s="68"/>
      <c r="CZ20" s="68"/>
      <c r="DA20" s="87"/>
      <c r="DB20" s="42"/>
      <c r="DC20" s="60" t="s">
        <v>39</v>
      </c>
      <c r="DD20" s="9"/>
      <c r="DE20" s="49">
        <v>0.12</v>
      </c>
      <c r="DF20" s="42"/>
      <c r="DG20" s="60" t="s">
        <v>237</v>
      </c>
      <c r="DH20" s="9"/>
      <c r="DI20" s="49">
        <v>0.002</v>
      </c>
      <c r="DJ20" s="10"/>
      <c r="DL20" s="9"/>
      <c r="DM20" s="9"/>
      <c r="DN20" s="107"/>
      <c r="DO20" s="106"/>
      <c r="DP20" s="110"/>
      <c r="DQ20" s="106"/>
      <c r="DR20" s="106"/>
      <c r="DS20" s="106"/>
      <c r="DT20" s="16"/>
      <c r="DU20" s="9"/>
      <c r="DV20" s="107"/>
      <c r="DW20" s="106"/>
      <c r="DX20" s="110"/>
      <c r="DY20" s="106"/>
      <c r="DZ20" s="107"/>
      <c r="EA20" s="106"/>
      <c r="EB20" s="110"/>
      <c r="EC20" s="9"/>
      <c r="ED20" s="9"/>
      <c r="EE20" s="9"/>
      <c r="EF20" s="107"/>
      <c r="EG20" s="106"/>
      <c r="EH20" s="110"/>
      <c r="EI20" s="106"/>
      <c r="EJ20" s="113"/>
      <c r="EK20" s="113"/>
      <c r="EL20" s="113"/>
      <c r="EM20" s="106"/>
      <c r="EN20" s="107"/>
      <c r="EO20" s="106"/>
      <c r="EP20" s="110"/>
      <c r="EQ20" s="106"/>
      <c r="ER20" s="107"/>
      <c r="ES20" s="9"/>
      <c r="ET20" s="110"/>
      <c r="EU20" s="10"/>
    </row>
    <row r="21" spans="4:151" ht="16.5" customHeight="1">
      <c r="D21" s="94"/>
      <c r="E21" s="3"/>
      <c r="F21" s="49"/>
      <c r="G21" s="10"/>
      <c r="H21" s="10"/>
      <c r="I21" s="7"/>
      <c r="J21" s="3"/>
      <c r="K21" s="94"/>
      <c r="L21" s="94"/>
      <c r="M21" s="49"/>
      <c r="N21" s="9"/>
      <c r="O21" s="10"/>
      <c r="P21" s="3"/>
      <c r="R21" s="3"/>
      <c r="S21" s="3"/>
      <c r="T21" s="7"/>
      <c r="U21" s="70"/>
      <c r="V21" s="3"/>
      <c r="W21" s="89"/>
      <c r="X21" s="9"/>
      <c r="Y21" s="9"/>
      <c r="Z21" s="7"/>
      <c r="AA21" s="3"/>
      <c r="AB21" s="3"/>
      <c r="AC21" s="7"/>
      <c r="AD21" s="70" t="s">
        <v>28</v>
      </c>
      <c r="AE21" s="3"/>
      <c r="AF21" s="89">
        <v>0.25</v>
      </c>
      <c r="AG21" s="9">
        <v>19</v>
      </c>
      <c r="AH21" s="9">
        <v>58</v>
      </c>
      <c r="AI21" s="3"/>
      <c r="AJ21" s="3"/>
      <c r="AL21" s="9"/>
      <c r="AM21" s="48"/>
      <c r="AN21" s="9"/>
      <c r="AO21" s="42"/>
      <c r="AP21" s="60"/>
      <c r="AQ21" s="9"/>
      <c r="AR21" s="49"/>
      <c r="AS21" s="9"/>
      <c r="AT21" s="25"/>
      <c r="AU21" s="9"/>
      <c r="AV21" s="48" t="s">
        <v>79</v>
      </c>
      <c r="AW21" s="9"/>
      <c r="AX21" s="42"/>
      <c r="AY21" s="60" t="s">
        <v>80</v>
      </c>
      <c r="AZ21" s="9"/>
      <c r="BA21" s="49">
        <v>8.45</v>
      </c>
      <c r="BB21" s="9">
        <v>19</v>
      </c>
      <c r="BC21" s="9">
        <v>50</v>
      </c>
      <c r="BD21" s="3"/>
      <c r="BE21" s="3"/>
      <c r="BF21" s="68"/>
      <c r="BG21" s="68"/>
      <c r="BH21" s="10"/>
      <c r="BI21" s="10" t="s">
        <v>146</v>
      </c>
      <c r="BJ21" s="52">
        <f>COUNT(BY16:BY77,CE9:CE77,CI9:CI77,CM9:CM77,CQ9:CQ77,CW9:CW77,DA9:DA77,DE9:DE77,DI9:DI77)</f>
        <v>381</v>
      </c>
      <c r="BK21" s="52" t="s">
        <v>148</v>
      </c>
      <c r="BL21" s="10"/>
      <c r="BM21" s="93">
        <f>SUM(BY17:BY77,CE11:CE77,CI9:CI77,CM9:CM77,CQ9:CQ77,CW9:CW77,DA9:DA77,DE11:DE77,DI9:DI72)</f>
        <v>23.87800000000003</v>
      </c>
      <c r="BN21" s="42"/>
      <c r="BO21" s="41" t="s">
        <v>238</v>
      </c>
      <c r="BP21" s="10"/>
      <c r="BQ21" s="49">
        <v>0.004</v>
      </c>
      <c r="BR21" s="42"/>
      <c r="BS21" s="41" t="s">
        <v>239</v>
      </c>
      <c r="BT21" s="10"/>
      <c r="BU21" s="49">
        <v>0.001</v>
      </c>
      <c r="BV21" s="42"/>
      <c r="BW21" s="10"/>
      <c r="BX21" s="10"/>
      <c r="BY21" s="49"/>
      <c r="BZ21" s="10"/>
      <c r="CA21" s="10"/>
      <c r="CB21" s="10"/>
      <c r="CC21" s="60" t="s">
        <v>240</v>
      </c>
      <c r="CD21" s="9"/>
      <c r="CE21" s="49">
        <v>0.02</v>
      </c>
      <c r="CF21" s="42"/>
      <c r="CG21" s="53" t="s">
        <v>241</v>
      </c>
      <c r="CH21" s="53"/>
      <c r="CI21" s="58"/>
      <c r="CJ21" s="42"/>
      <c r="CK21" s="9"/>
      <c r="CL21" s="9"/>
      <c r="CM21" s="49"/>
      <c r="CN21" s="42"/>
      <c r="CO21" s="60" t="s">
        <v>242</v>
      </c>
      <c r="CP21" s="9"/>
      <c r="CQ21" s="49">
        <v>0.009</v>
      </c>
      <c r="CR21" s="9"/>
      <c r="CS21" s="9"/>
      <c r="CT21" s="9"/>
      <c r="CU21" s="60" t="s">
        <v>243</v>
      </c>
      <c r="CV21" s="9"/>
      <c r="CW21" s="49">
        <v>0.003</v>
      </c>
      <c r="CX21" s="42"/>
      <c r="CY21" s="60" t="s">
        <v>244</v>
      </c>
      <c r="CZ21" s="9"/>
      <c r="DA21" s="49">
        <v>0.007</v>
      </c>
      <c r="DB21" s="42"/>
      <c r="DC21" s="60" t="s">
        <v>245</v>
      </c>
      <c r="DD21" s="9"/>
      <c r="DE21" s="49">
        <v>0.11</v>
      </c>
      <c r="DF21" s="42"/>
      <c r="DG21" s="60" t="s">
        <v>246</v>
      </c>
      <c r="DH21" s="9"/>
      <c r="DI21" s="49">
        <v>0.002</v>
      </c>
      <c r="DJ21" s="10"/>
      <c r="DL21" s="9"/>
      <c r="DM21" s="9"/>
      <c r="DN21" s="107"/>
      <c r="DO21" s="106"/>
      <c r="DP21" s="110"/>
      <c r="DQ21" s="106"/>
      <c r="DR21" s="109"/>
      <c r="DS21" s="109"/>
      <c r="DT21" s="58"/>
      <c r="DU21" s="9"/>
      <c r="DV21" s="113"/>
      <c r="DW21" s="113"/>
      <c r="DX21" s="113"/>
      <c r="DY21" s="106"/>
      <c r="DZ21" s="107"/>
      <c r="EA21" s="106"/>
      <c r="EB21" s="110"/>
      <c r="EC21" s="9"/>
      <c r="ED21" s="9"/>
      <c r="EE21" s="9"/>
      <c r="EF21" s="107"/>
      <c r="EG21" s="106"/>
      <c r="EH21" s="110"/>
      <c r="EI21" s="106"/>
      <c r="EJ21" s="107"/>
      <c r="EK21" s="106"/>
      <c r="EL21" s="110"/>
      <c r="EM21" s="106"/>
      <c r="EN21" s="107"/>
      <c r="EO21" s="106"/>
      <c r="EP21" s="110"/>
      <c r="EQ21" s="106"/>
      <c r="ER21" s="107"/>
      <c r="ES21" s="9"/>
      <c r="ET21" s="110"/>
      <c r="EU21" s="10"/>
    </row>
    <row r="22" spans="4:151" ht="16.5" customHeight="1">
      <c r="D22" s="94" t="s">
        <v>34</v>
      </c>
      <c r="E22" s="3"/>
      <c r="F22" s="49">
        <v>57.27</v>
      </c>
      <c r="G22" s="10">
        <v>1005</v>
      </c>
      <c r="H22" s="10">
        <v>2346</v>
      </c>
      <c r="I22" s="11"/>
      <c r="J22" s="30"/>
      <c r="K22" s="94" t="s">
        <v>35</v>
      </c>
      <c r="L22" s="94"/>
      <c r="M22" s="49">
        <v>44.862</v>
      </c>
      <c r="N22" s="9">
        <v>2893</v>
      </c>
      <c r="O22" s="10">
        <v>9701</v>
      </c>
      <c r="P22" s="3"/>
      <c r="R22" s="3"/>
      <c r="S22" s="3"/>
      <c r="T22" s="7"/>
      <c r="U22" s="70" t="s">
        <v>31</v>
      </c>
      <c r="V22" s="3"/>
      <c r="W22" s="89">
        <v>5.385</v>
      </c>
      <c r="X22" s="9">
        <v>357</v>
      </c>
      <c r="Y22" s="9">
        <v>900</v>
      </c>
      <c r="Z22" s="7"/>
      <c r="AA22" s="3"/>
      <c r="AB22" s="3"/>
      <c r="AC22" s="7"/>
      <c r="AD22" s="70"/>
      <c r="AE22" s="3"/>
      <c r="AF22" s="89"/>
      <c r="AG22" s="9"/>
      <c r="AH22" s="9"/>
      <c r="AI22" s="3"/>
      <c r="AJ22" s="3"/>
      <c r="AL22" s="9"/>
      <c r="AM22" s="48" t="s">
        <v>81</v>
      </c>
      <c r="AN22" s="9"/>
      <c r="AO22" s="42"/>
      <c r="AP22" s="60" t="s">
        <v>82</v>
      </c>
      <c r="AQ22" s="9"/>
      <c r="AR22" s="49">
        <v>0.08</v>
      </c>
      <c r="AS22" s="9">
        <v>2</v>
      </c>
      <c r="AT22" s="25">
        <v>11</v>
      </c>
      <c r="AU22" s="9"/>
      <c r="AV22" s="48"/>
      <c r="AW22" s="9"/>
      <c r="AX22" s="42"/>
      <c r="AY22" s="60"/>
      <c r="AZ22" s="9"/>
      <c r="BA22" s="49"/>
      <c r="BB22" s="9"/>
      <c r="BC22" s="9"/>
      <c r="BD22" s="3"/>
      <c r="BE22" s="3"/>
      <c r="BF22" s="68"/>
      <c r="BG22" s="68"/>
      <c r="BH22" s="10"/>
      <c r="BI22" s="10"/>
      <c r="BJ22" s="10"/>
      <c r="BK22" s="10"/>
      <c r="BL22" s="10"/>
      <c r="BM22" s="13"/>
      <c r="BN22" s="42"/>
      <c r="BO22" s="41" t="s">
        <v>247</v>
      </c>
      <c r="BP22" s="10"/>
      <c r="BQ22" s="49">
        <v>0.002</v>
      </c>
      <c r="BR22" s="42"/>
      <c r="BS22" s="41" t="s">
        <v>175</v>
      </c>
      <c r="BT22" s="10"/>
      <c r="BU22" s="49">
        <v>0.001</v>
      </c>
      <c r="BV22" s="54" t="s">
        <v>248</v>
      </c>
      <c r="BW22" s="68"/>
      <c r="BX22" s="10"/>
      <c r="BY22" s="49"/>
      <c r="BZ22" s="10"/>
      <c r="CA22" s="10"/>
      <c r="CB22" s="10"/>
      <c r="CC22" s="10"/>
      <c r="CD22" s="10"/>
      <c r="CE22" s="57"/>
      <c r="CF22" s="42"/>
      <c r="CG22" s="9"/>
      <c r="CH22" s="9"/>
      <c r="CI22" s="16"/>
      <c r="CJ22" s="42"/>
      <c r="CK22" s="9"/>
      <c r="CL22" s="9"/>
      <c r="CM22" s="49"/>
      <c r="CN22" s="42"/>
      <c r="CO22" s="60" t="s">
        <v>191</v>
      </c>
      <c r="CP22" s="9"/>
      <c r="CQ22" s="49">
        <v>0.009</v>
      </c>
      <c r="CR22" s="9"/>
      <c r="CS22" s="9"/>
      <c r="CT22" s="9"/>
      <c r="CU22" s="60" t="s">
        <v>249</v>
      </c>
      <c r="CV22" s="9"/>
      <c r="CW22" s="49">
        <v>0.001</v>
      </c>
      <c r="CX22" s="42"/>
      <c r="CY22" s="60" t="s">
        <v>250</v>
      </c>
      <c r="CZ22" s="9"/>
      <c r="DA22" s="49">
        <v>0.006</v>
      </c>
      <c r="DB22" s="42"/>
      <c r="DC22" s="60"/>
      <c r="DD22" s="9"/>
      <c r="DE22" s="49"/>
      <c r="DF22" s="42"/>
      <c r="DG22" s="60" t="s">
        <v>251</v>
      </c>
      <c r="DH22" s="9"/>
      <c r="DI22" s="49">
        <v>0.002</v>
      </c>
      <c r="DJ22" s="10"/>
      <c r="DL22" s="9"/>
      <c r="DM22" s="9"/>
      <c r="DN22" s="113"/>
      <c r="DO22" s="113"/>
      <c r="DP22" s="113"/>
      <c r="DQ22" s="106"/>
      <c r="DR22" s="106"/>
      <c r="DS22" s="106"/>
      <c r="DT22" s="16"/>
      <c r="DU22" s="9"/>
      <c r="DV22" s="106"/>
      <c r="DW22" s="106"/>
      <c r="DX22" s="110"/>
      <c r="DY22" s="106"/>
      <c r="DZ22" s="107"/>
      <c r="EA22" s="106"/>
      <c r="EB22" s="110"/>
      <c r="EC22" s="9"/>
      <c r="ED22" s="9"/>
      <c r="EE22" s="9"/>
      <c r="EF22" s="107"/>
      <c r="EG22" s="106"/>
      <c r="EH22" s="110"/>
      <c r="EI22" s="106"/>
      <c r="EJ22" s="107"/>
      <c r="EK22" s="106"/>
      <c r="EL22" s="110"/>
      <c r="EM22" s="106"/>
      <c r="EN22" s="107"/>
      <c r="EO22" s="106"/>
      <c r="EP22" s="110"/>
      <c r="EQ22" s="106"/>
      <c r="ER22" s="107"/>
      <c r="ES22" s="9"/>
      <c r="ET22" s="110"/>
      <c r="EU22" s="10"/>
    </row>
    <row r="23" spans="4:151" ht="16.5" customHeight="1">
      <c r="D23" s="94"/>
      <c r="E23" s="3"/>
      <c r="F23" s="49"/>
      <c r="G23" s="10"/>
      <c r="H23" s="10"/>
      <c r="I23" s="7"/>
      <c r="J23" s="3"/>
      <c r="K23" s="94"/>
      <c r="L23" s="94"/>
      <c r="M23" s="49"/>
      <c r="N23" s="9"/>
      <c r="O23" s="10"/>
      <c r="P23" s="3"/>
      <c r="R23" s="3"/>
      <c r="S23" s="3"/>
      <c r="T23" s="7"/>
      <c r="U23" s="70"/>
      <c r="V23" s="3"/>
      <c r="W23" s="89"/>
      <c r="X23" s="9"/>
      <c r="Y23" s="9"/>
      <c r="Z23" s="7"/>
      <c r="AA23" s="94" t="s">
        <v>32</v>
      </c>
      <c r="AB23" s="3"/>
      <c r="AC23" s="7"/>
      <c r="AD23" s="70" t="s">
        <v>33</v>
      </c>
      <c r="AE23" s="3"/>
      <c r="AF23" s="89">
        <v>0.9</v>
      </c>
      <c r="AG23" s="9">
        <v>99</v>
      </c>
      <c r="AH23" s="9">
        <v>389</v>
      </c>
      <c r="AI23" s="3"/>
      <c r="AJ23" s="3"/>
      <c r="AL23" s="9"/>
      <c r="AM23" s="48"/>
      <c r="AN23" s="9"/>
      <c r="AO23" s="42"/>
      <c r="AP23" s="60"/>
      <c r="AQ23" s="9"/>
      <c r="AR23" s="49"/>
      <c r="AS23" s="9"/>
      <c r="AT23" s="25"/>
      <c r="AU23" s="9"/>
      <c r="AV23" s="48" t="s">
        <v>83</v>
      </c>
      <c r="AW23" s="9"/>
      <c r="AX23" s="42"/>
      <c r="AY23" s="60" t="s">
        <v>84</v>
      </c>
      <c r="AZ23" s="9"/>
      <c r="BA23" s="49">
        <v>3.01</v>
      </c>
      <c r="BB23" s="9">
        <v>104</v>
      </c>
      <c r="BC23" s="9">
        <v>277</v>
      </c>
      <c r="BD23" s="3"/>
      <c r="BE23" s="3"/>
      <c r="BF23" s="68"/>
      <c r="BG23" s="68"/>
      <c r="BH23" s="10"/>
      <c r="BI23" s="10"/>
      <c r="BJ23" s="10"/>
      <c r="BK23" s="10"/>
      <c r="BL23" s="10"/>
      <c r="BM23" s="13"/>
      <c r="BN23" s="42"/>
      <c r="BO23" s="41"/>
      <c r="BP23" s="10"/>
      <c r="BQ23" s="49"/>
      <c r="BR23" s="42"/>
      <c r="BS23" s="41" t="s">
        <v>252</v>
      </c>
      <c r="BT23" s="10"/>
      <c r="BU23" s="49">
        <v>0.001</v>
      </c>
      <c r="BV23" s="42"/>
      <c r="BW23" s="10"/>
      <c r="BX23" s="10"/>
      <c r="BY23" s="49"/>
      <c r="BZ23" s="10"/>
      <c r="CA23" s="10"/>
      <c r="CB23" s="10"/>
      <c r="CC23" s="60" t="s">
        <v>253</v>
      </c>
      <c r="CD23" s="9"/>
      <c r="CE23" s="59">
        <v>0.018</v>
      </c>
      <c r="CF23" s="42"/>
      <c r="CG23" s="9"/>
      <c r="CH23" s="9"/>
      <c r="CI23" s="16"/>
      <c r="CJ23" s="42" t="s">
        <v>254</v>
      </c>
      <c r="CK23" s="10"/>
      <c r="CL23" s="9"/>
      <c r="CM23" s="49"/>
      <c r="CN23" s="42"/>
      <c r="CO23" s="60" t="s">
        <v>255</v>
      </c>
      <c r="CP23" s="9"/>
      <c r="CQ23" s="49">
        <v>0.009</v>
      </c>
      <c r="CR23" s="9"/>
      <c r="CS23" s="9"/>
      <c r="CT23" s="9"/>
      <c r="CU23" s="60"/>
      <c r="CV23" s="9"/>
      <c r="CW23" s="49"/>
      <c r="CX23" s="42"/>
      <c r="CY23" s="60" t="s">
        <v>256</v>
      </c>
      <c r="CZ23" s="9"/>
      <c r="DA23" s="49">
        <v>0.005</v>
      </c>
      <c r="DB23" s="42"/>
      <c r="DC23" s="60" t="s">
        <v>257</v>
      </c>
      <c r="DD23" s="9"/>
      <c r="DE23" s="49">
        <v>0.06</v>
      </c>
      <c r="DF23" s="42"/>
      <c r="DG23" s="60" t="s">
        <v>68</v>
      </c>
      <c r="DH23" s="9"/>
      <c r="DI23" s="49">
        <v>0.002</v>
      </c>
      <c r="DJ23" s="10"/>
      <c r="DL23" s="9"/>
      <c r="DM23" s="9"/>
      <c r="DN23" s="107"/>
      <c r="DO23" s="106"/>
      <c r="DP23" s="110"/>
      <c r="DQ23" s="106"/>
      <c r="DR23" s="106"/>
      <c r="DS23" s="106"/>
      <c r="DT23" s="110"/>
      <c r="DU23" s="106"/>
      <c r="DV23" s="9"/>
      <c r="DW23" s="106"/>
      <c r="DX23" s="110"/>
      <c r="DY23" s="106"/>
      <c r="DZ23" s="107"/>
      <c r="EA23" s="106"/>
      <c r="EB23" s="110"/>
      <c r="EC23" s="9"/>
      <c r="ED23" s="9"/>
      <c r="EE23" s="9"/>
      <c r="EF23" s="107"/>
      <c r="EG23" s="106"/>
      <c r="EH23" s="110"/>
      <c r="EI23" s="106"/>
      <c r="EJ23" s="107"/>
      <c r="EK23" s="106"/>
      <c r="EL23" s="110"/>
      <c r="EM23" s="106"/>
      <c r="EN23" s="107"/>
      <c r="EO23" s="106"/>
      <c r="EP23" s="110"/>
      <c r="EQ23" s="106"/>
      <c r="ER23" s="107"/>
      <c r="ES23" s="9"/>
      <c r="ET23" s="110"/>
      <c r="EU23" s="10"/>
    </row>
    <row r="24" spans="4:151" ht="16.5" customHeight="1">
      <c r="D24" s="94" t="s">
        <v>37</v>
      </c>
      <c r="E24" s="3"/>
      <c r="F24" s="49">
        <v>30.79</v>
      </c>
      <c r="G24" s="10">
        <v>1564</v>
      </c>
      <c r="H24" s="10">
        <v>4029</v>
      </c>
      <c r="I24" s="11"/>
      <c r="J24" s="30"/>
      <c r="K24" s="94" t="s">
        <v>38</v>
      </c>
      <c r="L24" s="94"/>
      <c r="M24" s="49">
        <v>16.16</v>
      </c>
      <c r="N24" s="9">
        <v>1410</v>
      </c>
      <c r="O24" s="10">
        <v>4940</v>
      </c>
      <c r="P24" s="3"/>
      <c r="R24" s="3"/>
      <c r="S24" s="3"/>
      <c r="T24" s="7"/>
      <c r="U24" s="70" t="s">
        <v>28</v>
      </c>
      <c r="V24" s="3"/>
      <c r="W24" s="89">
        <v>2.951</v>
      </c>
      <c r="X24" s="9">
        <v>72</v>
      </c>
      <c r="Y24" s="9">
        <v>294</v>
      </c>
      <c r="Z24" s="7"/>
      <c r="AA24" s="70"/>
      <c r="AB24" s="3"/>
      <c r="AC24" s="7"/>
      <c r="AD24" s="70"/>
      <c r="AE24" s="3"/>
      <c r="AF24" s="89"/>
      <c r="AG24" s="9"/>
      <c r="AH24" s="9"/>
      <c r="AI24" s="3"/>
      <c r="AJ24" s="3"/>
      <c r="AL24" s="9"/>
      <c r="AM24" s="48"/>
      <c r="AN24" s="9"/>
      <c r="AO24" s="42"/>
      <c r="AP24" s="60" t="s">
        <v>85</v>
      </c>
      <c r="AQ24" s="9"/>
      <c r="AR24" s="49">
        <v>0.03</v>
      </c>
      <c r="AS24" s="9">
        <v>2</v>
      </c>
      <c r="AT24" s="25">
        <v>11</v>
      </c>
      <c r="AU24" s="9"/>
      <c r="AV24" s="48" t="s">
        <v>86</v>
      </c>
      <c r="AW24" s="9"/>
      <c r="AX24" s="42"/>
      <c r="AY24" s="60"/>
      <c r="AZ24" s="9"/>
      <c r="BA24" s="49"/>
      <c r="BB24" s="9"/>
      <c r="BC24" s="9"/>
      <c r="BD24" s="3"/>
      <c r="BE24" s="3"/>
      <c r="BF24" s="68"/>
      <c r="BG24" s="68"/>
      <c r="BH24" s="10"/>
      <c r="BI24" s="10"/>
      <c r="BJ24" s="10"/>
      <c r="BK24" s="10"/>
      <c r="BL24" s="10"/>
      <c r="BM24" s="13"/>
      <c r="BN24" s="42"/>
      <c r="BO24" s="10"/>
      <c r="BP24" s="10"/>
      <c r="BQ24" s="13"/>
      <c r="BR24" s="42"/>
      <c r="BS24" s="41" t="s">
        <v>258</v>
      </c>
      <c r="BT24" s="10"/>
      <c r="BU24" s="49">
        <v>0.001</v>
      </c>
      <c r="BV24" s="42"/>
      <c r="BW24" s="41" t="s">
        <v>259</v>
      </c>
      <c r="BX24" s="10"/>
      <c r="BY24" s="49">
        <v>0.061</v>
      </c>
      <c r="BZ24" s="10"/>
      <c r="CA24" s="10"/>
      <c r="CB24" s="10"/>
      <c r="CC24" s="60" t="s">
        <v>260</v>
      </c>
      <c r="CD24" s="9"/>
      <c r="CE24" s="59">
        <v>0.015</v>
      </c>
      <c r="CF24" s="42" t="s">
        <v>261</v>
      </c>
      <c r="CG24" s="10"/>
      <c r="CH24" s="9"/>
      <c r="CI24" s="49"/>
      <c r="CJ24" s="42"/>
      <c r="CK24" s="9"/>
      <c r="CL24" s="9"/>
      <c r="CM24" s="49"/>
      <c r="CN24" s="42"/>
      <c r="CO24" s="60" t="s">
        <v>262</v>
      </c>
      <c r="CP24" s="9"/>
      <c r="CQ24" s="49">
        <v>0.007</v>
      </c>
      <c r="CR24" s="9"/>
      <c r="CS24" s="9"/>
      <c r="CT24" s="91" t="s">
        <v>263</v>
      </c>
      <c r="CV24" s="9"/>
      <c r="CW24" s="49"/>
      <c r="CX24" s="42"/>
      <c r="CY24" s="60" t="s">
        <v>264</v>
      </c>
      <c r="CZ24" s="9"/>
      <c r="DA24" s="49">
        <v>0.005</v>
      </c>
      <c r="DB24" s="42"/>
      <c r="DC24" s="60" t="s">
        <v>265</v>
      </c>
      <c r="DD24" s="9"/>
      <c r="DE24" s="49">
        <v>0.05</v>
      </c>
      <c r="DF24" s="42"/>
      <c r="DG24" s="60" t="s">
        <v>266</v>
      </c>
      <c r="DH24" s="9"/>
      <c r="DI24" s="49">
        <v>0.001</v>
      </c>
      <c r="DJ24" s="10"/>
      <c r="DL24" s="9"/>
      <c r="DM24" s="9"/>
      <c r="DN24" s="107"/>
      <c r="DO24" s="106"/>
      <c r="DP24" s="110"/>
      <c r="DQ24" s="106"/>
      <c r="DR24" s="9"/>
      <c r="DS24" s="106"/>
      <c r="DT24" s="110"/>
      <c r="DU24" s="106"/>
      <c r="DV24" s="106"/>
      <c r="DW24" s="106"/>
      <c r="DX24" s="110"/>
      <c r="DY24" s="106"/>
      <c r="DZ24" s="107"/>
      <c r="EA24" s="106"/>
      <c r="EB24" s="110"/>
      <c r="EC24" s="9"/>
      <c r="ED24" s="9"/>
      <c r="EE24" s="108"/>
      <c r="EG24" s="106"/>
      <c r="EH24" s="110"/>
      <c r="EI24" s="106"/>
      <c r="EJ24" s="107"/>
      <c r="EK24" s="106"/>
      <c r="EL24" s="110"/>
      <c r="EM24" s="106"/>
      <c r="EN24" s="107"/>
      <c r="EO24" s="106"/>
      <c r="EP24" s="110"/>
      <c r="EQ24" s="106"/>
      <c r="ER24" s="107"/>
      <c r="ES24" s="9"/>
      <c r="ET24" s="110"/>
      <c r="EU24" s="10"/>
    </row>
    <row r="25" spans="4:151" ht="16.5" customHeight="1">
      <c r="D25" s="94"/>
      <c r="E25" s="3"/>
      <c r="F25" s="49"/>
      <c r="G25" s="10"/>
      <c r="H25" s="10"/>
      <c r="I25" s="7"/>
      <c r="J25" s="3"/>
      <c r="K25" s="3"/>
      <c r="L25" s="3"/>
      <c r="M25" s="49"/>
      <c r="N25" s="9"/>
      <c r="O25" s="10"/>
      <c r="P25" s="3"/>
      <c r="R25" s="3"/>
      <c r="S25" s="3"/>
      <c r="T25" s="7"/>
      <c r="U25" s="70"/>
      <c r="V25" s="3"/>
      <c r="W25" s="89"/>
      <c r="X25" s="9"/>
      <c r="Y25" s="9"/>
      <c r="Z25" s="7"/>
      <c r="AA25" s="3"/>
      <c r="AB25" s="3"/>
      <c r="AC25" s="7"/>
      <c r="AD25" s="70" t="s">
        <v>36</v>
      </c>
      <c r="AE25" s="3"/>
      <c r="AF25" s="89">
        <v>0.5</v>
      </c>
      <c r="AG25" s="9">
        <v>36</v>
      </c>
      <c r="AH25" s="9">
        <v>104</v>
      </c>
      <c r="AI25" s="3"/>
      <c r="AJ25" s="3"/>
      <c r="AL25" s="9"/>
      <c r="AM25" s="48"/>
      <c r="AN25" s="9"/>
      <c r="AO25" s="42"/>
      <c r="AP25" s="60"/>
      <c r="AQ25" s="9"/>
      <c r="AR25" s="49"/>
      <c r="AS25" s="9"/>
      <c r="AT25" s="25"/>
      <c r="AU25" s="9"/>
      <c r="AV25" s="48" t="s">
        <v>87</v>
      </c>
      <c r="AW25" s="9"/>
      <c r="AX25" s="42"/>
      <c r="AY25" s="60" t="s">
        <v>88</v>
      </c>
      <c r="AZ25" s="9"/>
      <c r="BA25" s="49">
        <v>23.904</v>
      </c>
      <c r="BB25" s="9">
        <v>1713</v>
      </c>
      <c r="BC25" s="9">
        <v>4418</v>
      </c>
      <c r="BD25" s="3"/>
      <c r="BE25" s="3"/>
      <c r="BF25" s="68"/>
      <c r="BG25" s="68"/>
      <c r="BH25" s="10"/>
      <c r="BI25" s="10"/>
      <c r="BJ25" s="50" t="s">
        <v>267</v>
      </c>
      <c r="BK25" s="50"/>
      <c r="BL25" s="50"/>
      <c r="BM25" s="51"/>
      <c r="BN25" s="42"/>
      <c r="BO25" s="50" t="s">
        <v>268</v>
      </c>
      <c r="BP25" s="50"/>
      <c r="BQ25" s="51"/>
      <c r="BR25" s="42"/>
      <c r="BS25" s="10"/>
      <c r="BT25" s="10"/>
      <c r="BU25" s="49"/>
      <c r="BV25" s="42"/>
      <c r="BW25" s="41" t="s">
        <v>208</v>
      </c>
      <c r="BX25" s="10"/>
      <c r="BY25" s="49">
        <v>0.034</v>
      </c>
      <c r="BZ25" s="10"/>
      <c r="CA25" s="10"/>
      <c r="CB25" s="10"/>
      <c r="CC25" s="60" t="s">
        <v>269</v>
      </c>
      <c r="CD25" s="9"/>
      <c r="CE25" s="59">
        <v>0.01</v>
      </c>
      <c r="CF25" s="42"/>
      <c r="CG25" s="9"/>
      <c r="CH25" s="9"/>
      <c r="CI25" s="49"/>
      <c r="CJ25" s="42"/>
      <c r="CK25" s="60" t="s">
        <v>230</v>
      </c>
      <c r="CL25" s="9"/>
      <c r="CM25" s="49">
        <v>0.869</v>
      </c>
      <c r="CN25" s="42"/>
      <c r="CO25" s="60" t="s">
        <v>270</v>
      </c>
      <c r="CP25" s="9"/>
      <c r="CQ25" s="49">
        <v>0.004</v>
      </c>
      <c r="CR25" s="9"/>
      <c r="CS25" s="9"/>
      <c r="CT25" s="9"/>
      <c r="CU25" s="60"/>
      <c r="CV25" s="9"/>
      <c r="CW25" s="49"/>
      <c r="CX25" s="42"/>
      <c r="CY25" s="60" t="s">
        <v>271</v>
      </c>
      <c r="CZ25" s="9"/>
      <c r="DA25" s="49">
        <v>0.004</v>
      </c>
      <c r="DB25" s="42"/>
      <c r="DC25" s="60" t="s">
        <v>208</v>
      </c>
      <c r="DD25" s="9"/>
      <c r="DE25" s="49">
        <v>0.05</v>
      </c>
      <c r="DF25" s="42"/>
      <c r="DG25" s="60"/>
      <c r="DH25" s="9"/>
      <c r="DI25" s="49"/>
      <c r="DJ25" s="10"/>
      <c r="DL25" s="9"/>
      <c r="DM25" s="9"/>
      <c r="DN25" s="107"/>
      <c r="DO25" s="106"/>
      <c r="DP25" s="110"/>
      <c r="DQ25" s="106"/>
      <c r="DR25" s="106"/>
      <c r="DS25" s="106"/>
      <c r="DT25" s="110"/>
      <c r="DU25" s="106"/>
      <c r="DV25" s="107"/>
      <c r="DW25" s="106"/>
      <c r="DX25" s="110"/>
      <c r="DY25" s="106"/>
      <c r="DZ25" s="107"/>
      <c r="EA25" s="106"/>
      <c r="EB25" s="110"/>
      <c r="EC25" s="9"/>
      <c r="ED25" s="9"/>
      <c r="EE25" s="9"/>
      <c r="EF25" s="107"/>
      <c r="EG25" s="106"/>
      <c r="EH25" s="110"/>
      <c r="EI25" s="106"/>
      <c r="EJ25" s="107"/>
      <c r="EK25" s="106"/>
      <c r="EL25" s="110"/>
      <c r="EM25" s="106"/>
      <c r="EN25" s="107"/>
      <c r="EO25" s="106"/>
      <c r="EP25" s="110"/>
      <c r="EQ25" s="106"/>
      <c r="ER25" s="107"/>
      <c r="ES25" s="9"/>
      <c r="ET25" s="110"/>
      <c r="EU25" s="10"/>
    </row>
    <row r="26" spans="4:151" ht="16.5" customHeight="1">
      <c r="D26" s="94" t="s">
        <v>42</v>
      </c>
      <c r="E26" s="3"/>
      <c r="F26" s="49">
        <v>84.76</v>
      </c>
      <c r="G26" s="10">
        <v>1805</v>
      </c>
      <c r="H26" s="10">
        <v>4456</v>
      </c>
      <c r="I26" s="11"/>
      <c r="J26" s="30"/>
      <c r="K26" s="3"/>
      <c r="L26" s="3"/>
      <c r="M26" s="49"/>
      <c r="N26" s="9"/>
      <c r="O26" s="10"/>
      <c r="P26" s="3"/>
      <c r="R26" s="3"/>
      <c r="S26" s="3"/>
      <c r="T26" s="7"/>
      <c r="U26" s="70" t="s">
        <v>39</v>
      </c>
      <c r="V26" s="3"/>
      <c r="W26" s="89">
        <v>0.4</v>
      </c>
      <c r="X26" s="9">
        <v>19</v>
      </c>
      <c r="Y26" s="9">
        <v>197</v>
      </c>
      <c r="Z26" s="7"/>
      <c r="AA26" s="3"/>
      <c r="AB26" s="3"/>
      <c r="AC26" s="7"/>
      <c r="AD26" s="3"/>
      <c r="AE26" s="3"/>
      <c r="AF26" s="89"/>
      <c r="AG26" s="9"/>
      <c r="AH26" s="9"/>
      <c r="AI26" s="3"/>
      <c r="AJ26" s="3"/>
      <c r="AL26" s="9"/>
      <c r="AM26" s="48"/>
      <c r="AN26" s="9"/>
      <c r="AO26" s="42"/>
      <c r="AP26" s="60"/>
      <c r="AQ26" s="9"/>
      <c r="AR26" s="49"/>
      <c r="AS26" s="9"/>
      <c r="AT26" s="25"/>
      <c r="AU26" s="9"/>
      <c r="AV26" s="48"/>
      <c r="AW26" s="9"/>
      <c r="AX26" s="42"/>
      <c r="AY26" s="60"/>
      <c r="AZ26" s="9"/>
      <c r="BA26" s="49"/>
      <c r="BB26" s="9"/>
      <c r="BC26" s="9"/>
      <c r="BD26" s="3"/>
      <c r="BE26" s="3"/>
      <c r="BF26" s="68"/>
      <c r="BG26" s="68"/>
      <c r="BH26" s="10"/>
      <c r="BI26" s="10"/>
      <c r="BJ26" s="10"/>
      <c r="BK26" s="10"/>
      <c r="BL26" s="10"/>
      <c r="BM26" s="16"/>
      <c r="BN26" s="42"/>
      <c r="BO26" s="10"/>
      <c r="BP26" s="10"/>
      <c r="BQ26" s="13"/>
      <c r="BR26" s="42"/>
      <c r="BS26" s="10"/>
      <c r="BT26" s="10"/>
      <c r="BU26" s="13"/>
      <c r="BV26" s="42"/>
      <c r="BW26" s="41" t="s">
        <v>36</v>
      </c>
      <c r="BX26" s="10"/>
      <c r="BY26" s="49">
        <v>0.01</v>
      </c>
      <c r="BZ26" s="10"/>
      <c r="CA26" s="10"/>
      <c r="CB26" s="10"/>
      <c r="CC26" s="60" t="s">
        <v>272</v>
      </c>
      <c r="CD26" s="9"/>
      <c r="CE26" s="59">
        <v>0.007</v>
      </c>
      <c r="CF26" s="42"/>
      <c r="CG26" s="60" t="s">
        <v>273</v>
      </c>
      <c r="CH26" s="9"/>
      <c r="CI26" s="49">
        <v>0.074</v>
      </c>
      <c r="CJ26" s="42"/>
      <c r="CK26" s="60" t="s">
        <v>223</v>
      </c>
      <c r="CL26" s="9"/>
      <c r="CM26" s="49">
        <v>0.563</v>
      </c>
      <c r="CN26" s="42"/>
      <c r="CO26" s="9"/>
      <c r="CP26" s="9"/>
      <c r="CQ26" s="49"/>
      <c r="CR26" s="9"/>
      <c r="CS26" s="9"/>
      <c r="CT26" s="9"/>
      <c r="CU26" s="60" t="s">
        <v>274</v>
      </c>
      <c r="CV26" s="9"/>
      <c r="CW26" s="49">
        <v>0.51</v>
      </c>
      <c r="CX26" s="42"/>
      <c r="CY26" s="68"/>
      <c r="CZ26" s="68"/>
      <c r="DA26" s="87"/>
      <c r="DB26" s="42"/>
      <c r="DC26" s="60" t="s">
        <v>275</v>
      </c>
      <c r="DD26" s="9"/>
      <c r="DE26" s="49">
        <v>0.05</v>
      </c>
      <c r="DF26" s="42"/>
      <c r="DG26" s="60" t="s">
        <v>276</v>
      </c>
      <c r="DH26" s="9"/>
      <c r="DI26" s="49">
        <v>0.001</v>
      </c>
      <c r="DJ26" s="10"/>
      <c r="DL26" s="9"/>
      <c r="DM26" s="9"/>
      <c r="DN26" s="107"/>
      <c r="DO26" s="106"/>
      <c r="DP26" s="110"/>
      <c r="DQ26" s="106"/>
      <c r="DR26" s="107"/>
      <c r="DS26" s="106"/>
      <c r="DT26" s="110"/>
      <c r="DU26" s="106"/>
      <c r="DV26" s="107"/>
      <c r="DW26" s="106"/>
      <c r="DX26" s="110"/>
      <c r="DY26" s="106"/>
      <c r="DZ26" s="106"/>
      <c r="EA26" s="106"/>
      <c r="EB26" s="110"/>
      <c r="EC26" s="9"/>
      <c r="ED26" s="9"/>
      <c r="EE26" s="9"/>
      <c r="EF26" s="107"/>
      <c r="EG26" s="106"/>
      <c r="EH26" s="110"/>
      <c r="EI26" s="106"/>
      <c r="EJ26" s="113"/>
      <c r="EK26" s="113"/>
      <c r="EL26" s="113"/>
      <c r="EM26" s="106"/>
      <c r="EN26" s="107"/>
      <c r="EO26" s="106"/>
      <c r="EP26" s="110"/>
      <c r="EQ26" s="106"/>
      <c r="ER26" s="107"/>
      <c r="ES26" s="9"/>
      <c r="ET26" s="110"/>
      <c r="EU26" s="10"/>
    </row>
    <row r="27" spans="4:151" ht="16.5" customHeight="1">
      <c r="D27" s="3"/>
      <c r="E27" s="3"/>
      <c r="F27" s="49"/>
      <c r="G27" s="10"/>
      <c r="H27" s="10"/>
      <c r="I27" s="7"/>
      <c r="J27" s="115" t="s">
        <v>44</v>
      </c>
      <c r="K27" s="116"/>
      <c r="L27" s="70"/>
      <c r="M27" s="49">
        <f>SUM(M29:M39)</f>
        <v>697.367</v>
      </c>
      <c r="N27" s="96">
        <f>SUM(N29:N39)</f>
        <v>15109</v>
      </c>
      <c r="O27" s="96">
        <f>SUM(O29:O39)</f>
        <v>43257</v>
      </c>
      <c r="P27" s="3"/>
      <c r="R27" s="3"/>
      <c r="S27" s="3"/>
      <c r="T27" s="7"/>
      <c r="U27" s="70"/>
      <c r="V27" s="3"/>
      <c r="W27" s="89"/>
      <c r="X27" s="9"/>
      <c r="Y27" s="9"/>
      <c r="Z27" s="7"/>
      <c r="AA27" s="3"/>
      <c r="AB27" s="3"/>
      <c r="AC27" s="7"/>
      <c r="AD27" s="3"/>
      <c r="AE27" s="3"/>
      <c r="AF27" s="89"/>
      <c r="AG27" s="9"/>
      <c r="AH27" s="9"/>
      <c r="AI27" s="3"/>
      <c r="AJ27" s="3"/>
      <c r="AL27" s="9"/>
      <c r="AM27" s="48" t="s">
        <v>89</v>
      </c>
      <c r="AN27" s="9"/>
      <c r="AO27" s="42"/>
      <c r="AP27" s="60" t="s">
        <v>90</v>
      </c>
      <c r="AQ27" s="9"/>
      <c r="AR27" s="49">
        <v>0.685</v>
      </c>
      <c r="AS27" s="9">
        <v>20</v>
      </c>
      <c r="AT27" s="25">
        <v>76</v>
      </c>
      <c r="AU27" s="9"/>
      <c r="AV27" s="48"/>
      <c r="AW27" s="9"/>
      <c r="AX27" s="42"/>
      <c r="AY27" s="60" t="s">
        <v>68</v>
      </c>
      <c r="AZ27" s="9"/>
      <c r="BA27" s="49">
        <v>0.47</v>
      </c>
      <c r="BB27" s="9">
        <v>31</v>
      </c>
      <c r="BC27" s="9">
        <v>76</v>
      </c>
      <c r="BD27" s="3"/>
      <c r="BE27" s="3"/>
      <c r="BF27" s="68"/>
      <c r="BG27" s="68"/>
      <c r="BH27" s="10"/>
      <c r="BI27" s="10"/>
      <c r="BJ27" s="41" t="s">
        <v>277</v>
      </c>
      <c r="BK27" s="41"/>
      <c r="BL27" s="10"/>
      <c r="BM27" s="49">
        <v>0.055</v>
      </c>
      <c r="BN27" s="42"/>
      <c r="BO27" s="41" t="s">
        <v>278</v>
      </c>
      <c r="BP27" s="10"/>
      <c r="BQ27" s="49">
        <v>0.028</v>
      </c>
      <c r="BR27" s="42"/>
      <c r="BS27" s="50" t="s">
        <v>279</v>
      </c>
      <c r="BT27" s="50"/>
      <c r="BU27" s="51"/>
      <c r="BV27" s="42"/>
      <c r="BW27" s="10"/>
      <c r="BX27" s="10"/>
      <c r="BY27" s="49"/>
      <c r="BZ27" s="10"/>
      <c r="CA27" s="10"/>
      <c r="CB27" s="10"/>
      <c r="CC27" s="60" t="s">
        <v>280</v>
      </c>
      <c r="CD27" s="9"/>
      <c r="CE27" s="59">
        <v>0.005</v>
      </c>
      <c r="CF27" s="42"/>
      <c r="CG27" s="60" t="s">
        <v>281</v>
      </c>
      <c r="CH27" s="9"/>
      <c r="CI27" s="49">
        <v>0.002</v>
      </c>
      <c r="CJ27" s="42"/>
      <c r="CK27" s="60" t="s">
        <v>282</v>
      </c>
      <c r="CL27" s="9"/>
      <c r="CM27" s="49">
        <v>0.045</v>
      </c>
      <c r="CN27" s="42"/>
      <c r="CO27" s="60" t="s">
        <v>283</v>
      </c>
      <c r="CP27" s="9"/>
      <c r="CQ27" s="49">
        <v>0.003</v>
      </c>
      <c r="CR27" s="9"/>
      <c r="CS27" s="9"/>
      <c r="CT27" s="9"/>
      <c r="CU27" s="60" t="s">
        <v>284</v>
      </c>
      <c r="CV27" s="9"/>
      <c r="CW27" s="49">
        <v>0.212</v>
      </c>
      <c r="CX27" s="42"/>
      <c r="CY27" s="60" t="s">
        <v>285</v>
      </c>
      <c r="CZ27" s="9"/>
      <c r="DA27" s="49">
        <v>0.003</v>
      </c>
      <c r="DB27" s="42"/>
      <c r="DC27" s="60" t="s">
        <v>286</v>
      </c>
      <c r="DD27" s="9"/>
      <c r="DE27" s="49">
        <v>0.05</v>
      </c>
      <c r="DF27" s="42"/>
      <c r="DG27" s="60" t="s">
        <v>287</v>
      </c>
      <c r="DH27" s="9"/>
      <c r="DI27" s="49">
        <v>0.001</v>
      </c>
      <c r="DJ27" s="10"/>
      <c r="DL27" s="9"/>
      <c r="DM27" s="9"/>
      <c r="DN27" s="107"/>
      <c r="DO27" s="106"/>
      <c r="DP27" s="110"/>
      <c r="DQ27" s="106"/>
      <c r="DR27" s="107"/>
      <c r="DS27" s="106"/>
      <c r="DT27" s="110"/>
      <c r="DU27" s="106"/>
      <c r="DV27" s="107"/>
      <c r="DW27" s="106"/>
      <c r="DX27" s="110"/>
      <c r="DY27" s="106"/>
      <c r="DZ27" s="107"/>
      <c r="EA27" s="106"/>
      <c r="EB27" s="110"/>
      <c r="EC27" s="9"/>
      <c r="ED27" s="9"/>
      <c r="EE27" s="9"/>
      <c r="EF27" s="107"/>
      <c r="EG27" s="106"/>
      <c r="EH27" s="110"/>
      <c r="EI27" s="106"/>
      <c r="EJ27" s="107"/>
      <c r="EK27" s="106"/>
      <c r="EL27" s="110"/>
      <c r="EM27" s="106"/>
      <c r="EN27" s="107"/>
      <c r="EO27" s="106"/>
      <c r="EP27" s="110"/>
      <c r="EQ27" s="106"/>
      <c r="ER27" s="107"/>
      <c r="ES27" s="9"/>
      <c r="ET27" s="110"/>
      <c r="EU27" s="10"/>
    </row>
    <row r="28" spans="4:151" ht="16.5" customHeight="1">
      <c r="D28" s="3"/>
      <c r="E28" s="3"/>
      <c r="F28" s="49"/>
      <c r="G28" s="10"/>
      <c r="H28" s="10"/>
      <c r="I28" s="7"/>
      <c r="J28" s="3"/>
      <c r="K28" s="3"/>
      <c r="L28" s="3"/>
      <c r="M28" s="49"/>
      <c r="N28" s="9"/>
      <c r="O28" s="10"/>
      <c r="P28" s="3"/>
      <c r="R28" s="94" t="s">
        <v>24</v>
      </c>
      <c r="S28" s="3"/>
      <c r="T28" s="7"/>
      <c r="U28" s="70" t="s">
        <v>43</v>
      </c>
      <c r="V28" s="3"/>
      <c r="W28" s="89">
        <v>38.345</v>
      </c>
      <c r="X28" s="9">
        <v>315</v>
      </c>
      <c r="Y28" s="9">
        <v>694</v>
      </c>
      <c r="Z28" s="7"/>
      <c r="AA28" s="94" t="s">
        <v>40</v>
      </c>
      <c r="AB28" s="3"/>
      <c r="AC28" s="7"/>
      <c r="AD28" s="88" t="s">
        <v>41</v>
      </c>
      <c r="AE28" s="3"/>
      <c r="AF28" s="89">
        <f>SUM(AF30,AF32,AR10,AR12,AR14,AR16,AR18,AR20,AR22,AR24,AR27,AR30,AR32,AR34,AR36,AR38,AR40,AR42,AR44)</f>
        <v>41.504</v>
      </c>
      <c r="AG28" s="92">
        <f>SUM(AG30,AG32,AS10,AS12,AS14,AS16,AS18,AS20,AS22,AS24,AS27,AS30,AS32,AS34,AS36,AS38,AS40,AS42,AS44)</f>
        <v>7399</v>
      </c>
      <c r="AH28" s="92">
        <f>SUM(AH30,AH32,AT10,AT12,AT14,AT16,AT18,AT20,AT22,AT24,AT27,AT30,AT32,AT34,AT36,AT38,AT40,AT42,AT44)</f>
        <v>16313</v>
      </c>
      <c r="AI28" s="3"/>
      <c r="AJ28" s="3"/>
      <c r="AL28" s="9"/>
      <c r="AM28" s="48"/>
      <c r="AN28" s="9"/>
      <c r="AO28" s="42"/>
      <c r="AP28" s="60"/>
      <c r="AQ28" s="9"/>
      <c r="AR28" s="49"/>
      <c r="AS28" s="9"/>
      <c r="AT28" s="25"/>
      <c r="AU28" s="9"/>
      <c r="AV28" s="48"/>
      <c r="AW28" s="9"/>
      <c r="AX28" s="42"/>
      <c r="AY28" s="60"/>
      <c r="AZ28" s="9"/>
      <c r="BA28" s="49"/>
      <c r="BB28" s="9"/>
      <c r="BC28" s="9"/>
      <c r="BD28" s="3"/>
      <c r="BE28" s="3"/>
      <c r="BF28" s="68"/>
      <c r="BG28" s="68"/>
      <c r="BH28" s="10"/>
      <c r="BI28" s="10"/>
      <c r="BJ28" s="41" t="s">
        <v>288</v>
      </c>
      <c r="BK28" s="41"/>
      <c r="BL28" s="10"/>
      <c r="BM28" s="49">
        <v>0.034</v>
      </c>
      <c r="BN28" s="42"/>
      <c r="BO28" s="41" t="s">
        <v>289</v>
      </c>
      <c r="BP28" s="10"/>
      <c r="BQ28" s="49">
        <v>0.018</v>
      </c>
      <c r="BR28" s="42"/>
      <c r="BS28" s="10"/>
      <c r="BT28" s="10"/>
      <c r="BU28" s="13"/>
      <c r="BV28" s="42"/>
      <c r="BW28" s="9"/>
      <c r="BX28" s="10"/>
      <c r="BY28" s="49"/>
      <c r="BZ28" s="10"/>
      <c r="CA28" s="10"/>
      <c r="CB28" s="10"/>
      <c r="CC28" s="10"/>
      <c r="CD28" s="10"/>
      <c r="CE28" s="57"/>
      <c r="CF28" s="42"/>
      <c r="CG28" s="60" t="s">
        <v>243</v>
      </c>
      <c r="CH28" s="9"/>
      <c r="CI28" s="49">
        <v>0.001</v>
      </c>
      <c r="CJ28" s="42"/>
      <c r="CK28" s="60" t="s">
        <v>290</v>
      </c>
      <c r="CL28" s="9"/>
      <c r="CM28" s="49">
        <v>0.033</v>
      </c>
      <c r="CN28" s="42"/>
      <c r="CO28" s="60" t="s">
        <v>291</v>
      </c>
      <c r="CP28" s="9"/>
      <c r="CQ28" s="49">
        <v>0.003</v>
      </c>
      <c r="CR28" s="9"/>
      <c r="CS28" s="9"/>
      <c r="CT28" s="9"/>
      <c r="CU28" s="60" t="s">
        <v>292</v>
      </c>
      <c r="CV28" s="9"/>
      <c r="CW28" s="49">
        <v>0.211</v>
      </c>
      <c r="CX28" s="42"/>
      <c r="CY28" s="60" t="s">
        <v>293</v>
      </c>
      <c r="CZ28" s="9"/>
      <c r="DA28" s="49">
        <v>0.003</v>
      </c>
      <c r="DB28" s="42"/>
      <c r="DC28" s="60"/>
      <c r="DD28" s="9"/>
      <c r="DE28" s="49"/>
      <c r="DF28" s="42"/>
      <c r="DG28" s="60" t="s">
        <v>294</v>
      </c>
      <c r="DH28" s="9"/>
      <c r="DI28" s="49">
        <v>0.001</v>
      </c>
      <c r="DJ28" s="10"/>
      <c r="DL28" s="9"/>
      <c r="DM28" s="9"/>
      <c r="DN28" s="113"/>
      <c r="DO28" s="113"/>
      <c r="DP28" s="113"/>
      <c r="DQ28" s="106"/>
      <c r="DR28" s="107"/>
      <c r="DS28" s="106"/>
      <c r="DT28" s="110"/>
      <c r="DU28" s="106"/>
      <c r="DV28" s="107"/>
      <c r="DW28" s="106"/>
      <c r="DX28" s="110"/>
      <c r="DY28" s="106"/>
      <c r="DZ28" s="107"/>
      <c r="EA28" s="106"/>
      <c r="EB28" s="110"/>
      <c r="EC28" s="9"/>
      <c r="ED28" s="9"/>
      <c r="EE28" s="9"/>
      <c r="EF28" s="107"/>
      <c r="EG28" s="106"/>
      <c r="EH28" s="110"/>
      <c r="EI28" s="106"/>
      <c r="EJ28" s="107"/>
      <c r="EK28" s="106"/>
      <c r="EL28" s="110"/>
      <c r="EM28" s="106"/>
      <c r="EN28" s="107"/>
      <c r="EO28" s="106"/>
      <c r="EP28" s="110"/>
      <c r="EQ28" s="106"/>
      <c r="ER28" s="107"/>
      <c r="ES28" s="9"/>
      <c r="ET28" s="110"/>
      <c r="EU28" s="10"/>
    </row>
    <row r="29" spans="3:151" ht="16.5" customHeight="1">
      <c r="C29" s="115" t="s">
        <v>48</v>
      </c>
      <c r="D29" s="116"/>
      <c r="E29" s="3"/>
      <c r="F29" s="49">
        <f>SUM(F31:F39)</f>
        <v>168.34199999999998</v>
      </c>
      <c r="G29" s="9">
        <f>SUM(G31:G39)</f>
        <v>10005</v>
      </c>
      <c r="H29" s="9">
        <f>SUM(H31:H39)</f>
        <v>26938</v>
      </c>
      <c r="I29" s="11"/>
      <c r="J29" s="30"/>
      <c r="K29" s="94" t="s">
        <v>49</v>
      </c>
      <c r="L29" s="94"/>
      <c r="M29" s="49">
        <v>175.446</v>
      </c>
      <c r="N29" s="9">
        <v>6185</v>
      </c>
      <c r="O29" s="10">
        <v>16367</v>
      </c>
      <c r="P29" s="3"/>
      <c r="R29" s="3"/>
      <c r="S29" s="3"/>
      <c r="T29" s="7"/>
      <c r="U29" s="70"/>
      <c r="V29" s="3"/>
      <c r="W29" s="89"/>
      <c r="X29" s="9"/>
      <c r="Y29" s="9"/>
      <c r="Z29" s="7"/>
      <c r="AA29" s="3"/>
      <c r="AB29" s="3"/>
      <c r="AC29" s="7"/>
      <c r="AD29" s="3"/>
      <c r="AE29" s="3"/>
      <c r="AF29" s="89"/>
      <c r="AG29" s="9"/>
      <c r="AH29" s="9"/>
      <c r="AI29" s="3"/>
      <c r="AJ29" s="3"/>
      <c r="AL29" s="9"/>
      <c r="AM29" s="48"/>
      <c r="AN29" s="9"/>
      <c r="AO29" s="42"/>
      <c r="AP29" s="60"/>
      <c r="AQ29" s="9"/>
      <c r="AR29" s="49"/>
      <c r="AS29" s="9"/>
      <c r="AT29" s="25"/>
      <c r="AU29" s="9"/>
      <c r="AV29" s="48" t="s">
        <v>91</v>
      </c>
      <c r="AW29" s="9"/>
      <c r="AX29" s="42"/>
      <c r="AY29" s="60" t="s">
        <v>92</v>
      </c>
      <c r="AZ29" s="9"/>
      <c r="BA29" s="49">
        <v>31.542</v>
      </c>
      <c r="BB29" s="9">
        <v>954</v>
      </c>
      <c r="BC29" s="9">
        <v>2494</v>
      </c>
      <c r="BD29" s="3"/>
      <c r="BE29" s="3"/>
      <c r="BF29" s="68"/>
      <c r="BG29" s="68"/>
      <c r="BH29" s="10"/>
      <c r="BI29" s="10"/>
      <c r="BJ29" s="41" t="s">
        <v>295</v>
      </c>
      <c r="BK29" s="41"/>
      <c r="BL29" s="10"/>
      <c r="BM29" s="49">
        <v>0.024</v>
      </c>
      <c r="BN29" s="42"/>
      <c r="BO29" s="41" t="s">
        <v>631</v>
      </c>
      <c r="BP29" s="10"/>
      <c r="BQ29" s="49">
        <v>0.018</v>
      </c>
      <c r="BR29" s="42"/>
      <c r="BS29" s="41" t="s">
        <v>296</v>
      </c>
      <c r="BT29" s="10"/>
      <c r="BU29" s="49">
        <v>0.2</v>
      </c>
      <c r="BV29" s="54" t="s">
        <v>297</v>
      </c>
      <c r="BW29" s="68"/>
      <c r="BX29" s="10"/>
      <c r="BY29" s="49"/>
      <c r="BZ29" s="10"/>
      <c r="CA29" s="10"/>
      <c r="CB29" s="10"/>
      <c r="CC29" s="60" t="s">
        <v>298</v>
      </c>
      <c r="CD29" s="9"/>
      <c r="CE29" s="49">
        <v>0.005</v>
      </c>
      <c r="CF29" s="42"/>
      <c r="CG29" s="9"/>
      <c r="CH29" s="9"/>
      <c r="CI29" s="16"/>
      <c r="CJ29" s="42"/>
      <c r="CK29" s="60" t="s">
        <v>299</v>
      </c>
      <c r="CL29" s="9"/>
      <c r="CM29" s="49">
        <v>0.002</v>
      </c>
      <c r="CN29" s="42"/>
      <c r="CO29" s="60" t="s">
        <v>300</v>
      </c>
      <c r="CP29" s="9"/>
      <c r="CQ29" s="49">
        <v>0.003</v>
      </c>
      <c r="CR29" s="9"/>
      <c r="CS29" s="9"/>
      <c r="CT29" s="9"/>
      <c r="CU29" s="60" t="s">
        <v>301</v>
      </c>
      <c r="CV29" s="9"/>
      <c r="CW29" s="49">
        <v>0.158</v>
      </c>
      <c r="CX29" s="42"/>
      <c r="CY29" s="91" t="s">
        <v>302</v>
      </c>
      <c r="CZ29" s="9"/>
      <c r="DA29" s="49">
        <v>0.002</v>
      </c>
      <c r="DB29" s="42"/>
      <c r="DC29" s="60"/>
      <c r="DD29" s="9"/>
      <c r="DE29" s="49"/>
      <c r="DF29" s="42"/>
      <c r="DG29" s="60" t="s">
        <v>107</v>
      </c>
      <c r="DH29" s="9"/>
      <c r="DI29" s="49">
        <v>0.001</v>
      </c>
      <c r="DJ29" s="10"/>
      <c r="DL29" s="9"/>
      <c r="DM29" s="9"/>
      <c r="DN29" s="107"/>
      <c r="DO29" s="106"/>
      <c r="DP29" s="110"/>
      <c r="DQ29" s="106"/>
      <c r="DR29" s="106"/>
      <c r="DS29" s="106"/>
      <c r="DT29" s="16"/>
      <c r="DU29" s="9"/>
      <c r="DV29" s="107"/>
      <c r="DW29" s="106"/>
      <c r="DX29" s="110"/>
      <c r="DY29" s="106"/>
      <c r="DZ29" s="107"/>
      <c r="EA29" s="106"/>
      <c r="EB29" s="110"/>
      <c r="EC29" s="9"/>
      <c r="ED29" s="9"/>
      <c r="EE29" s="9"/>
      <c r="EF29" s="107"/>
      <c r="EG29" s="106"/>
      <c r="EH29" s="110"/>
      <c r="EI29" s="106"/>
      <c r="EJ29" s="108"/>
      <c r="EK29" s="106"/>
      <c r="EL29" s="110"/>
      <c r="EM29" s="106"/>
      <c r="EN29" s="107"/>
      <c r="EO29" s="106"/>
      <c r="EP29" s="110"/>
      <c r="EQ29" s="106"/>
      <c r="ER29" s="107"/>
      <c r="ES29" s="9"/>
      <c r="ET29" s="110"/>
      <c r="EU29" s="10"/>
    </row>
    <row r="30" spans="4:151" ht="16.5" customHeight="1">
      <c r="D30" s="3"/>
      <c r="E30" s="3"/>
      <c r="F30" s="49"/>
      <c r="G30" s="10"/>
      <c r="H30" s="10"/>
      <c r="I30" s="7"/>
      <c r="J30" s="3"/>
      <c r="K30" s="94"/>
      <c r="L30" s="94"/>
      <c r="M30" s="49"/>
      <c r="N30" s="9"/>
      <c r="O30" s="10"/>
      <c r="P30" s="3"/>
      <c r="R30" s="3"/>
      <c r="S30" s="3"/>
      <c r="T30" s="7"/>
      <c r="U30" s="70" t="s">
        <v>47</v>
      </c>
      <c r="V30" s="3"/>
      <c r="W30" s="89">
        <v>8.757</v>
      </c>
      <c r="X30" s="9">
        <v>178</v>
      </c>
      <c r="Y30" s="9">
        <v>339</v>
      </c>
      <c r="Z30" s="7"/>
      <c r="AA30" s="94" t="s">
        <v>45</v>
      </c>
      <c r="AB30" s="3"/>
      <c r="AC30" s="7"/>
      <c r="AD30" s="70" t="s">
        <v>46</v>
      </c>
      <c r="AE30" s="3"/>
      <c r="AF30" s="89">
        <v>1.31</v>
      </c>
      <c r="AG30" s="9">
        <v>195</v>
      </c>
      <c r="AH30" s="9">
        <v>373</v>
      </c>
      <c r="AI30" s="3"/>
      <c r="AJ30" s="3"/>
      <c r="AL30" s="9"/>
      <c r="AM30" s="48" t="s">
        <v>93</v>
      </c>
      <c r="AN30" s="9"/>
      <c r="AO30" s="42"/>
      <c r="AP30" s="60" t="s">
        <v>39</v>
      </c>
      <c r="AQ30" s="9"/>
      <c r="AR30" s="49">
        <v>12.412</v>
      </c>
      <c r="AS30" s="9">
        <v>2638</v>
      </c>
      <c r="AT30" s="25">
        <v>5866</v>
      </c>
      <c r="AU30" s="9"/>
      <c r="AV30" s="48"/>
      <c r="AW30" s="9"/>
      <c r="AX30" s="42"/>
      <c r="AY30" s="60"/>
      <c r="AZ30" s="9"/>
      <c r="BA30" s="49"/>
      <c r="BB30" s="9"/>
      <c r="BC30" s="9"/>
      <c r="BD30" s="3"/>
      <c r="BE30" s="3"/>
      <c r="BF30" s="68"/>
      <c r="BG30" s="68"/>
      <c r="BH30" s="10"/>
      <c r="BI30" s="10"/>
      <c r="BJ30" s="41" t="s">
        <v>107</v>
      </c>
      <c r="BK30" s="41"/>
      <c r="BL30" s="10"/>
      <c r="BM30" s="49">
        <v>0.01</v>
      </c>
      <c r="BN30" s="42"/>
      <c r="BO30" s="41" t="s">
        <v>141</v>
      </c>
      <c r="BP30" s="10"/>
      <c r="BQ30" s="49">
        <v>0.014</v>
      </c>
      <c r="BR30" s="42"/>
      <c r="BS30" s="41" t="s">
        <v>303</v>
      </c>
      <c r="BT30" s="10"/>
      <c r="BU30" s="49">
        <v>0.2</v>
      </c>
      <c r="BV30" s="42"/>
      <c r="BW30" s="10"/>
      <c r="BX30" s="10"/>
      <c r="BY30" s="49"/>
      <c r="BZ30" s="10"/>
      <c r="CA30" s="10"/>
      <c r="CB30" s="10"/>
      <c r="CC30" s="60" t="s">
        <v>304</v>
      </c>
      <c r="CD30" s="9"/>
      <c r="CE30" s="49">
        <v>0.004</v>
      </c>
      <c r="CF30" s="42"/>
      <c r="CG30" s="9"/>
      <c r="CH30" s="9"/>
      <c r="CI30" s="16"/>
      <c r="CJ30" s="42"/>
      <c r="CK30" s="9"/>
      <c r="CL30" s="9"/>
      <c r="CM30" s="49"/>
      <c r="CN30" s="42"/>
      <c r="CO30" s="60" t="s">
        <v>305</v>
      </c>
      <c r="CP30" s="9"/>
      <c r="CQ30" s="49">
        <v>0.001</v>
      </c>
      <c r="CR30" s="9"/>
      <c r="CS30" s="9"/>
      <c r="CT30" s="9"/>
      <c r="CU30" s="60" t="s">
        <v>306</v>
      </c>
      <c r="CV30" s="9"/>
      <c r="CW30" s="49">
        <v>0.151</v>
      </c>
      <c r="CX30" s="42"/>
      <c r="CY30" s="60" t="s">
        <v>307</v>
      </c>
      <c r="CZ30" s="9"/>
      <c r="DA30" s="49">
        <v>0.002</v>
      </c>
      <c r="DB30" s="42"/>
      <c r="DC30" s="60" t="s">
        <v>221</v>
      </c>
      <c r="DD30" s="9"/>
      <c r="DE30" s="49">
        <v>0.05</v>
      </c>
      <c r="DF30" s="42"/>
      <c r="DG30" s="60" t="s">
        <v>250</v>
      </c>
      <c r="DH30" s="9"/>
      <c r="DI30" s="49">
        <v>0.001</v>
      </c>
      <c r="DJ30" s="10"/>
      <c r="DL30" s="9"/>
      <c r="DM30" s="9"/>
      <c r="DN30" s="107"/>
      <c r="DO30" s="106"/>
      <c r="DP30" s="110"/>
      <c r="DQ30" s="106"/>
      <c r="DR30" s="106"/>
      <c r="DS30" s="106"/>
      <c r="DT30" s="16"/>
      <c r="DU30" s="9"/>
      <c r="DV30" s="106"/>
      <c r="DW30" s="106"/>
      <c r="DX30" s="110"/>
      <c r="DY30" s="106"/>
      <c r="DZ30" s="107"/>
      <c r="EA30" s="106"/>
      <c r="EB30" s="110"/>
      <c r="EC30" s="9"/>
      <c r="ED30" s="9"/>
      <c r="EE30" s="9"/>
      <c r="EF30" s="107"/>
      <c r="EG30" s="106"/>
      <c r="EH30" s="110"/>
      <c r="EI30" s="106"/>
      <c r="EJ30" s="107"/>
      <c r="EK30" s="106"/>
      <c r="EL30" s="110"/>
      <c r="EM30" s="106"/>
      <c r="EN30" s="107"/>
      <c r="EO30" s="106"/>
      <c r="EP30" s="110"/>
      <c r="EQ30" s="106"/>
      <c r="ER30" s="107"/>
      <c r="ES30" s="9"/>
      <c r="ET30" s="110"/>
      <c r="EU30" s="10"/>
    </row>
    <row r="31" spans="4:151" ht="16.5" customHeight="1">
      <c r="D31" s="94" t="s">
        <v>52</v>
      </c>
      <c r="E31" s="3"/>
      <c r="F31" s="49">
        <v>22.009</v>
      </c>
      <c r="G31" s="10">
        <v>696</v>
      </c>
      <c r="H31" s="10">
        <v>1892</v>
      </c>
      <c r="I31" s="11"/>
      <c r="J31" s="30"/>
      <c r="K31" s="94" t="s">
        <v>53</v>
      </c>
      <c r="L31" s="94"/>
      <c r="M31" s="49">
        <v>109.251</v>
      </c>
      <c r="N31" s="9">
        <v>2627</v>
      </c>
      <c r="O31" s="10">
        <v>8429</v>
      </c>
      <c r="P31" s="3"/>
      <c r="R31" s="3"/>
      <c r="S31" s="3"/>
      <c r="T31" s="7"/>
      <c r="U31" s="70"/>
      <c r="V31" s="3"/>
      <c r="W31" s="89"/>
      <c r="X31" s="9"/>
      <c r="Y31" s="9"/>
      <c r="Z31" s="7"/>
      <c r="AA31" s="3"/>
      <c r="AB31" s="3"/>
      <c r="AC31" s="7"/>
      <c r="AD31" s="70"/>
      <c r="AE31" s="3"/>
      <c r="AF31" s="89"/>
      <c r="AG31" s="9"/>
      <c r="AH31" s="9"/>
      <c r="AI31" s="3"/>
      <c r="AJ31" s="3"/>
      <c r="AL31" s="9"/>
      <c r="AM31" s="48"/>
      <c r="AN31" s="9"/>
      <c r="AO31" s="42"/>
      <c r="AP31" s="60"/>
      <c r="AQ31" s="9"/>
      <c r="AR31" s="49"/>
      <c r="AS31" s="9"/>
      <c r="AT31" s="25"/>
      <c r="AU31" s="9"/>
      <c r="AV31" s="48"/>
      <c r="AW31" s="9"/>
      <c r="AX31" s="42"/>
      <c r="AY31" s="60" t="s">
        <v>94</v>
      </c>
      <c r="AZ31" s="9"/>
      <c r="BA31" s="49">
        <v>2.734</v>
      </c>
      <c r="BB31" s="9">
        <v>106</v>
      </c>
      <c r="BC31" s="9">
        <v>233</v>
      </c>
      <c r="BD31" s="3"/>
      <c r="BE31" s="3"/>
      <c r="BF31" s="68"/>
      <c r="BG31" s="68"/>
      <c r="BH31" s="10"/>
      <c r="BI31" s="10"/>
      <c r="BJ31" s="41" t="s">
        <v>208</v>
      </c>
      <c r="BK31" s="41"/>
      <c r="BL31" s="10"/>
      <c r="BM31" s="49">
        <v>0.007</v>
      </c>
      <c r="BN31" s="42"/>
      <c r="BO31" s="41" t="s">
        <v>98</v>
      </c>
      <c r="BP31" s="10"/>
      <c r="BQ31" s="49">
        <v>0.008</v>
      </c>
      <c r="BR31" s="42"/>
      <c r="BS31" s="41" t="s">
        <v>308</v>
      </c>
      <c r="BT31" s="10"/>
      <c r="BU31" s="49">
        <v>0.18</v>
      </c>
      <c r="BV31" s="42"/>
      <c r="BW31" s="41" t="s">
        <v>308</v>
      </c>
      <c r="BX31" s="10"/>
      <c r="BY31" s="49">
        <v>0.026</v>
      </c>
      <c r="BZ31" s="10"/>
      <c r="CA31" s="10"/>
      <c r="CB31" s="10"/>
      <c r="CC31" s="60" t="s">
        <v>309</v>
      </c>
      <c r="CD31" s="9"/>
      <c r="CE31" s="49">
        <v>0.004</v>
      </c>
      <c r="CF31" s="42"/>
      <c r="CG31" s="53" t="s">
        <v>310</v>
      </c>
      <c r="CH31" s="53"/>
      <c r="CI31" s="58"/>
      <c r="CJ31" s="42" t="s">
        <v>311</v>
      </c>
      <c r="CK31" s="10"/>
      <c r="CL31" s="9"/>
      <c r="CM31" s="49"/>
      <c r="CN31" s="42"/>
      <c r="CO31" s="60" t="s">
        <v>312</v>
      </c>
      <c r="CP31" s="9"/>
      <c r="CQ31" s="49">
        <v>0.001</v>
      </c>
      <c r="CR31" s="9"/>
      <c r="CS31" s="9"/>
      <c r="CT31" s="9"/>
      <c r="CU31" s="60"/>
      <c r="CV31" s="9"/>
      <c r="CW31" s="49"/>
      <c r="CX31" s="42"/>
      <c r="CY31" s="60" t="s">
        <v>313</v>
      </c>
      <c r="CZ31" s="9"/>
      <c r="DA31" s="49">
        <v>0.002</v>
      </c>
      <c r="DB31" s="42"/>
      <c r="DC31" s="60" t="s">
        <v>314</v>
      </c>
      <c r="DD31" s="9"/>
      <c r="DE31" s="49">
        <v>0.046</v>
      </c>
      <c r="DF31" s="42"/>
      <c r="DG31" s="60"/>
      <c r="DH31" s="9"/>
      <c r="DI31" s="49"/>
      <c r="DJ31" s="10"/>
      <c r="DL31" s="9"/>
      <c r="DM31" s="9"/>
      <c r="DN31" s="107"/>
      <c r="DO31" s="106"/>
      <c r="DP31" s="110"/>
      <c r="DQ31" s="106"/>
      <c r="DR31" s="109"/>
      <c r="DS31" s="109"/>
      <c r="DT31" s="58"/>
      <c r="DU31" s="106"/>
      <c r="DV31" s="9"/>
      <c r="DW31" s="106"/>
      <c r="DX31" s="110"/>
      <c r="DY31" s="106"/>
      <c r="DZ31" s="107"/>
      <c r="EA31" s="106"/>
      <c r="EB31" s="110"/>
      <c r="EC31" s="9"/>
      <c r="ED31" s="9"/>
      <c r="EE31" s="9"/>
      <c r="EF31" s="107"/>
      <c r="EG31" s="106"/>
      <c r="EH31" s="110"/>
      <c r="EI31" s="106"/>
      <c r="EJ31" s="107"/>
      <c r="EK31" s="106"/>
      <c r="EL31" s="110"/>
      <c r="EM31" s="106"/>
      <c r="EN31" s="107"/>
      <c r="EO31" s="106"/>
      <c r="EP31" s="110"/>
      <c r="EQ31" s="106"/>
      <c r="ER31" s="107"/>
      <c r="ES31" s="9"/>
      <c r="ET31" s="110"/>
      <c r="EU31" s="10"/>
    </row>
    <row r="32" spans="4:151" ht="16.5" customHeight="1" thickBot="1">
      <c r="D32" s="94"/>
      <c r="E32" s="3"/>
      <c r="F32" s="49"/>
      <c r="G32" s="10"/>
      <c r="H32" s="10"/>
      <c r="I32" s="7"/>
      <c r="J32" s="3"/>
      <c r="K32" s="94"/>
      <c r="L32" s="94"/>
      <c r="M32" s="49"/>
      <c r="N32" s="9"/>
      <c r="O32" s="10"/>
      <c r="P32" s="3"/>
      <c r="Q32" s="4"/>
      <c r="R32" s="4"/>
      <c r="S32" s="4"/>
      <c r="T32" s="27"/>
      <c r="U32" s="97" t="s">
        <v>51</v>
      </c>
      <c r="V32" s="4"/>
      <c r="W32" s="98">
        <v>1.469</v>
      </c>
      <c r="X32" s="15">
        <v>47</v>
      </c>
      <c r="Y32" s="15">
        <v>75</v>
      </c>
      <c r="Z32" s="27"/>
      <c r="AA32" s="4"/>
      <c r="AB32" s="4"/>
      <c r="AC32" s="27"/>
      <c r="AD32" s="97" t="s">
        <v>50</v>
      </c>
      <c r="AE32" s="4"/>
      <c r="AF32" s="98">
        <v>0.94</v>
      </c>
      <c r="AG32" s="15">
        <v>365</v>
      </c>
      <c r="AH32" s="15">
        <v>787</v>
      </c>
      <c r="AI32" s="3"/>
      <c r="AJ32" s="3"/>
      <c r="AL32" s="9"/>
      <c r="AM32" s="48"/>
      <c r="AN32" s="9"/>
      <c r="AO32" s="42"/>
      <c r="AP32" s="60" t="s">
        <v>95</v>
      </c>
      <c r="AQ32" s="9"/>
      <c r="AR32" s="49">
        <v>0.778</v>
      </c>
      <c r="AS32" s="9">
        <v>59</v>
      </c>
      <c r="AT32" s="25">
        <v>142</v>
      </c>
      <c r="AU32" s="9"/>
      <c r="AV32" s="48"/>
      <c r="AW32" s="9"/>
      <c r="AX32" s="42"/>
      <c r="AY32" s="60"/>
      <c r="AZ32" s="9"/>
      <c r="BA32" s="49"/>
      <c r="BB32" s="9"/>
      <c r="BC32" s="9"/>
      <c r="BD32" s="3"/>
      <c r="BE32" s="3"/>
      <c r="BF32" s="68"/>
      <c r="BG32" s="68"/>
      <c r="BH32" s="10"/>
      <c r="BI32" s="10"/>
      <c r="BJ32" s="41"/>
      <c r="BK32" s="41"/>
      <c r="BL32" s="10"/>
      <c r="BM32" s="49"/>
      <c r="BN32" s="42"/>
      <c r="BO32" s="68"/>
      <c r="BP32" s="68"/>
      <c r="BQ32" s="87"/>
      <c r="BR32" s="42"/>
      <c r="BS32" s="41" t="s">
        <v>315</v>
      </c>
      <c r="BT32" s="10"/>
      <c r="BU32" s="49">
        <v>0.18</v>
      </c>
      <c r="BV32" s="42"/>
      <c r="BW32" s="41" t="s">
        <v>316</v>
      </c>
      <c r="BX32" s="10"/>
      <c r="BY32" s="49">
        <v>0.003</v>
      </c>
      <c r="BZ32" s="10"/>
      <c r="CA32" s="10"/>
      <c r="CB32" s="10"/>
      <c r="CC32" s="60" t="s">
        <v>287</v>
      </c>
      <c r="CD32" s="9"/>
      <c r="CE32" s="49">
        <v>0.003</v>
      </c>
      <c r="CF32" s="42"/>
      <c r="CG32" s="9"/>
      <c r="CH32" s="9"/>
      <c r="CI32" s="16"/>
      <c r="CJ32" s="42"/>
      <c r="CK32" s="9"/>
      <c r="CL32" s="9"/>
      <c r="CM32" s="49"/>
      <c r="CN32" s="42"/>
      <c r="CO32" s="60"/>
      <c r="CP32" s="9"/>
      <c r="CQ32" s="49"/>
      <c r="CR32" s="9"/>
      <c r="CS32" s="9"/>
      <c r="CT32" s="9"/>
      <c r="CU32" s="60" t="s">
        <v>317</v>
      </c>
      <c r="CV32" s="9"/>
      <c r="CW32" s="49">
        <v>0.15</v>
      </c>
      <c r="CX32" s="42"/>
      <c r="CY32" s="91" t="s">
        <v>318</v>
      </c>
      <c r="CZ32" s="9"/>
      <c r="DA32" s="49">
        <v>0.001</v>
      </c>
      <c r="DB32" s="42"/>
      <c r="DC32" s="60" t="s">
        <v>319</v>
      </c>
      <c r="DD32" s="9"/>
      <c r="DE32" s="49">
        <v>0.04</v>
      </c>
      <c r="DF32" s="42"/>
      <c r="DG32" s="60" t="s">
        <v>221</v>
      </c>
      <c r="DH32" s="9"/>
      <c r="DI32" s="49">
        <v>0.001</v>
      </c>
      <c r="DJ32" s="10"/>
      <c r="DL32" s="9"/>
      <c r="DM32" s="9"/>
      <c r="DN32" s="107"/>
      <c r="DO32" s="106"/>
      <c r="DP32" s="110"/>
      <c r="DQ32" s="106"/>
      <c r="DR32" s="106"/>
      <c r="DS32" s="106"/>
      <c r="DT32" s="16"/>
      <c r="DU32" s="9"/>
      <c r="DV32" s="107"/>
      <c r="DW32" s="106"/>
      <c r="DX32" s="110"/>
      <c r="DY32" s="106"/>
      <c r="DZ32" s="107"/>
      <c r="EA32" s="106"/>
      <c r="EB32" s="110"/>
      <c r="EC32" s="9"/>
      <c r="ED32" s="9"/>
      <c r="EE32" s="9"/>
      <c r="EF32" s="107"/>
      <c r="EG32" s="106"/>
      <c r="EH32" s="110"/>
      <c r="EI32" s="106"/>
      <c r="EJ32" s="108"/>
      <c r="EK32" s="106"/>
      <c r="EL32" s="110"/>
      <c r="EM32" s="106"/>
      <c r="EN32" s="107"/>
      <c r="EO32" s="106"/>
      <c r="EP32" s="110"/>
      <c r="EQ32" s="106"/>
      <c r="ER32" s="107"/>
      <c r="ES32" s="9"/>
      <c r="ET32" s="110"/>
      <c r="EU32" s="10"/>
    </row>
    <row r="33" spans="4:151" ht="16.5" customHeight="1">
      <c r="D33" s="94" t="s">
        <v>54</v>
      </c>
      <c r="E33" s="3"/>
      <c r="F33" s="49">
        <v>51.614</v>
      </c>
      <c r="G33" s="10">
        <v>2860</v>
      </c>
      <c r="H33" s="10">
        <v>8129</v>
      </c>
      <c r="I33" s="11"/>
      <c r="J33" s="30"/>
      <c r="K33" s="94" t="s">
        <v>55</v>
      </c>
      <c r="L33" s="94"/>
      <c r="M33" s="49">
        <v>75.17</v>
      </c>
      <c r="N33" s="9">
        <v>1556</v>
      </c>
      <c r="O33" s="10">
        <v>5035</v>
      </c>
      <c r="P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L33" s="9"/>
      <c r="AM33" s="48"/>
      <c r="AN33" s="9"/>
      <c r="AO33" s="42"/>
      <c r="AP33" s="60"/>
      <c r="AQ33" s="9"/>
      <c r="AR33" s="49"/>
      <c r="AS33" s="9"/>
      <c r="AT33" s="25"/>
      <c r="AU33" s="9"/>
      <c r="AV33" s="48"/>
      <c r="AW33" s="9"/>
      <c r="AX33" s="42"/>
      <c r="AY33" s="60" t="s">
        <v>96</v>
      </c>
      <c r="AZ33" s="9"/>
      <c r="BA33" s="49">
        <v>1.66</v>
      </c>
      <c r="BB33" s="9">
        <v>47</v>
      </c>
      <c r="BC33" s="9">
        <v>93</v>
      </c>
      <c r="BD33" s="3"/>
      <c r="BE33" s="3"/>
      <c r="BF33" s="68"/>
      <c r="BG33" s="68"/>
      <c r="BH33" s="10"/>
      <c r="BI33" s="10"/>
      <c r="BJ33" s="41" t="s">
        <v>320</v>
      </c>
      <c r="BK33" s="41"/>
      <c r="BL33" s="10"/>
      <c r="BM33" s="49">
        <v>0.001</v>
      </c>
      <c r="BN33" s="42"/>
      <c r="BO33" s="41" t="s">
        <v>321</v>
      </c>
      <c r="BP33" s="10"/>
      <c r="BQ33" s="49">
        <v>0.007</v>
      </c>
      <c r="BR33" s="42"/>
      <c r="BS33" s="41" t="s">
        <v>31</v>
      </c>
      <c r="BT33" s="10"/>
      <c r="BU33" s="49">
        <v>0.137</v>
      </c>
      <c r="BV33" s="42"/>
      <c r="BW33" s="10"/>
      <c r="BX33" s="10"/>
      <c r="BY33" s="49"/>
      <c r="BZ33" s="10"/>
      <c r="CA33" s="10"/>
      <c r="CB33" s="10"/>
      <c r="CC33" s="60" t="s">
        <v>322</v>
      </c>
      <c r="CD33" s="9"/>
      <c r="CE33" s="49">
        <v>0.003</v>
      </c>
      <c r="CF33" s="42"/>
      <c r="CG33" s="9"/>
      <c r="CH33" s="9"/>
      <c r="CI33" s="16"/>
      <c r="CJ33" s="42"/>
      <c r="CK33" s="60" t="s">
        <v>284</v>
      </c>
      <c r="CL33" s="9"/>
      <c r="CM33" s="49">
        <v>0.046</v>
      </c>
      <c r="CN33" s="42"/>
      <c r="CO33" s="60" t="s">
        <v>323</v>
      </c>
      <c r="CP33" s="9"/>
      <c r="CQ33" s="49">
        <v>0.001</v>
      </c>
      <c r="CR33" s="9"/>
      <c r="CS33" s="9"/>
      <c r="CT33" s="9"/>
      <c r="CU33" s="60" t="s">
        <v>156</v>
      </c>
      <c r="CV33" s="9"/>
      <c r="CW33" s="49">
        <v>0.1</v>
      </c>
      <c r="CX33" s="42"/>
      <c r="CY33" s="9"/>
      <c r="CZ33" s="9"/>
      <c r="DA33" s="49"/>
      <c r="DB33" s="42"/>
      <c r="DC33" s="60" t="s">
        <v>324</v>
      </c>
      <c r="DD33" s="9"/>
      <c r="DE33" s="49">
        <v>0.02</v>
      </c>
      <c r="DF33" s="42"/>
      <c r="DG33" s="60" t="s">
        <v>325</v>
      </c>
      <c r="DH33" s="9"/>
      <c r="DI33" s="49">
        <v>0.001</v>
      </c>
      <c r="DJ33" s="10"/>
      <c r="DL33" s="9"/>
      <c r="DM33" s="9"/>
      <c r="DN33" s="107"/>
      <c r="DO33" s="106"/>
      <c r="DP33" s="110"/>
      <c r="DQ33" s="106"/>
      <c r="DR33" s="106"/>
      <c r="DS33" s="106"/>
      <c r="DT33" s="110"/>
      <c r="DU33" s="106"/>
      <c r="DV33" s="107"/>
      <c r="DW33" s="106"/>
      <c r="DX33" s="110"/>
      <c r="DY33" s="106"/>
      <c r="DZ33" s="107"/>
      <c r="EA33" s="106"/>
      <c r="EB33" s="110"/>
      <c r="EC33" s="9"/>
      <c r="ED33" s="9"/>
      <c r="EE33" s="9"/>
      <c r="EF33" s="107"/>
      <c r="EG33" s="106"/>
      <c r="EH33" s="110"/>
      <c r="EI33" s="106"/>
      <c r="EJ33" s="106"/>
      <c r="EK33" s="106"/>
      <c r="EL33" s="110"/>
      <c r="EM33" s="106"/>
      <c r="EN33" s="107"/>
      <c r="EO33" s="106"/>
      <c r="EP33" s="110"/>
      <c r="EQ33" s="106"/>
      <c r="ER33" s="107"/>
      <c r="ES33" s="9"/>
      <c r="ET33" s="110"/>
      <c r="EU33" s="10"/>
    </row>
    <row r="34" spans="4:151" ht="16.5" customHeight="1">
      <c r="D34" s="94"/>
      <c r="E34" s="3"/>
      <c r="F34" s="49"/>
      <c r="G34" s="10"/>
      <c r="H34" s="10"/>
      <c r="I34" s="7"/>
      <c r="J34" s="3"/>
      <c r="K34" s="94"/>
      <c r="L34" s="94"/>
      <c r="M34" s="49"/>
      <c r="N34" s="9"/>
      <c r="O34" s="10"/>
      <c r="P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L34" s="9"/>
      <c r="AM34" s="48" t="s">
        <v>97</v>
      </c>
      <c r="AN34" s="9"/>
      <c r="AO34" s="42"/>
      <c r="AP34" s="60" t="s">
        <v>98</v>
      </c>
      <c r="AQ34" s="9"/>
      <c r="AR34" s="49">
        <v>5.915</v>
      </c>
      <c r="AS34" s="9">
        <v>197</v>
      </c>
      <c r="AT34" s="25">
        <v>382</v>
      </c>
      <c r="AU34" s="9"/>
      <c r="AV34" s="48"/>
      <c r="AW34" s="9"/>
      <c r="AX34" s="42"/>
      <c r="AY34" s="60"/>
      <c r="AZ34" s="9"/>
      <c r="BA34" s="49"/>
      <c r="BB34" s="9"/>
      <c r="BC34" s="9"/>
      <c r="BD34" s="3"/>
      <c r="BE34" s="3"/>
      <c r="BF34" s="68"/>
      <c r="BG34" s="68"/>
      <c r="BH34" s="10"/>
      <c r="BI34" s="10"/>
      <c r="BJ34" s="10"/>
      <c r="BK34" s="10"/>
      <c r="BL34" s="10"/>
      <c r="BM34" s="49"/>
      <c r="BN34" s="42"/>
      <c r="BO34" s="41" t="s">
        <v>326</v>
      </c>
      <c r="BP34" s="10"/>
      <c r="BQ34" s="49">
        <v>0.007</v>
      </c>
      <c r="BR34" s="42"/>
      <c r="BS34" s="41"/>
      <c r="BT34" s="10"/>
      <c r="BU34" s="49"/>
      <c r="BV34" s="42"/>
      <c r="BW34" s="10"/>
      <c r="BX34" s="10"/>
      <c r="BY34" s="49"/>
      <c r="BZ34" s="10"/>
      <c r="CA34" s="10"/>
      <c r="CB34" s="10"/>
      <c r="CC34" s="10"/>
      <c r="CD34" s="10"/>
      <c r="CE34" s="57"/>
      <c r="CF34" s="42" t="s">
        <v>327</v>
      </c>
      <c r="CG34" s="10"/>
      <c r="CH34" s="9"/>
      <c r="CI34" s="49"/>
      <c r="CJ34" s="42"/>
      <c r="CK34" s="60" t="s">
        <v>328</v>
      </c>
      <c r="CL34" s="9"/>
      <c r="CM34" s="49">
        <v>0.02</v>
      </c>
      <c r="CN34" s="42"/>
      <c r="CO34" s="60" t="s">
        <v>329</v>
      </c>
      <c r="CP34" s="9"/>
      <c r="CQ34" s="49">
        <v>0.001</v>
      </c>
      <c r="CR34" s="9"/>
      <c r="CS34" s="9"/>
      <c r="CT34" s="9"/>
      <c r="CU34" s="60" t="s">
        <v>330</v>
      </c>
      <c r="CV34" s="9"/>
      <c r="CW34" s="49">
        <v>0.045</v>
      </c>
      <c r="CX34" s="42" t="s">
        <v>331</v>
      </c>
      <c r="CZ34" s="9"/>
      <c r="DA34" s="49"/>
      <c r="DB34" s="42"/>
      <c r="DC34" s="60" t="s">
        <v>160</v>
      </c>
      <c r="DD34" s="9"/>
      <c r="DE34" s="49">
        <v>0.02</v>
      </c>
      <c r="DF34" s="42"/>
      <c r="DG34" s="60" t="s">
        <v>332</v>
      </c>
      <c r="DH34" s="9"/>
      <c r="DI34" s="49">
        <v>0.001</v>
      </c>
      <c r="DJ34" s="10"/>
      <c r="DL34" s="9"/>
      <c r="DM34" s="9"/>
      <c r="DN34" s="113"/>
      <c r="DO34" s="113"/>
      <c r="DP34" s="113"/>
      <c r="DQ34" s="106"/>
      <c r="DR34" s="9"/>
      <c r="DS34" s="106"/>
      <c r="DT34" s="110"/>
      <c r="DU34" s="106"/>
      <c r="DV34" s="107"/>
      <c r="DW34" s="106"/>
      <c r="DX34" s="110"/>
      <c r="DY34" s="106"/>
      <c r="DZ34" s="107"/>
      <c r="EA34" s="106"/>
      <c r="EB34" s="110"/>
      <c r="EC34" s="9"/>
      <c r="ED34" s="9"/>
      <c r="EE34" s="9"/>
      <c r="EF34" s="107"/>
      <c r="EG34" s="106"/>
      <c r="EH34" s="110"/>
      <c r="EI34" s="106"/>
      <c r="EK34" s="106"/>
      <c r="EL34" s="110"/>
      <c r="EM34" s="9"/>
      <c r="EN34" s="107"/>
      <c r="EO34" s="106"/>
      <c r="EP34" s="110"/>
      <c r="EQ34" s="106"/>
      <c r="ER34" s="107"/>
      <c r="ES34" s="9"/>
      <c r="ET34" s="110"/>
      <c r="EU34" s="10"/>
    </row>
    <row r="35" spans="4:151" ht="16.5" customHeight="1">
      <c r="D35" s="94" t="s">
        <v>56</v>
      </c>
      <c r="E35" s="3"/>
      <c r="F35" s="49">
        <v>25.085</v>
      </c>
      <c r="G35" s="10">
        <v>1993</v>
      </c>
      <c r="H35" s="10">
        <v>5288</v>
      </c>
      <c r="I35" s="11"/>
      <c r="J35" s="30"/>
      <c r="K35" s="94" t="s">
        <v>57</v>
      </c>
      <c r="L35" s="94"/>
      <c r="M35" s="49">
        <v>72.403</v>
      </c>
      <c r="N35" s="9">
        <v>1068</v>
      </c>
      <c r="O35" s="10">
        <v>3119</v>
      </c>
      <c r="P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L35" s="9"/>
      <c r="AM35" s="48"/>
      <c r="AN35" s="9"/>
      <c r="AO35" s="42"/>
      <c r="AP35" s="60"/>
      <c r="AQ35" s="9"/>
      <c r="AR35" s="49"/>
      <c r="AS35" s="9"/>
      <c r="AT35" s="25"/>
      <c r="AU35" s="9"/>
      <c r="AV35" s="48"/>
      <c r="AW35" s="9"/>
      <c r="AX35" s="42"/>
      <c r="AY35" s="60" t="s">
        <v>99</v>
      </c>
      <c r="AZ35" s="9"/>
      <c r="BA35" s="49">
        <v>0.651</v>
      </c>
      <c r="BB35" s="9">
        <v>17</v>
      </c>
      <c r="BC35" s="9">
        <v>39</v>
      </c>
      <c r="BD35" s="3"/>
      <c r="BE35" s="3"/>
      <c r="BF35" s="68"/>
      <c r="BG35" s="68"/>
      <c r="BH35" s="10"/>
      <c r="BI35" s="10"/>
      <c r="BJ35" s="10"/>
      <c r="BK35" s="10"/>
      <c r="BL35" s="10"/>
      <c r="BM35" s="13"/>
      <c r="BN35" s="42"/>
      <c r="BO35" s="41" t="s">
        <v>333</v>
      </c>
      <c r="BP35" s="10"/>
      <c r="BQ35" s="49">
        <v>0.007</v>
      </c>
      <c r="BR35" s="42"/>
      <c r="BS35" s="41" t="s">
        <v>334</v>
      </c>
      <c r="BT35" s="10"/>
      <c r="BU35" s="49">
        <v>0.12</v>
      </c>
      <c r="BV35" s="54" t="s">
        <v>335</v>
      </c>
      <c r="BW35" s="68"/>
      <c r="BX35" s="10"/>
      <c r="BY35" s="49"/>
      <c r="BZ35" s="10"/>
      <c r="CA35" s="10"/>
      <c r="CB35" s="10"/>
      <c r="CC35" s="60" t="s">
        <v>336</v>
      </c>
      <c r="CD35" s="9"/>
      <c r="CE35" s="49">
        <v>0.003</v>
      </c>
      <c r="CF35" s="42"/>
      <c r="CG35" s="9"/>
      <c r="CH35" s="9"/>
      <c r="CI35" s="49"/>
      <c r="CJ35" s="42"/>
      <c r="CK35" s="60" t="s">
        <v>337</v>
      </c>
      <c r="CL35" s="9"/>
      <c r="CM35" s="49">
        <v>0.016</v>
      </c>
      <c r="CN35" s="42"/>
      <c r="CO35" s="60" t="s">
        <v>338</v>
      </c>
      <c r="CP35" s="9"/>
      <c r="CQ35" s="49">
        <v>0.001</v>
      </c>
      <c r="CR35" s="9"/>
      <c r="CS35" s="9"/>
      <c r="CT35" s="9"/>
      <c r="CU35" s="60" t="s">
        <v>339</v>
      </c>
      <c r="CV35" s="9"/>
      <c r="CW35" s="49">
        <v>0.014</v>
      </c>
      <c r="CX35" s="42"/>
      <c r="CY35" s="9"/>
      <c r="CZ35" s="9"/>
      <c r="DA35" s="49"/>
      <c r="DB35" s="42"/>
      <c r="DC35" s="60"/>
      <c r="DD35" s="9"/>
      <c r="DE35" s="49"/>
      <c r="DF35" s="42"/>
      <c r="DG35" s="9"/>
      <c r="DH35" s="9"/>
      <c r="DI35" s="49"/>
      <c r="DJ35" s="10"/>
      <c r="DL35" s="9"/>
      <c r="DM35" s="9"/>
      <c r="DN35" s="107"/>
      <c r="DO35" s="106"/>
      <c r="DP35" s="110"/>
      <c r="DQ35" s="106"/>
      <c r="DR35" s="106"/>
      <c r="DS35" s="106"/>
      <c r="DT35" s="110"/>
      <c r="DU35" s="106"/>
      <c r="DV35" s="107"/>
      <c r="DW35" s="106"/>
      <c r="DX35" s="110"/>
      <c r="DY35" s="106"/>
      <c r="DZ35" s="107"/>
      <c r="EA35" s="106"/>
      <c r="EB35" s="110"/>
      <c r="EC35" s="9"/>
      <c r="ED35" s="9"/>
      <c r="EE35" s="9"/>
      <c r="EF35" s="107"/>
      <c r="EG35" s="106"/>
      <c r="EH35" s="110"/>
      <c r="EI35" s="106"/>
      <c r="EJ35" s="106"/>
      <c r="EK35" s="106"/>
      <c r="EL35" s="110"/>
      <c r="EM35" s="9"/>
      <c r="EN35" s="107"/>
      <c r="EO35" s="106"/>
      <c r="EP35" s="110"/>
      <c r="EQ35" s="106"/>
      <c r="ER35" s="106"/>
      <c r="ES35" s="9"/>
      <c r="ET35" s="110"/>
      <c r="EU35" s="10"/>
    </row>
    <row r="36" spans="4:151" ht="16.5" customHeight="1">
      <c r="D36" s="94"/>
      <c r="E36" s="3"/>
      <c r="F36" s="49"/>
      <c r="G36" s="10"/>
      <c r="H36" s="10"/>
      <c r="I36" s="7"/>
      <c r="J36" s="3"/>
      <c r="K36" s="94"/>
      <c r="L36" s="94"/>
      <c r="M36" s="49"/>
      <c r="N36" s="9"/>
      <c r="O36" s="10"/>
      <c r="P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L36" s="9"/>
      <c r="AM36" s="48"/>
      <c r="AN36" s="9"/>
      <c r="AO36" s="42"/>
      <c r="AP36" s="60" t="s">
        <v>100</v>
      </c>
      <c r="AQ36" s="9"/>
      <c r="AR36" s="49">
        <v>4.8</v>
      </c>
      <c r="AS36" s="9">
        <v>761</v>
      </c>
      <c r="AT36" s="25">
        <v>1691</v>
      </c>
      <c r="AU36" s="9"/>
      <c r="AV36" s="48"/>
      <c r="AW36" s="9"/>
      <c r="AX36" s="42"/>
      <c r="AY36" s="60"/>
      <c r="AZ36" s="9"/>
      <c r="BA36" s="49"/>
      <c r="BB36" s="9"/>
      <c r="BC36" s="9"/>
      <c r="BD36" s="3"/>
      <c r="BE36" s="3"/>
      <c r="BF36" s="68"/>
      <c r="BG36" s="68"/>
      <c r="BH36" s="10"/>
      <c r="BI36" s="10"/>
      <c r="BJ36" s="10"/>
      <c r="BK36" s="10"/>
      <c r="BL36" s="10"/>
      <c r="BM36" s="13"/>
      <c r="BN36" s="42"/>
      <c r="BO36" s="41" t="s">
        <v>340</v>
      </c>
      <c r="BP36" s="10"/>
      <c r="BQ36" s="49">
        <v>0.006</v>
      </c>
      <c r="BR36" s="42"/>
      <c r="BS36" s="41" t="s">
        <v>230</v>
      </c>
      <c r="BT36" s="10"/>
      <c r="BU36" s="49">
        <v>0.07</v>
      </c>
      <c r="BV36" s="42"/>
      <c r="BW36" s="9"/>
      <c r="BX36" s="10"/>
      <c r="BY36" s="49"/>
      <c r="BZ36" s="10"/>
      <c r="CA36" s="10"/>
      <c r="CB36" s="10"/>
      <c r="CC36" s="60" t="s">
        <v>341</v>
      </c>
      <c r="CD36" s="9"/>
      <c r="CE36" s="49">
        <v>0.002</v>
      </c>
      <c r="CF36" s="42"/>
      <c r="CG36" s="60" t="s">
        <v>342</v>
      </c>
      <c r="CH36" s="9"/>
      <c r="CI36" s="49">
        <v>0.083</v>
      </c>
      <c r="CJ36" s="42"/>
      <c r="CK36" s="60" t="s">
        <v>343</v>
      </c>
      <c r="CL36" s="9"/>
      <c r="CM36" s="49">
        <v>0.014</v>
      </c>
      <c r="CN36" s="42"/>
      <c r="CO36" s="60" t="s">
        <v>344</v>
      </c>
      <c r="CP36" s="9"/>
      <c r="CQ36" s="49">
        <v>0.001</v>
      </c>
      <c r="CR36" s="9"/>
      <c r="CS36" s="9"/>
      <c r="CT36" s="9"/>
      <c r="CU36" s="60" t="s">
        <v>345</v>
      </c>
      <c r="CV36" s="9"/>
      <c r="CW36" s="49">
        <v>0.012</v>
      </c>
      <c r="CX36" s="42"/>
      <c r="CY36" s="60" t="s">
        <v>346</v>
      </c>
      <c r="CZ36" s="9"/>
      <c r="DA36" s="49">
        <v>0.002</v>
      </c>
      <c r="DB36" s="42"/>
      <c r="DC36" s="60" t="s">
        <v>257</v>
      </c>
      <c r="DD36" s="9"/>
      <c r="DE36" s="49">
        <v>0.02</v>
      </c>
      <c r="DF36" s="42"/>
      <c r="DG36" s="9"/>
      <c r="DH36" s="9"/>
      <c r="DI36" s="49"/>
      <c r="DJ36" s="10"/>
      <c r="DL36" s="9"/>
      <c r="DM36" s="9"/>
      <c r="DN36" s="107"/>
      <c r="DO36" s="106"/>
      <c r="DP36" s="110"/>
      <c r="DQ36" s="106"/>
      <c r="DR36" s="107"/>
      <c r="DS36" s="106"/>
      <c r="DT36" s="110"/>
      <c r="DU36" s="106"/>
      <c r="DV36" s="107"/>
      <c r="DW36" s="106"/>
      <c r="DX36" s="110"/>
      <c r="DY36" s="106"/>
      <c r="DZ36" s="107"/>
      <c r="EA36" s="106"/>
      <c r="EB36" s="110"/>
      <c r="EC36" s="9"/>
      <c r="ED36" s="9"/>
      <c r="EE36" s="9"/>
      <c r="EF36" s="107"/>
      <c r="EG36" s="106"/>
      <c r="EH36" s="110"/>
      <c r="EI36" s="106"/>
      <c r="EJ36" s="107"/>
      <c r="EK36" s="106"/>
      <c r="EL36" s="110"/>
      <c r="EM36" s="9"/>
      <c r="EN36" s="107"/>
      <c r="EO36" s="106"/>
      <c r="EP36" s="110"/>
      <c r="EQ36" s="106"/>
      <c r="ER36" s="106"/>
      <c r="ES36" s="9"/>
      <c r="ET36" s="110"/>
      <c r="EU36" s="10"/>
    </row>
    <row r="37" spans="4:151" ht="16.5" customHeight="1">
      <c r="D37" s="94" t="s">
        <v>58</v>
      </c>
      <c r="E37" s="3"/>
      <c r="F37" s="49">
        <v>54.274</v>
      </c>
      <c r="G37" s="10">
        <v>2929</v>
      </c>
      <c r="H37" s="10">
        <v>7878</v>
      </c>
      <c r="I37" s="11"/>
      <c r="J37" s="30"/>
      <c r="K37" s="94" t="s">
        <v>59</v>
      </c>
      <c r="L37" s="94"/>
      <c r="M37" s="49">
        <v>157.71</v>
      </c>
      <c r="N37" s="9">
        <v>1739</v>
      </c>
      <c r="O37" s="10">
        <v>4743</v>
      </c>
      <c r="P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L37" s="9"/>
      <c r="AM37" s="48"/>
      <c r="AN37" s="9"/>
      <c r="AO37" s="42"/>
      <c r="AP37" s="60"/>
      <c r="AQ37" s="9"/>
      <c r="AR37" s="49"/>
      <c r="AS37" s="9"/>
      <c r="AT37" s="25"/>
      <c r="AU37" s="9"/>
      <c r="AV37" s="48"/>
      <c r="AW37" s="9"/>
      <c r="AX37" s="42"/>
      <c r="AY37" s="60" t="s">
        <v>101</v>
      </c>
      <c r="AZ37" s="9"/>
      <c r="BA37" s="49">
        <v>0.04</v>
      </c>
      <c r="BB37" s="9">
        <v>4</v>
      </c>
      <c r="BC37" s="9">
        <v>8</v>
      </c>
      <c r="BD37" s="3"/>
      <c r="BE37" s="3"/>
      <c r="BF37" s="68"/>
      <c r="BG37" s="68"/>
      <c r="BH37" s="10"/>
      <c r="BI37" s="10"/>
      <c r="BJ37" s="50" t="s">
        <v>347</v>
      </c>
      <c r="BK37" s="50"/>
      <c r="BL37" s="50"/>
      <c r="BM37" s="51"/>
      <c r="BN37" s="42"/>
      <c r="BO37" s="41" t="s">
        <v>348</v>
      </c>
      <c r="BP37" s="10"/>
      <c r="BQ37" s="49">
        <v>0.004</v>
      </c>
      <c r="BR37" s="42"/>
      <c r="BS37" s="41" t="s">
        <v>221</v>
      </c>
      <c r="BT37" s="10"/>
      <c r="BU37" s="49">
        <v>0.06</v>
      </c>
      <c r="BV37" s="42"/>
      <c r="BW37" s="41" t="s">
        <v>292</v>
      </c>
      <c r="BX37" s="10"/>
      <c r="BY37" s="49">
        <v>0.023</v>
      </c>
      <c r="BZ37" s="10"/>
      <c r="CA37" s="10"/>
      <c r="CB37" s="10"/>
      <c r="CC37" s="60" t="s">
        <v>292</v>
      </c>
      <c r="CD37" s="9"/>
      <c r="CE37" s="49">
        <v>0.002</v>
      </c>
      <c r="CF37" s="42"/>
      <c r="CG37" s="60" t="s">
        <v>349</v>
      </c>
      <c r="CH37" s="9"/>
      <c r="CI37" s="49">
        <v>0.079</v>
      </c>
      <c r="CJ37" s="42"/>
      <c r="CK37" s="60" t="s">
        <v>350</v>
      </c>
      <c r="CL37" s="9"/>
      <c r="CM37" s="49">
        <v>0.01</v>
      </c>
      <c r="CN37" s="42"/>
      <c r="CO37" s="9"/>
      <c r="CP37" s="9"/>
      <c r="CQ37" s="49"/>
      <c r="CR37" s="9"/>
      <c r="CS37" s="9"/>
      <c r="CT37" s="9"/>
      <c r="CU37" s="60"/>
      <c r="CV37" s="9"/>
      <c r="CW37" s="49"/>
      <c r="CX37" s="42"/>
      <c r="CY37" s="9"/>
      <c r="CZ37" s="9"/>
      <c r="DA37" s="16"/>
      <c r="DB37" s="42"/>
      <c r="DC37" s="60" t="s">
        <v>351</v>
      </c>
      <c r="DD37" s="9"/>
      <c r="DE37" s="49">
        <v>0.02</v>
      </c>
      <c r="DF37" s="42" t="s">
        <v>352</v>
      </c>
      <c r="DH37" s="9"/>
      <c r="DI37" s="49"/>
      <c r="DJ37" s="10"/>
      <c r="DL37" s="9"/>
      <c r="DM37" s="9"/>
      <c r="DN37" s="107"/>
      <c r="DO37" s="106"/>
      <c r="DP37" s="110"/>
      <c r="DQ37" s="106"/>
      <c r="DR37" s="107"/>
      <c r="DS37" s="106"/>
      <c r="DT37" s="110"/>
      <c r="DU37" s="106"/>
      <c r="DV37" s="107"/>
      <c r="DW37" s="106"/>
      <c r="DX37" s="110"/>
      <c r="DY37" s="106"/>
      <c r="DZ37" s="106"/>
      <c r="EA37" s="106"/>
      <c r="EB37" s="110"/>
      <c r="EC37" s="9"/>
      <c r="ED37" s="9"/>
      <c r="EE37" s="9"/>
      <c r="EF37" s="107"/>
      <c r="EG37" s="106"/>
      <c r="EH37" s="110"/>
      <c r="EI37" s="106"/>
      <c r="EJ37" s="106"/>
      <c r="EK37" s="106"/>
      <c r="EL37" s="16"/>
      <c r="EM37" s="106"/>
      <c r="EN37" s="107"/>
      <c r="EO37" s="106"/>
      <c r="EP37" s="110"/>
      <c r="EQ37" s="106"/>
      <c r="ES37" s="9"/>
      <c r="ET37" s="110"/>
      <c r="EU37" s="10"/>
    </row>
    <row r="38" spans="4:151" ht="16.5" customHeight="1">
      <c r="D38" s="94"/>
      <c r="E38" s="3"/>
      <c r="F38" s="49"/>
      <c r="G38" s="10"/>
      <c r="H38" s="10"/>
      <c r="I38" s="7"/>
      <c r="J38" s="3"/>
      <c r="K38" s="94"/>
      <c r="L38" s="94"/>
      <c r="M38" s="49"/>
      <c r="N38" s="9"/>
      <c r="O38" s="10"/>
      <c r="P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L38" s="9"/>
      <c r="AM38" s="48"/>
      <c r="AN38" s="9"/>
      <c r="AO38" s="42"/>
      <c r="AP38" s="60" t="s">
        <v>102</v>
      </c>
      <c r="AQ38" s="9"/>
      <c r="AR38" s="49">
        <v>2.779</v>
      </c>
      <c r="AS38" s="9">
        <v>159</v>
      </c>
      <c r="AT38" s="25">
        <v>292</v>
      </c>
      <c r="AU38" s="9"/>
      <c r="AV38" s="48"/>
      <c r="AW38" s="9"/>
      <c r="AX38" s="42"/>
      <c r="AY38" s="60"/>
      <c r="AZ38" s="9"/>
      <c r="BA38" s="49"/>
      <c r="BB38" s="9"/>
      <c r="BC38" s="9"/>
      <c r="BD38" s="3"/>
      <c r="BE38" s="3"/>
      <c r="BF38" s="68"/>
      <c r="BG38" s="68"/>
      <c r="BH38" s="10"/>
      <c r="BI38" s="10"/>
      <c r="BJ38" s="10"/>
      <c r="BK38" s="10"/>
      <c r="BL38" s="10"/>
      <c r="BM38" s="16"/>
      <c r="BN38" s="42"/>
      <c r="BO38" s="68"/>
      <c r="BP38" s="68"/>
      <c r="BQ38" s="87"/>
      <c r="BR38" s="42"/>
      <c r="BS38" s="41" t="s">
        <v>353</v>
      </c>
      <c r="BT38" s="10"/>
      <c r="BU38" s="49">
        <v>0.06</v>
      </c>
      <c r="BV38" s="42"/>
      <c r="BW38" s="41" t="s">
        <v>31</v>
      </c>
      <c r="BX38" s="10"/>
      <c r="BY38" s="49">
        <v>0.02</v>
      </c>
      <c r="BZ38" s="10"/>
      <c r="CA38" s="10"/>
      <c r="CB38" s="10"/>
      <c r="CC38" s="60" t="s">
        <v>354</v>
      </c>
      <c r="CD38" s="9"/>
      <c r="CE38" s="49">
        <v>0.002</v>
      </c>
      <c r="CF38" s="42"/>
      <c r="CG38" s="60" t="s">
        <v>355</v>
      </c>
      <c r="CH38" s="9"/>
      <c r="CI38" s="49">
        <v>0.029</v>
      </c>
      <c r="CJ38" s="42"/>
      <c r="CK38" s="68"/>
      <c r="CL38" s="68"/>
      <c r="CM38" s="102"/>
      <c r="CN38" s="42"/>
      <c r="CO38" s="9"/>
      <c r="CP38" s="9"/>
      <c r="CQ38" s="49"/>
      <c r="CR38" s="9"/>
      <c r="CS38" s="9"/>
      <c r="CT38" s="9"/>
      <c r="CU38" s="60" t="s">
        <v>356</v>
      </c>
      <c r="CV38" s="9"/>
      <c r="CW38" s="49">
        <v>0.008</v>
      </c>
      <c r="CX38" s="42"/>
      <c r="CY38" s="9"/>
      <c r="CZ38" s="9"/>
      <c r="DA38" s="16"/>
      <c r="DB38" s="42"/>
      <c r="DC38" s="60" t="s">
        <v>357</v>
      </c>
      <c r="DD38" s="9"/>
      <c r="DE38" s="49">
        <v>0.02</v>
      </c>
      <c r="DF38" s="42"/>
      <c r="DG38" s="9"/>
      <c r="DH38" s="9"/>
      <c r="DI38" s="49"/>
      <c r="DJ38" s="10"/>
      <c r="DL38" s="9"/>
      <c r="DM38" s="9"/>
      <c r="DN38" s="107"/>
      <c r="DO38" s="106"/>
      <c r="DP38" s="110"/>
      <c r="DQ38" s="106"/>
      <c r="DR38" s="107"/>
      <c r="DS38" s="106"/>
      <c r="DT38" s="110"/>
      <c r="DU38" s="106"/>
      <c r="DV38" s="113"/>
      <c r="DW38" s="113"/>
      <c r="DX38" s="113"/>
      <c r="DY38" s="106"/>
      <c r="DZ38" s="106"/>
      <c r="EA38" s="106"/>
      <c r="EB38" s="110"/>
      <c r="EC38" s="9"/>
      <c r="ED38" s="9"/>
      <c r="EE38" s="9"/>
      <c r="EF38" s="107"/>
      <c r="EG38" s="106"/>
      <c r="EH38" s="110"/>
      <c r="EI38" s="106"/>
      <c r="EJ38" s="106"/>
      <c r="EK38" s="106"/>
      <c r="EL38" s="16"/>
      <c r="EM38" s="106"/>
      <c r="EN38" s="107"/>
      <c r="EO38" s="106"/>
      <c r="EP38" s="110"/>
      <c r="EQ38" s="106"/>
      <c r="ER38" s="106"/>
      <c r="ES38" s="9"/>
      <c r="ET38" s="110"/>
      <c r="EU38" s="10"/>
    </row>
    <row r="39" spans="2:151" ht="16.5" customHeight="1" thickBot="1">
      <c r="B39" s="4"/>
      <c r="C39" s="4"/>
      <c r="D39" s="99" t="s">
        <v>60</v>
      </c>
      <c r="E39" s="4"/>
      <c r="F39" s="61">
        <v>15.36</v>
      </c>
      <c r="G39" s="15">
        <v>1527</v>
      </c>
      <c r="H39" s="15">
        <v>3751</v>
      </c>
      <c r="I39" s="100"/>
      <c r="J39" s="101"/>
      <c r="K39" s="99" t="s">
        <v>61</v>
      </c>
      <c r="L39" s="99"/>
      <c r="M39" s="61">
        <v>107.387</v>
      </c>
      <c r="N39" s="15">
        <v>1934</v>
      </c>
      <c r="O39" s="15">
        <v>5564</v>
      </c>
      <c r="P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L39" s="9"/>
      <c r="AM39" s="48"/>
      <c r="AN39" s="9"/>
      <c r="AO39" s="42"/>
      <c r="AP39" s="60"/>
      <c r="AQ39" s="9"/>
      <c r="AR39" s="49"/>
      <c r="AS39" s="9"/>
      <c r="AT39" s="25"/>
      <c r="AU39" s="9"/>
      <c r="AV39" s="48" t="s">
        <v>103</v>
      </c>
      <c r="AW39" s="9"/>
      <c r="AX39" s="42"/>
      <c r="AY39" s="60" t="s">
        <v>104</v>
      </c>
      <c r="AZ39" s="9"/>
      <c r="BA39" s="49">
        <v>1.73</v>
      </c>
      <c r="BB39" s="9">
        <v>18</v>
      </c>
      <c r="BC39" s="9">
        <v>40</v>
      </c>
      <c r="BD39" s="3"/>
      <c r="BE39" s="3"/>
      <c r="BF39" s="68"/>
      <c r="BG39" s="68"/>
      <c r="BH39" s="10"/>
      <c r="BI39" s="10"/>
      <c r="BJ39" s="41" t="s">
        <v>358</v>
      </c>
      <c r="BK39" s="41"/>
      <c r="BL39" s="10"/>
      <c r="BM39" s="49">
        <v>0.254</v>
      </c>
      <c r="BN39" s="42"/>
      <c r="BO39" s="41" t="s">
        <v>359</v>
      </c>
      <c r="BP39" s="10"/>
      <c r="BQ39" s="49">
        <v>0.004</v>
      </c>
      <c r="BR39" s="42"/>
      <c r="BS39" s="41" t="s">
        <v>292</v>
      </c>
      <c r="BT39" s="10"/>
      <c r="BU39" s="49">
        <v>0.055</v>
      </c>
      <c r="BV39" s="42"/>
      <c r="BW39" s="41" t="s">
        <v>360</v>
      </c>
      <c r="BX39" s="10"/>
      <c r="BY39" s="49">
        <v>0.002</v>
      </c>
      <c r="BZ39" s="10"/>
      <c r="CA39" s="10"/>
      <c r="CB39" s="10"/>
      <c r="CC39" s="60" t="s">
        <v>243</v>
      </c>
      <c r="CD39" s="9"/>
      <c r="CE39" s="49">
        <v>0.001</v>
      </c>
      <c r="CF39" s="42"/>
      <c r="CG39" s="60" t="s">
        <v>361</v>
      </c>
      <c r="CH39" s="9"/>
      <c r="CI39" s="49">
        <v>0.026</v>
      </c>
      <c r="CJ39" s="42"/>
      <c r="CK39" s="60" t="s">
        <v>362</v>
      </c>
      <c r="CL39" s="68"/>
      <c r="CM39" s="49">
        <v>0.007</v>
      </c>
      <c r="CN39" s="42" t="s">
        <v>363</v>
      </c>
      <c r="CO39" s="10"/>
      <c r="CP39" s="9"/>
      <c r="CQ39" s="49"/>
      <c r="CR39" s="9"/>
      <c r="CS39" s="9"/>
      <c r="CT39" s="9"/>
      <c r="CU39" s="60" t="s">
        <v>364</v>
      </c>
      <c r="CV39" s="9"/>
      <c r="CW39" s="49">
        <v>0.005</v>
      </c>
      <c r="CX39" s="42"/>
      <c r="CY39" s="53" t="s">
        <v>365</v>
      </c>
      <c r="CZ39" s="53"/>
      <c r="DA39" s="58"/>
      <c r="DB39" s="42"/>
      <c r="DC39" s="60" t="s">
        <v>208</v>
      </c>
      <c r="DD39" s="9"/>
      <c r="DE39" s="49">
        <v>0.02</v>
      </c>
      <c r="DF39" s="42"/>
      <c r="DG39" s="60" t="s">
        <v>366</v>
      </c>
      <c r="DH39" s="9"/>
      <c r="DI39" s="49">
        <v>0.004</v>
      </c>
      <c r="DJ39" s="10"/>
      <c r="DL39" s="9"/>
      <c r="DM39" s="9"/>
      <c r="DN39" s="107"/>
      <c r="DO39" s="106"/>
      <c r="DP39" s="110"/>
      <c r="DQ39" s="106"/>
      <c r="DR39" s="107"/>
      <c r="DS39" s="106"/>
      <c r="DT39" s="110"/>
      <c r="DU39" s="106"/>
      <c r="DV39" s="107"/>
      <c r="DW39" s="106"/>
      <c r="DX39" s="110"/>
      <c r="DY39" s="106"/>
      <c r="DZ39" s="9"/>
      <c r="EA39" s="106"/>
      <c r="EB39" s="110"/>
      <c r="EC39" s="9"/>
      <c r="ED39" s="9"/>
      <c r="EE39" s="9"/>
      <c r="EF39" s="107"/>
      <c r="EG39" s="106"/>
      <c r="EH39" s="110"/>
      <c r="EI39" s="106"/>
      <c r="EJ39" s="109"/>
      <c r="EK39" s="109"/>
      <c r="EL39" s="58"/>
      <c r="EM39" s="106"/>
      <c r="EN39" s="107"/>
      <c r="EO39" s="106"/>
      <c r="EP39" s="110"/>
      <c r="EQ39" s="106"/>
      <c r="ER39" s="107"/>
      <c r="ES39" s="9"/>
      <c r="ET39" s="110"/>
      <c r="EU39" s="10"/>
    </row>
    <row r="40" spans="16:151" ht="16.5" customHeight="1">
      <c r="P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L40" s="9"/>
      <c r="AM40" s="48"/>
      <c r="AN40" s="9"/>
      <c r="AO40" s="42"/>
      <c r="AP40" s="60" t="s">
        <v>105</v>
      </c>
      <c r="AQ40" s="9"/>
      <c r="AR40" s="49">
        <v>0.41</v>
      </c>
      <c r="AS40" s="9">
        <v>87</v>
      </c>
      <c r="AT40" s="25">
        <v>209</v>
      </c>
      <c r="AU40" s="9"/>
      <c r="AV40" s="48"/>
      <c r="AW40" s="9"/>
      <c r="AX40" s="42"/>
      <c r="AY40" s="60"/>
      <c r="AZ40" s="9"/>
      <c r="BA40" s="49"/>
      <c r="BB40" s="9"/>
      <c r="BC40" s="9"/>
      <c r="BD40" s="3"/>
      <c r="BE40" s="3"/>
      <c r="BF40" s="68"/>
      <c r="BG40" s="68"/>
      <c r="BH40" s="10"/>
      <c r="BI40" s="10"/>
      <c r="BJ40" s="41" t="s">
        <v>367</v>
      </c>
      <c r="BK40" s="41"/>
      <c r="BL40" s="10"/>
      <c r="BM40" s="49">
        <v>0.253</v>
      </c>
      <c r="BN40" s="42"/>
      <c r="BO40" s="41" t="s">
        <v>368</v>
      </c>
      <c r="BP40" s="10"/>
      <c r="BQ40" s="49">
        <v>0.003</v>
      </c>
      <c r="BR40" s="42"/>
      <c r="BS40" s="41"/>
      <c r="BT40" s="10"/>
      <c r="BU40" s="49"/>
      <c r="BV40" s="42"/>
      <c r="BW40" s="41" t="s">
        <v>369</v>
      </c>
      <c r="BX40" s="10"/>
      <c r="BY40" s="49">
        <v>0.001</v>
      </c>
      <c r="BZ40" s="10"/>
      <c r="CA40" s="10"/>
      <c r="CB40" s="10"/>
      <c r="CC40" s="10"/>
      <c r="CD40" s="10"/>
      <c r="CE40" s="57"/>
      <c r="CF40" s="42"/>
      <c r="CG40" s="9"/>
      <c r="CH40" s="9"/>
      <c r="CI40" s="16"/>
      <c r="CJ40" s="42"/>
      <c r="CK40" s="60" t="s">
        <v>370</v>
      </c>
      <c r="CL40" s="68"/>
      <c r="CM40" s="49">
        <v>0.007</v>
      </c>
      <c r="CN40" s="87"/>
      <c r="CO40" s="9"/>
      <c r="CP40" s="9"/>
      <c r="CQ40" s="49"/>
      <c r="CR40" s="9"/>
      <c r="CS40" s="9"/>
      <c r="CT40" s="9"/>
      <c r="CU40" s="60" t="s">
        <v>371</v>
      </c>
      <c r="CV40" s="9"/>
      <c r="CW40" s="49">
        <v>0.004</v>
      </c>
      <c r="CX40" s="42"/>
      <c r="CY40" s="9"/>
      <c r="CZ40" s="9"/>
      <c r="DA40" s="16"/>
      <c r="DB40" s="42"/>
      <c r="DC40" s="60" t="s">
        <v>372</v>
      </c>
      <c r="DD40" s="9"/>
      <c r="DE40" s="49">
        <v>0.02</v>
      </c>
      <c r="DF40" s="42"/>
      <c r="DG40" s="60" t="s">
        <v>107</v>
      </c>
      <c r="DH40" s="9"/>
      <c r="DI40" s="49">
        <v>0.002</v>
      </c>
      <c r="DJ40" s="10"/>
      <c r="DL40" s="9"/>
      <c r="DM40" s="9"/>
      <c r="DN40" s="107"/>
      <c r="DO40" s="106"/>
      <c r="DP40" s="110"/>
      <c r="DQ40" s="106"/>
      <c r="DR40" s="106"/>
      <c r="DS40" s="106"/>
      <c r="DT40" s="16"/>
      <c r="DU40" s="9"/>
      <c r="DV40" s="107"/>
      <c r="DW40" s="106"/>
      <c r="DX40" s="110"/>
      <c r="DY40" s="106"/>
      <c r="DZ40" s="106"/>
      <c r="EA40" s="106"/>
      <c r="EB40" s="110"/>
      <c r="EC40" s="9"/>
      <c r="ED40" s="9"/>
      <c r="EE40" s="9"/>
      <c r="EF40" s="107"/>
      <c r="EG40" s="106"/>
      <c r="EH40" s="110"/>
      <c r="EI40" s="106"/>
      <c r="EJ40" s="106"/>
      <c r="EK40" s="106"/>
      <c r="EL40" s="110"/>
      <c r="EM40" s="106"/>
      <c r="EN40" s="107"/>
      <c r="EO40" s="106"/>
      <c r="EP40" s="110"/>
      <c r="EQ40" s="106"/>
      <c r="ER40" s="107"/>
      <c r="ES40" s="9"/>
      <c r="ET40" s="110"/>
      <c r="EU40" s="10"/>
    </row>
    <row r="41" spans="16:151" ht="16.5" customHeight="1">
      <c r="P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J41" s="3"/>
      <c r="AL41" s="9"/>
      <c r="AM41" s="48"/>
      <c r="AN41" s="9"/>
      <c r="AO41" s="42"/>
      <c r="AP41" s="60"/>
      <c r="AQ41" s="9"/>
      <c r="AR41" s="49"/>
      <c r="AS41" s="9"/>
      <c r="AT41" s="25"/>
      <c r="AU41" s="9"/>
      <c r="AV41" s="60"/>
      <c r="AW41" s="9"/>
      <c r="AX41" s="42"/>
      <c r="AY41" s="60"/>
      <c r="AZ41" s="9"/>
      <c r="BA41" s="49"/>
      <c r="BB41" s="9"/>
      <c r="BC41" s="9"/>
      <c r="BD41" s="3"/>
      <c r="BE41" s="3"/>
      <c r="BF41" s="68"/>
      <c r="BG41" s="68"/>
      <c r="BH41" s="10"/>
      <c r="BI41" s="10"/>
      <c r="BJ41" s="41" t="s">
        <v>373</v>
      </c>
      <c r="BK41" s="41"/>
      <c r="BL41" s="10"/>
      <c r="BM41" s="49">
        <v>0.231</v>
      </c>
      <c r="BN41" s="42"/>
      <c r="BO41" s="41" t="s">
        <v>374</v>
      </c>
      <c r="BP41" s="10"/>
      <c r="BQ41" s="49">
        <v>0.003</v>
      </c>
      <c r="BR41" s="42"/>
      <c r="BS41" s="41" t="s">
        <v>85</v>
      </c>
      <c r="BT41" s="10"/>
      <c r="BU41" s="49">
        <v>0.05</v>
      </c>
      <c r="BV41" s="42"/>
      <c r="BW41" s="41"/>
      <c r="BX41" s="10"/>
      <c r="BY41" s="49"/>
      <c r="BZ41" s="10"/>
      <c r="CA41" s="10"/>
      <c r="CB41" s="10"/>
      <c r="CC41" s="60" t="s">
        <v>375</v>
      </c>
      <c r="CD41" s="9"/>
      <c r="CE41" s="49">
        <v>0.001</v>
      </c>
      <c r="CF41" s="42"/>
      <c r="CG41" s="9"/>
      <c r="CH41" s="9"/>
      <c r="CI41" s="16"/>
      <c r="CJ41" s="42"/>
      <c r="CK41" s="60" t="s">
        <v>376</v>
      </c>
      <c r="CL41" s="68"/>
      <c r="CM41" s="49">
        <v>0.006</v>
      </c>
      <c r="CN41" s="87"/>
      <c r="CO41" s="60" t="s">
        <v>260</v>
      </c>
      <c r="CP41" s="9"/>
      <c r="CQ41" s="49">
        <v>0.299</v>
      </c>
      <c r="CR41" s="9"/>
      <c r="CS41" s="9"/>
      <c r="CT41" s="9"/>
      <c r="CU41" s="60" t="s">
        <v>377</v>
      </c>
      <c r="CV41" s="9"/>
      <c r="CW41" s="49">
        <v>0.004</v>
      </c>
      <c r="CX41" s="42" t="s">
        <v>378</v>
      </c>
      <c r="CZ41" s="9"/>
      <c r="DA41" s="49"/>
      <c r="DB41" s="42"/>
      <c r="DC41" s="60"/>
      <c r="DD41" s="9"/>
      <c r="DE41" s="49"/>
      <c r="DF41" s="42"/>
      <c r="DG41" s="60" t="s">
        <v>189</v>
      </c>
      <c r="DH41" s="9"/>
      <c r="DI41" s="49">
        <v>0.001</v>
      </c>
      <c r="DJ41" s="10"/>
      <c r="DL41" s="9"/>
      <c r="DM41" s="9"/>
      <c r="DN41" s="107"/>
      <c r="DO41" s="106"/>
      <c r="DP41" s="110"/>
      <c r="DQ41" s="106"/>
      <c r="DR41" s="106"/>
      <c r="DS41" s="106"/>
      <c r="DT41" s="16"/>
      <c r="DU41" s="9"/>
      <c r="DV41" s="107"/>
      <c r="DW41" s="106"/>
      <c r="DX41" s="110"/>
      <c r="DY41" s="106"/>
      <c r="DZ41" s="107"/>
      <c r="EA41" s="106"/>
      <c r="EB41" s="110"/>
      <c r="EC41" s="9"/>
      <c r="ED41" s="9"/>
      <c r="EE41" s="9"/>
      <c r="EF41" s="107"/>
      <c r="EG41" s="106"/>
      <c r="EH41" s="110"/>
      <c r="EI41" s="106"/>
      <c r="EK41" s="106"/>
      <c r="EL41" s="110"/>
      <c r="EM41" s="106"/>
      <c r="EN41" s="107"/>
      <c r="EO41" s="106"/>
      <c r="EP41" s="110"/>
      <c r="EQ41" s="106"/>
      <c r="ER41" s="107"/>
      <c r="ES41" s="9"/>
      <c r="ET41" s="110"/>
      <c r="EU41" s="10"/>
    </row>
    <row r="42" spans="4:151" ht="16.5" customHeight="1">
      <c r="D42" s="68"/>
      <c r="P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L42" s="9"/>
      <c r="AM42" s="48" t="s">
        <v>106</v>
      </c>
      <c r="AN42" s="9"/>
      <c r="AO42" s="42"/>
      <c r="AP42" s="60" t="s">
        <v>107</v>
      </c>
      <c r="AQ42" s="9"/>
      <c r="AR42" s="49">
        <v>6.24</v>
      </c>
      <c r="AS42" s="9">
        <v>435</v>
      </c>
      <c r="AT42" s="25">
        <v>935</v>
      </c>
      <c r="AU42" s="9"/>
      <c r="AV42" s="60" t="s">
        <v>108</v>
      </c>
      <c r="AW42" s="9"/>
      <c r="AX42" s="42"/>
      <c r="AY42" s="95" t="s">
        <v>109</v>
      </c>
      <c r="AZ42" s="9"/>
      <c r="BA42" s="49">
        <f>SUM(BA44:BA52)</f>
        <v>2.788</v>
      </c>
      <c r="BB42" s="9">
        <f>SUM(BB44:BB52)</f>
        <v>166</v>
      </c>
      <c r="BC42" s="9">
        <f>SUM(BC44:BC52)</f>
        <v>570</v>
      </c>
      <c r="BF42" s="68"/>
      <c r="BG42" s="68"/>
      <c r="BH42" s="10"/>
      <c r="BI42" s="10"/>
      <c r="BJ42" s="41" t="s">
        <v>22</v>
      </c>
      <c r="BK42" s="41"/>
      <c r="BL42" s="10"/>
      <c r="BM42" s="49">
        <v>0.23</v>
      </c>
      <c r="BN42" s="42"/>
      <c r="BO42" s="41" t="s">
        <v>379</v>
      </c>
      <c r="BP42" s="10"/>
      <c r="BQ42" s="49">
        <v>0.002</v>
      </c>
      <c r="BR42" s="42"/>
      <c r="BS42" s="41" t="s">
        <v>380</v>
      </c>
      <c r="BT42" s="10"/>
      <c r="BU42" s="49">
        <v>0.04</v>
      </c>
      <c r="BV42" s="42"/>
      <c r="BW42" s="10"/>
      <c r="BX42" s="10"/>
      <c r="BY42" s="49"/>
      <c r="BZ42" s="10"/>
      <c r="CA42" s="10"/>
      <c r="CB42" s="10"/>
      <c r="CC42" s="60" t="s">
        <v>223</v>
      </c>
      <c r="CD42" s="9"/>
      <c r="CE42" s="49">
        <v>0.001</v>
      </c>
      <c r="CF42" s="42"/>
      <c r="CG42" s="53" t="s">
        <v>381</v>
      </c>
      <c r="CH42" s="53"/>
      <c r="CI42" s="58"/>
      <c r="CJ42" s="42"/>
      <c r="CK42" s="60" t="s">
        <v>382</v>
      </c>
      <c r="CL42" s="68"/>
      <c r="CM42" s="49">
        <v>0.006</v>
      </c>
      <c r="CN42" s="87"/>
      <c r="CO42" s="60" t="s">
        <v>383</v>
      </c>
      <c r="CP42" s="9"/>
      <c r="CQ42" s="49">
        <v>0.231</v>
      </c>
      <c r="CR42" s="9"/>
      <c r="CS42" s="9"/>
      <c r="CT42" s="9"/>
      <c r="CU42" s="60" t="s">
        <v>384</v>
      </c>
      <c r="CV42" s="9"/>
      <c r="CW42" s="49">
        <v>0.004</v>
      </c>
      <c r="CX42" s="42"/>
      <c r="CY42" s="9"/>
      <c r="CZ42" s="9"/>
      <c r="DA42" s="49"/>
      <c r="DB42" s="42"/>
      <c r="DC42" s="60" t="s">
        <v>385</v>
      </c>
      <c r="DD42" s="9"/>
      <c r="DE42" s="49">
        <v>0.02</v>
      </c>
      <c r="DF42" s="42"/>
      <c r="DG42" s="9"/>
      <c r="DH42" s="9"/>
      <c r="DI42" s="49"/>
      <c r="DJ42" s="10"/>
      <c r="DL42" s="9"/>
      <c r="DM42" s="9"/>
      <c r="DN42" s="106"/>
      <c r="DO42" s="106"/>
      <c r="DP42" s="110"/>
      <c r="DQ42" s="106"/>
      <c r="DR42" s="109"/>
      <c r="DS42" s="109"/>
      <c r="DT42" s="58"/>
      <c r="DU42" s="9"/>
      <c r="DV42" s="107"/>
      <c r="DW42" s="106"/>
      <c r="DX42" s="110"/>
      <c r="DY42" s="106"/>
      <c r="DZ42" s="107"/>
      <c r="EA42" s="106"/>
      <c r="EB42" s="110"/>
      <c r="EC42" s="9"/>
      <c r="ED42" s="9"/>
      <c r="EE42" s="9"/>
      <c r="EF42" s="107"/>
      <c r="EG42" s="106"/>
      <c r="EH42" s="110"/>
      <c r="EI42" s="106"/>
      <c r="EJ42" s="106"/>
      <c r="EK42" s="106"/>
      <c r="EL42" s="110"/>
      <c r="EM42" s="106"/>
      <c r="EN42" s="107"/>
      <c r="EO42" s="106"/>
      <c r="EP42" s="110"/>
      <c r="EQ42" s="106"/>
      <c r="ER42" s="106"/>
      <c r="ES42" s="9"/>
      <c r="ET42" s="110"/>
      <c r="EU42" s="10"/>
    </row>
    <row r="43" spans="16:151" ht="16.5" customHeight="1">
      <c r="P43" s="3"/>
      <c r="AL43" s="9"/>
      <c r="AM43" s="48"/>
      <c r="AN43" s="9"/>
      <c r="AO43" s="42"/>
      <c r="AP43" s="60"/>
      <c r="AQ43" s="9"/>
      <c r="AR43" s="49"/>
      <c r="AS43" s="9"/>
      <c r="AT43" s="25"/>
      <c r="AU43" s="9"/>
      <c r="AV43" s="60"/>
      <c r="AW43" s="9"/>
      <c r="AX43" s="42"/>
      <c r="AY43" s="60"/>
      <c r="AZ43" s="9"/>
      <c r="BA43" s="49"/>
      <c r="BB43" s="9"/>
      <c r="BC43" s="9"/>
      <c r="BF43" s="68"/>
      <c r="BG43" s="68"/>
      <c r="BH43" s="10"/>
      <c r="BI43" s="10"/>
      <c r="BJ43" s="41" t="s">
        <v>386</v>
      </c>
      <c r="BK43" s="41"/>
      <c r="BL43" s="10"/>
      <c r="BM43" s="49">
        <v>0.148</v>
      </c>
      <c r="BN43" s="42"/>
      <c r="BO43" s="41" t="s">
        <v>387</v>
      </c>
      <c r="BP43" s="10"/>
      <c r="BQ43" s="49">
        <v>0.002</v>
      </c>
      <c r="BR43" s="42"/>
      <c r="BS43" s="41" t="s">
        <v>388</v>
      </c>
      <c r="BT43" s="10"/>
      <c r="BU43" s="49">
        <v>0.03</v>
      </c>
      <c r="BV43" s="54" t="s">
        <v>389</v>
      </c>
      <c r="BW43" s="68"/>
      <c r="BX43" s="10"/>
      <c r="BY43" s="49"/>
      <c r="BZ43" s="10"/>
      <c r="CA43" s="10"/>
      <c r="CB43" s="10"/>
      <c r="CC43" s="9"/>
      <c r="CD43" s="9"/>
      <c r="CE43" s="49"/>
      <c r="CF43" s="42"/>
      <c r="CG43" s="9"/>
      <c r="CH43" s="9"/>
      <c r="CI43" s="16"/>
      <c r="CJ43" s="42"/>
      <c r="CK43" s="60" t="s">
        <v>621</v>
      </c>
      <c r="CL43" s="9"/>
      <c r="CM43" s="49">
        <v>0.005</v>
      </c>
      <c r="CN43" s="87"/>
      <c r="CO43" s="60" t="s">
        <v>68</v>
      </c>
      <c r="CP43" s="9"/>
      <c r="CQ43" s="49">
        <v>0.127</v>
      </c>
      <c r="CR43" s="9"/>
      <c r="CS43" s="9"/>
      <c r="CT43" s="9"/>
      <c r="CU43" s="60"/>
      <c r="CV43" s="9"/>
      <c r="CW43" s="49"/>
      <c r="CX43" s="42"/>
      <c r="CY43" s="60" t="s">
        <v>390</v>
      </c>
      <c r="CZ43" s="9"/>
      <c r="DA43" s="49">
        <v>0.01</v>
      </c>
      <c r="DB43" s="42"/>
      <c r="DC43" s="60" t="s">
        <v>391</v>
      </c>
      <c r="DD43" s="9"/>
      <c r="DE43" s="49">
        <v>0.02</v>
      </c>
      <c r="DF43" s="42"/>
      <c r="DG43" s="9"/>
      <c r="DH43" s="9"/>
      <c r="DI43" s="49"/>
      <c r="DJ43" s="10"/>
      <c r="DL43" s="9"/>
      <c r="DM43" s="9"/>
      <c r="DN43" s="106"/>
      <c r="DO43" s="106"/>
      <c r="DP43" s="110"/>
      <c r="DQ43" s="106"/>
      <c r="DR43" s="106"/>
      <c r="DS43" s="106"/>
      <c r="DT43" s="16"/>
      <c r="DU43" s="9"/>
      <c r="DV43" s="107"/>
      <c r="DW43" s="106"/>
      <c r="DX43" s="110"/>
      <c r="DY43" s="106"/>
      <c r="DZ43" s="107"/>
      <c r="EA43" s="106"/>
      <c r="EB43" s="110"/>
      <c r="EC43" s="9"/>
      <c r="ED43" s="9"/>
      <c r="EE43" s="9"/>
      <c r="EF43" s="107"/>
      <c r="EG43" s="106"/>
      <c r="EH43" s="110"/>
      <c r="EI43" s="106"/>
      <c r="EJ43" s="107"/>
      <c r="EK43" s="106"/>
      <c r="EL43" s="110"/>
      <c r="EM43" s="106"/>
      <c r="EN43" s="107"/>
      <c r="EO43" s="106"/>
      <c r="EP43" s="110"/>
      <c r="EQ43" s="106"/>
      <c r="ER43" s="106"/>
      <c r="ES43" s="9"/>
      <c r="ET43" s="110"/>
      <c r="EU43" s="10"/>
    </row>
    <row r="44" spans="13:151" ht="16.5" customHeight="1">
      <c r="M44" s="2"/>
      <c r="AL44" s="9"/>
      <c r="AM44" s="48" t="s">
        <v>110</v>
      </c>
      <c r="AN44" s="9"/>
      <c r="AO44" s="42"/>
      <c r="AP44" s="60" t="s">
        <v>111</v>
      </c>
      <c r="AQ44" s="9"/>
      <c r="AR44" s="49">
        <v>1.06</v>
      </c>
      <c r="AS44" s="9">
        <v>1551</v>
      </c>
      <c r="AT44" s="25">
        <v>3543</v>
      </c>
      <c r="AU44" s="9"/>
      <c r="AV44" s="60" t="s">
        <v>112</v>
      </c>
      <c r="AW44" s="9"/>
      <c r="AX44" s="42"/>
      <c r="AY44" s="60" t="s">
        <v>39</v>
      </c>
      <c r="AZ44" s="9"/>
      <c r="BA44" s="49">
        <v>1.167</v>
      </c>
      <c r="BB44" s="9">
        <v>84</v>
      </c>
      <c r="BC44" s="9">
        <v>248</v>
      </c>
      <c r="BF44" s="68"/>
      <c r="BG44" s="68"/>
      <c r="BH44" s="10"/>
      <c r="BI44" s="10"/>
      <c r="BJ44" s="41"/>
      <c r="BK44" s="41"/>
      <c r="BL44" s="10"/>
      <c r="BM44" s="49"/>
      <c r="BN44" s="42"/>
      <c r="BO44" s="9"/>
      <c r="BP44" s="25"/>
      <c r="BQ44" s="59"/>
      <c r="BR44" s="42"/>
      <c r="BS44" s="41" t="s">
        <v>392</v>
      </c>
      <c r="BT44" s="10"/>
      <c r="BU44" s="49">
        <v>0.03</v>
      </c>
      <c r="BV44" s="42"/>
      <c r="BW44" s="9"/>
      <c r="BX44" s="10"/>
      <c r="BY44" s="49"/>
      <c r="BZ44" s="10"/>
      <c r="CA44" s="10"/>
      <c r="CB44" s="9" t="s">
        <v>393</v>
      </c>
      <c r="CC44" s="10"/>
      <c r="CD44" s="9"/>
      <c r="CE44" s="49"/>
      <c r="CF44" s="42"/>
      <c r="CG44" s="9"/>
      <c r="CH44" s="9"/>
      <c r="CI44" s="16"/>
      <c r="CJ44" s="42"/>
      <c r="CK44" s="68"/>
      <c r="CL44" s="68"/>
      <c r="CM44" s="102"/>
      <c r="CN44" s="68"/>
      <c r="CO44" s="60" t="s">
        <v>292</v>
      </c>
      <c r="CP44" s="9"/>
      <c r="CQ44" s="49">
        <v>0.095</v>
      </c>
      <c r="CR44" s="9"/>
      <c r="CS44" s="9"/>
      <c r="CT44" s="9"/>
      <c r="CU44" s="60" t="s">
        <v>394</v>
      </c>
      <c r="CV44" s="9"/>
      <c r="CW44" s="49">
        <v>0.003</v>
      </c>
      <c r="CX44" s="42"/>
      <c r="CY44" s="60" t="s">
        <v>395</v>
      </c>
      <c r="CZ44" s="9"/>
      <c r="DA44" s="49">
        <v>0.009</v>
      </c>
      <c r="DB44" s="42"/>
      <c r="DC44" s="60" t="s">
        <v>396</v>
      </c>
      <c r="DD44" s="9"/>
      <c r="DE44" s="49">
        <v>0.016</v>
      </c>
      <c r="DF44" s="42" t="s">
        <v>397</v>
      </c>
      <c r="DH44" s="9"/>
      <c r="DI44" s="49"/>
      <c r="DJ44" s="10"/>
      <c r="DL44" s="9"/>
      <c r="DM44" s="106"/>
      <c r="DN44" s="9"/>
      <c r="DO44" s="106"/>
      <c r="DP44" s="110"/>
      <c r="DQ44" s="106"/>
      <c r="DR44" s="106"/>
      <c r="DS44" s="106"/>
      <c r="DT44" s="110"/>
      <c r="DU44" s="106"/>
      <c r="DV44" s="113"/>
      <c r="DW44" s="113"/>
      <c r="DX44" s="113"/>
      <c r="DY44" s="106"/>
      <c r="DZ44" s="107"/>
      <c r="EA44" s="106"/>
      <c r="EB44" s="110"/>
      <c r="EC44" s="9"/>
      <c r="ED44" s="9"/>
      <c r="EE44" s="9"/>
      <c r="EF44" s="107"/>
      <c r="EG44" s="106"/>
      <c r="EH44" s="110"/>
      <c r="EI44" s="106"/>
      <c r="EJ44" s="107"/>
      <c r="EK44" s="106"/>
      <c r="EL44" s="110"/>
      <c r="EM44" s="106"/>
      <c r="EN44" s="107"/>
      <c r="EO44" s="106"/>
      <c r="EP44" s="110"/>
      <c r="EQ44" s="106"/>
      <c r="ES44" s="9"/>
      <c r="ET44" s="110"/>
      <c r="EU44" s="10"/>
    </row>
    <row r="45" spans="13:151" ht="16.5" customHeight="1">
      <c r="M45" s="2"/>
      <c r="AL45" s="9"/>
      <c r="AM45" s="48"/>
      <c r="AN45" s="9"/>
      <c r="AO45" s="42"/>
      <c r="AP45" s="60"/>
      <c r="AQ45" s="9"/>
      <c r="AR45" s="49"/>
      <c r="AS45" s="9"/>
      <c r="AT45" s="25"/>
      <c r="AU45" s="9"/>
      <c r="AV45" s="60"/>
      <c r="AW45" s="9"/>
      <c r="AX45" s="42"/>
      <c r="AY45" s="60"/>
      <c r="AZ45" s="9"/>
      <c r="BA45" s="49"/>
      <c r="BB45" s="9"/>
      <c r="BC45" s="9"/>
      <c r="BF45" s="68"/>
      <c r="BG45" s="68"/>
      <c r="BH45" s="10"/>
      <c r="BI45" s="10"/>
      <c r="BJ45" s="41" t="s">
        <v>398</v>
      </c>
      <c r="BK45" s="41"/>
      <c r="BL45" s="10"/>
      <c r="BM45" s="49">
        <v>0.131</v>
      </c>
      <c r="BN45" s="42"/>
      <c r="BO45" s="41" t="s">
        <v>399</v>
      </c>
      <c r="BP45" s="10"/>
      <c r="BQ45" s="49">
        <v>0.001</v>
      </c>
      <c r="BR45" s="42"/>
      <c r="BS45" s="41" t="s">
        <v>400</v>
      </c>
      <c r="BT45" s="10"/>
      <c r="BU45" s="49">
        <v>0.03</v>
      </c>
      <c r="BV45" s="42"/>
      <c r="BW45" s="41" t="s">
        <v>401</v>
      </c>
      <c r="BX45" s="10"/>
      <c r="BY45" s="49">
        <v>0.005</v>
      </c>
      <c r="BZ45" s="10"/>
      <c r="CA45" s="10"/>
      <c r="CB45" s="10"/>
      <c r="CC45" s="9"/>
      <c r="CD45" s="9"/>
      <c r="CE45" s="49"/>
      <c r="CF45" s="42" t="s">
        <v>402</v>
      </c>
      <c r="CG45" s="10"/>
      <c r="CH45" s="9"/>
      <c r="CI45" s="49"/>
      <c r="CJ45" s="42"/>
      <c r="CK45" s="60" t="s">
        <v>403</v>
      </c>
      <c r="CL45" s="68"/>
      <c r="CM45" s="49">
        <v>0.004</v>
      </c>
      <c r="CN45" s="42"/>
      <c r="CO45" s="60" t="s">
        <v>404</v>
      </c>
      <c r="CP45" s="9"/>
      <c r="CQ45" s="49">
        <v>0.062</v>
      </c>
      <c r="CR45" s="9"/>
      <c r="CS45" s="9"/>
      <c r="CT45" s="9"/>
      <c r="CU45" s="60" t="s">
        <v>405</v>
      </c>
      <c r="CV45" s="9"/>
      <c r="CW45" s="49">
        <v>0.002</v>
      </c>
      <c r="CX45" s="42"/>
      <c r="CY45" s="60" t="s">
        <v>406</v>
      </c>
      <c r="CZ45" s="9"/>
      <c r="DA45" s="49">
        <v>0.007</v>
      </c>
      <c r="DB45" s="42"/>
      <c r="DC45" s="60" t="s">
        <v>407</v>
      </c>
      <c r="DD45" s="9"/>
      <c r="DE45" s="49">
        <v>0.012</v>
      </c>
      <c r="DF45" s="42"/>
      <c r="DG45" s="9"/>
      <c r="DH45" s="9"/>
      <c r="DI45" s="49"/>
      <c r="DJ45" s="10"/>
      <c r="DL45" s="9"/>
      <c r="DM45" s="9"/>
      <c r="DN45" s="106"/>
      <c r="DO45" s="106"/>
      <c r="DP45" s="110"/>
      <c r="DQ45" s="106"/>
      <c r="DR45" s="9"/>
      <c r="DS45" s="106"/>
      <c r="DT45" s="110"/>
      <c r="DU45" s="106"/>
      <c r="DV45" s="107"/>
      <c r="DW45" s="106"/>
      <c r="DX45" s="110"/>
      <c r="DY45" s="106"/>
      <c r="DZ45" s="107"/>
      <c r="EA45" s="106"/>
      <c r="EB45" s="110"/>
      <c r="EC45" s="9"/>
      <c r="ED45" s="9"/>
      <c r="EE45" s="9"/>
      <c r="EF45" s="107"/>
      <c r="EG45" s="106"/>
      <c r="EH45" s="110"/>
      <c r="EI45" s="106"/>
      <c r="EJ45" s="107"/>
      <c r="EK45" s="106"/>
      <c r="EL45" s="110"/>
      <c r="EM45" s="106"/>
      <c r="EN45" s="107"/>
      <c r="EO45" s="106"/>
      <c r="EP45" s="110"/>
      <c r="EQ45" s="106"/>
      <c r="ER45" s="106"/>
      <c r="ES45" s="9"/>
      <c r="ET45" s="110"/>
      <c r="EU45" s="10"/>
    </row>
    <row r="46" spans="13:151" ht="16.5" customHeight="1">
      <c r="M46" s="2"/>
      <c r="AL46" s="9"/>
      <c r="AM46" s="48"/>
      <c r="AN46" s="9"/>
      <c r="AO46" s="42"/>
      <c r="AP46" s="60"/>
      <c r="AQ46" s="9"/>
      <c r="AR46" s="49"/>
      <c r="AS46" s="9"/>
      <c r="AT46" s="25"/>
      <c r="AU46" s="9"/>
      <c r="AV46" s="60"/>
      <c r="AW46" s="9"/>
      <c r="AX46" s="42"/>
      <c r="AY46" s="60" t="s">
        <v>113</v>
      </c>
      <c r="AZ46" s="9"/>
      <c r="BA46" s="49">
        <v>0.48</v>
      </c>
      <c r="BB46" s="9">
        <v>41</v>
      </c>
      <c r="BC46" s="9">
        <v>128</v>
      </c>
      <c r="BF46" s="68"/>
      <c r="BG46" s="68"/>
      <c r="BH46" s="10"/>
      <c r="BI46" s="10"/>
      <c r="BJ46" s="41" t="s">
        <v>28</v>
      </c>
      <c r="BK46" s="41"/>
      <c r="BL46" s="10"/>
      <c r="BM46" s="49">
        <v>0.119</v>
      </c>
      <c r="BN46" s="42"/>
      <c r="BO46" s="41" t="s">
        <v>408</v>
      </c>
      <c r="BP46" s="10"/>
      <c r="BQ46" s="49">
        <v>0.001</v>
      </c>
      <c r="BR46" s="42"/>
      <c r="BS46" s="41"/>
      <c r="BT46" s="10"/>
      <c r="BU46" s="49"/>
      <c r="BV46" s="42"/>
      <c r="BW46" s="41" t="s">
        <v>409</v>
      </c>
      <c r="BX46" s="10"/>
      <c r="BY46" s="49">
        <v>0.001</v>
      </c>
      <c r="BZ46" s="10"/>
      <c r="CA46" s="10"/>
      <c r="CB46" s="10"/>
      <c r="CC46" s="60" t="s">
        <v>410</v>
      </c>
      <c r="CD46" s="9"/>
      <c r="CE46" s="49">
        <v>0.008</v>
      </c>
      <c r="CF46" s="42"/>
      <c r="CG46" s="9"/>
      <c r="CH46" s="9"/>
      <c r="CI46" s="49"/>
      <c r="CJ46" s="42"/>
      <c r="CK46" s="60" t="s">
        <v>292</v>
      </c>
      <c r="CL46" s="9"/>
      <c r="CM46" s="49">
        <v>0.004</v>
      </c>
      <c r="CN46" s="42"/>
      <c r="CO46" s="60"/>
      <c r="CP46" s="9"/>
      <c r="CQ46" s="49"/>
      <c r="CR46" s="9"/>
      <c r="CS46" s="9"/>
      <c r="CT46" s="9"/>
      <c r="CU46" s="60" t="s">
        <v>411</v>
      </c>
      <c r="CV46" s="9"/>
      <c r="CW46" s="49">
        <v>0.001</v>
      </c>
      <c r="CX46" s="42"/>
      <c r="CY46" s="60" t="s">
        <v>98</v>
      </c>
      <c r="CZ46" s="9"/>
      <c r="DA46" s="49">
        <v>0.007</v>
      </c>
      <c r="DB46" s="42"/>
      <c r="DC46" s="60" t="s">
        <v>412</v>
      </c>
      <c r="DD46" s="9"/>
      <c r="DE46" s="49">
        <v>0.01</v>
      </c>
      <c r="DF46" s="42"/>
      <c r="DG46" s="60" t="s">
        <v>413</v>
      </c>
      <c r="DH46" s="9"/>
      <c r="DI46" s="49">
        <v>0.016</v>
      </c>
      <c r="DJ46" s="10"/>
      <c r="DL46" s="9"/>
      <c r="DM46" s="9"/>
      <c r="DN46" s="107"/>
      <c r="DO46" s="106"/>
      <c r="DP46" s="110"/>
      <c r="DQ46" s="106"/>
      <c r="DR46" s="106"/>
      <c r="DS46" s="106"/>
      <c r="DT46" s="110"/>
      <c r="DU46" s="106"/>
      <c r="DV46" s="107"/>
      <c r="DW46" s="106"/>
      <c r="DX46" s="110"/>
      <c r="DY46" s="106"/>
      <c r="DZ46" s="107"/>
      <c r="EA46" s="106"/>
      <c r="EB46" s="110"/>
      <c r="EC46" s="9"/>
      <c r="ED46" s="9"/>
      <c r="EE46" s="9"/>
      <c r="EF46" s="107"/>
      <c r="EG46" s="106"/>
      <c r="EH46" s="110"/>
      <c r="EI46" s="106"/>
      <c r="EJ46" s="107"/>
      <c r="EK46" s="106"/>
      <c r="EL46" s="110"/>
      <c r="EM46" s="106"/>
      <c r="EN46" s="107"/>
      <c r="EO46" s="106"/>
      <c r="EP46" s="110"/>
      <c r="EQ46" s="106"/>
      <c r="ER46" s="107"/>
      <c r="ES46" s="9"/>
      <c r="ET46" s="110"/>
      <c r="EU46" s="10"/>
    </row>
    <row r="47" spans="13:151" ht="16.5" customHeight="1">
      <c r="M47" s="2"/>
      <c r="AL47" s="9"/>
      <c r="AM47" s="48" t="s">
        <v>114</v>
      </c>
      <c r="AN47" s="9"/>
      <c r="AO47" s="42"/>
      <c r="AP47" s="95" t="s">
        <v>115</v>
      </c>
      <c r="AQ47" s="9"/>
      <c r="AR47" s="49">
        <f>SUM(AR49:AR74,BA10:BA14)</f>
        <v>116.096</v>
      </c>
      <c r="AS47" s="9">
        <f>SUM(AS49:AS74,BB10:BB14)</f>
        <v>8607</v>
      </c>
      <c r="AT47" s="25">
        <f>SUM(AT49:AT74,BC10:BC14)</f>
        <v>26130</v>
      </c>
      <c r="AU47" s="9"/>
      <c r="AV47" s="60"/>
      <c r="AW47" s="9"/>
      <c r="AX47" s="42"/>
      <c r="AY47" s="60"/>
      <c r="AZ47" s="9"/>
      <c r="BA47" s="49"/>
      <c r="BB47" s="9"/>
      <c r="BC47" s="9"/>
      <c r="BF47" s="68"/>
      <c r="BG47" s="68"/>
      <c r="BH47" s="10"/>
      <c r="BI47" s="10"/>
      <c r="BJ47" s="41" t="s">
        <v>414</v>
      </c>
      <c r="BK47" s="41"/>
      <c r="BL47" s="10"/>
      <c r="BM47" s="49">
        <v>0.084</v>
      </c>
      <c r="BN47" s="42"/>
      <c r="BO47" s="10"/>
      <c r="BP47" s="10"/>
      <c r="BQ47" s="49"/>
      <c r="BR47" s="42"/>
      <c r="BS47" s="41" t="s">
        <v>415</v>
      </c>
      <c r="BT47" s="10"/>
      <c r="BU47" s="49">
        <v>0.03</v>
      </c>
      <c r="BV47" s="42"/>
      <c r="BW47" s="10"/>
      <c r="BX47" s="10"/>
      <c r="BY47" s="49"/>
      <c r="BZ47" s="10"/>
      <c r="CA47" s="10"/>
      <c r="CB47" s="10"/>
      <c r="CC47" s="60" t="s">
        <v>416</v>
      </c>
      <c r="CD47" s="9"/>
      <c r="CE47" s="49">
        <v>0.004</v>
      </c>
      <c r="CF47" s="42"/>
      <c r="CG47" s="60" t="s">
        <v>308</v>
      </c>
      <c r="CH47" s="9"/>
      <c r="CI47" s="49">
        <v>0.014</v>
      </c>
      <c r="CJ47" s="42"/>
      <c r="CK47" s="60" t="s">
        <v>417</v>
      </c>
      <c r="CL47" s="9"/>
      <c r="CM47" s="49">
        <v>0.004</v>
      </c>
      <c r="CN47" s="42"/>
      <c r="CO47" s="60" t="s">
        <v>418</v>
      </c>
      <c r="CP47" s="9"/>
      <c r="CQ47" s="49">
        <v>0.057</v>
      </c>
      <c r="CR47" s="9"/>
      <c r="CS47" s="9"/>
      <c r="CT47" s="9"/>
      <c r="CU47" s="60" t="s">
        <v>419</v>
      </c>
      <c r="CV47" s="9"/>
      <c r="CW47" s="49">
        <v>0.001</v>
      </c>
      <c r="CX47" s="42"/>
      <c r="CY47" s="60" t="s">
        <v>420</v>
      </c>
      <c r="CZ47" s="9"/>
      <c r="DA47" s="49">
        <v>0.002</v>
      </c>
      <c r="DB47" s="42"/>
      <c r="DC47" s="60"/>
      <c r="DD47" s="9"/>
      <c r="DE47" s="49"/>
      <c r="DF47" s="42"/>
      <c r="DG47" s="60" t="s">
        <v>421</v>
      </c>
      <c r="DH47" s="9"/>
      <c r="DI47" s="49">
        <v>0.013</v>
      </c>
      <c r="DJ47" s="10"/>
      <c r="DL47" s="9"/>
      <c r="DM47" s="9"/>
      <c r="DN47" s="107"/>
      <c r="DO47" s="106"/>
      <c r="DP47" s="110"/>
      <c r="DQ47" s="106"/>
      <c r="DR47" s="107"/>
      <c r="DS47" s="106"/>
      <c r="DT47" s="110"/>
      <c r="DU47" s="106"/>
      <c r="DV47" s="107"/>
      <c r="DW47" s="106"/>
      <c r="DX47" s="110"/>
      <c r="DY47" s="106"/>
      <c r="DZ47" s="107"/>
      <c r="EA47" s="106"/>
      <c r="EB47" s="110"/>
      <c r="EC47" s="9"/>
      <c r="ED47" s="9"/>
      <c r="EE47" s="9"/>
      <c r="EF47" s="107"/>
      <c r="EG47" s="106"/>
      <c r="EH47" s="110"/>
      <c r="EI47" s="106"/>
      <c r="EJ47" s="107"/>
      <c r="EK47" s="106"/>
      <c r="EL47" s="110"/>
      <c r="EM47" s="106"/>
      <c r="EN47" s="107"/>
      <c r="EO47" s="106"/>
      <c r="EP47" s="110"/>
      <c r="EQ47" s="106"/>
      <c r="ER47" s="107"/>
      <c r="ES47" s="9"/>
      <c r="ET47" s="110"/>
      <c r="EU47" s="10"/>
    </row>
    <row r="48" spans="13:151" ht="16.5" customHeight="1">
      <c r="M48" s="2"/>
      <c r="AL48" s="9"/>
      <c r="AM48" s="48"/>
      <c r="AN48" s="9"/>
      <c r="AO48" s="42"/>
      <c r="AP48" s="60"/>
      <c r="AQ48" s="9"/>
      <c r="AR48" s="49"/>
      <c r="AS48" s="9"/>
      <c r="AT48" s="25"/>
      <c r="AU48" s="9"/>
      <c r="AV48" s="60"/>
      <c r="AW48" s="9"/>
      <c r="AX48" s="42"/>
      <c r="AY48" s="60" t="s">
        <v>116</v>
      </c>
      <c r="AZ48" s="9"/>
      <c r="BA48" s="49">
        <v>0.471</v>
      </c>
      <c r="BB48" s="9">
        <v>39</v>
      </c>
      <c r="BC48" s="9">
        <v>175</v>
      </c>
      <c r="BF48" s="68"/>
      <c r="BG48" s="68"/>
      <c r="BH48" s="10"/>
      <c r="BI48" s="10"/>
      <c r="BJ48" s="41" t="s">
        <v>422</v>
      </c>
      <c r="BK48" s="41"/>
      <c r="BL48" s="10"/>
      <c r="BM48" s="49">
        <v>0.07</v>
      </c>
      <c r="BN48" s="42"/>
      <c r="BO48" s="10"/>
      <c r="BP48" s="10"/>
      <c r="BQ48" s="13"/>
      <c r="BR48" s="42"/>
      <c r="BS48" s="41" t="s">
        <v>423</v>
      </c>
      <c r="BT48" s="10"/>
      <c r="BU48" s="49">
        <v>0.03</v>
      </c>
      <c r="BV48" s="42"/>
      <c r="BW48" s="10"/>
      <c r="BX48" s="10"/>
      <c r="BY48" s="49"/>
      <c r="BZ48" s="10"/>
      <c r="CA48" s="10"/>
      <c r="CB48" s="10"/>
      <c r="CC48" s="9"/>
      <c r="CD48" s="9"/>
      <c r="CE48" s="49"/>
      <c r="CF48" s="42"/>
      <c r="CG48" s="60" t="s">
        <v>130</v>
      </c>
      <c r="CH48" s="9"/>
      <c r="CI48" s="49">
        <v>0.008</v>
      </c>
      <c r="CJ48" s="42"/>
      <c r="CK48" s="60" t="s">
        <v>247</v>
      </c>
      <c r="CL48" s="9"/>
      <c r="CM48" s="49">
        <v>0.003</v>
      </c>
      <c r="CN48" s="42"/>
      <c r="CO48" s="60" t="s">
        <v>247</v>
      </c>
      <c r="CP48" s="9"/>
      <c r="CQ48" s="49">
        <v>0.034</v>
      </c>
      <c r="CR48" s="9"/>
      <c r="CS48" s="9"/>
      <c r="CT48" s="9"/>
      <c r="CU48" s="60" t="s">
        <v>424</v>
      </c>
      <c r="CV48" s="9"/>
      <c r="CW48" s="49">
        <v>0.001</v>
      </c>
      <c r="CX48" s="42"/>
      <c r="CY48" s="60"/>
      <c r="CZ48" s="9"/>
      <c r="DA48" s="49"/>
      <c r="DB48" s="42"/>
      <c r="DC48" s="60" t="s">
        <v>425</v>
      </c>
      <c r="DD48" s="9"/>
      <c r="DE48" s="49">
        <v>0.01</v>
      </c>
      <c r="DF48" s="42"/>
      <c r="DG48" s="60" t="s">
        <v>426</v>
      </c>
      <c r="DH48" s="9"/>
      <c r="DI48" s="49">
        <v>0.013</v>
      </c>
      <c r="DJ48" s="10"/>
      <c r="DL48" s="9"/>
      <c r="DM48" s="9"/>
      <c r="DN48" s="106"/>
      <c r="DO48" s="106"/>
      <c r="DP48" s="110"/>
      <c r="DQ48" s="106"/>
      <c r="DR48" s="107"/>
      <c r="DS48" s="106"/>
      <c r="DT48" s="110"/>
      <c r="DU48" s="106"/>
      <c r="DV48" s="107"/>
      <c r="DW48" s="106"/>
      <c r="DX48" s="110"/>
      <c r="DY48" s="106"/>
      <c r="DZ48" s="107"/>
      <c r="EA48" s="106"/>
      <c r="EB48" s="110"/>
      <c r="EC48" s="9"/>
      <c r="ED48" s="9"/>
      <c r="EE48" s="9"/>
      <c r="EF48" s="107"/>
      <c r="EG48" s="106"/>
      <c r="EH48" s="110"/>
      <c r="EI48" s="106"/>
      <c r="EJ48" s="107"/>
      <c r="EK48" s="106"/>
      <c r="EL48" s="110"/>
      <c r="EM48" s="106"/>
      <c r="EN48" s="107"/>
      <c r="EO48" s="106"/>
      <c r="EP48" s="110"/>
      <c r="EQ48" s="106"/>
      <c r="ER48" s="107"/>
      <c r="ES48" s="9"/>
      <c r="ET48" s="110"/>
      <c r="EU48" s="10"/>
    </row>
    <row r="49" spans="13:151" ht="16.5" customHeight="1">
      <c r="M49" s="2"/>
      <c r="AL49" s="9"/>
      <c r="AM49" s="48" t="s">
        <v>117</v>
      </c>
      <c r="AN49" s="9"/>
      <c r="AO49" s="42"/>
      <c r="AP49" s="60" t="s">
        <v>39</v>
      </c>
      <c r="AQ49" s="9"/>
      <c r="AR49" s="49">
        <v>15.195</v>
      </c>
      <c r="AS49" s="9">
        <v>705</v>
      </c>
      <c r="AT49" s="25">
        <v>2005</v>
      </c>
      <c r="AU49" s="9"/>
      <c r="AV49" s="60"/>
      <c r="AW49" s="9"/>
      <c r="AX49" s="42"/>
      <c r="AY49" s="60"/>
      <c r="AZ49" s="9"/>
      <c r="BA49" s="49"/>
      <c r="BB49" s="9"/>
      <c r="BC49" s="9"/>
      <c r="BF49" s="68"/>
      <c r="BG49" s="68"/>
      <c r="BH49" s="10"/>
      <c r="BI49" s="10"/>
      <c r="BJ49" s="41" t="s">
        <v>170</v>
      </c>
      <c r="BK49" s="41"/>
      <c r="BL49" s="10"/>
      <c r="BM49" s="49">
        <v>0.055</v>
      </c>
      <c r="BN49" s="42"/>
      <c r="BO49" s="50" t="s">
        <v>427</v>
      </c>
      <c r="BP49" s="50"/>
      <c r="BQ49" s="51"/>
      <c r="BR49" s="42"/>
      <c r="BS49" s="41" t="s">
        <v>428</v>
      </c>
      <c r="BT49" s="10"/>
      <c r="BU49" s="49">
        <v>0.03</v>
      </c>
      <c r="BV49" s="54" t="s">
        <v>429</v>
      </c>
      <c r="BW49" s="68"/>
      <c r="BX49" s="10"/>
      <c r="BY49" s="49"/>
      <c r="BZ49" s="10"/>
      <c r="CA49" s="10"/>
      <c r="CB49" s="10"/>
      <c r="CC49" s="9"/>
      <c r="CD49" s="9"/>
      <c r="CE49" s="49"/>
      <c r="CF49" s="42"/>
      <c r="CG49" s="9"/>
      <c r="CH49" s="9"/>
      <c r="CI49" s="49"/>
      <c r="CJ49" s="42"/>
      <c r="CK49" s="60" t="s">
        <v>430</v>
      </c>
      <c r="CL49" s="9"/>
      <c r="CM49" s="49">
        <v>0.003</v>
      </c>
      <c r="CN49" s="42"/>
      <c r="CO49" s="60" t="s">
        <v>431</v>
      </c>
      <c r="CP49" s="9"/>
      <c r="CQ49" s="49">
        <v>0.028</v>
      </c>
      <c r="CR49" s="9"/>
      <c r="CS49" s="9"/>
      <c r="CT49" s="9"/>
      <c r="CU49" s="60"/>
      <c r="CV49" s="9"/>
      <c r="CW49" s="49"/>
      <c r="CX49" s="42"/>
      <c r="CY49" s="60" t="s">
        <v>432</v>
      </c>
      <c r="CZ49" s="9"/>
      <c r="DA49" s="49">
        <v>0.002</v>
      </c>
      <c r="DB49" s="42"/>
      <c r="DC49" s="60" t="s">
        <v>433</v>
      </c>
      <c r="DD49" s="9"/>
      <c r="DE49" s="49">
        <v>0.01</v>
      </c>
      <c r="DF49" s="42"/>
      <c r="DG49" s="60" t="s">
        <v>434</v>
      </c>
      <c r="DH49" s="9"/>
      <c r="DI49" s="49">
        <v>0.011</v>
      </c>
      <c r="DJ49" s="10"/>
      <c r="DL49" s="9"/>
      <c r="DM49" s="9"/>
      <c r="DN49" s="106"/>
      <c r="DO49" s="106"/>
      <c r="DP49" s="110"/>
      <c r="DQ49" s="106"/>
      <c r="DR49" s="106"/>
      <c r="DS49" s="106"/>
      <c r="DT49" s="110"/>
      <c r="DU49" s="106"/>
      <c r="DV49" s="107"/>
      <c r="DW49" s="106"/>
      <c r="DX49" s="110"/>
      <c r="DY49" s="106"/>
      <c r="DZ49" s="107"/>
      <c r="EA49" s="106"/>
      <c r="EB49" s="110"/>
      <c r="EC49" s="9"/>
      <c r="ED49" s="9"/>
      <c r="EE49" s="9"/>
      <c r="EF49" s="107"/>
      <c r="EG49" s="106"/>
      <c r="EH49" s="110"/>
      <c r="EI49" s="106"/>
      <c r="EJ49" s="107"/>
      <c r="EK49" s="106"/>
      <c r="EL49" s="110"/>
      <c r="EM49" s="106"/>
      <c r="EN49" s="107"/>
      <c r="EO49" s="106"/>
      <c r="EP49" s="110"/>
      <c r="EQ49" s="106"/>
      <c r="ER49" s="107"/>
      <c r="ES49" s="9"/>
      <c r="ET49" s="110"/>
      <c r="EU49" s="10"/>
    </row>
    <row r="50" spans="13:151" ht="16.5" customHeight="1">
      <c r="M50" s="2"/>
      <c r="AL50" s="9"/>
      <c r="AM50" s="48"/>
      <c r="AN50" s="9"/>
      <c r="AO50" s="42"/>
      <c r="AP50" s="60"/>
      <c r="AQ50" s="9"/>
      <c r="AR50" s="49"/>
      <c r="AS50" s="9"/>
      <c r="AT50" s="25"/>
      <c r="AU50" s="9"/>
      <c r="AV50" s="60" t="s">
        <v>118</v>
      </c>
      <c r="AW50" s="9"/>
      <c r="AX50" s="42"/>
      <c r="AY50" s="60" t="s">
        <v>119</v>
      </c>
      <c r="AZ50" s="9"/>
      <c r="BA50" s="49">
        <v>0.35</v>
      </c>
      <c r="BB50" s="9">
        <v>1</v>
      </c>
      <c r="BC50" s="9">
        <v>17</v>
      </c>
      <c r="BF50" s="68"/>
      <c r="BG50" s="68"/>
      <c r="BH50" s="10"/>
      <c r="BI50" s="10"/>
      <c r="BJ50" s="41"/>
      <c r="BK50" s="41"/>
      <c r="BL50" s="10"/>
      <c r="BM50" s="49"/>
      <c r="BN50" s="42"/>
      <c r="BO50" s="10"/>
      <c r="BP50" s="10"/>
      <c r="BQ50" s="13"/>
      <c r="BR50" s="42"/>
      <c r="BS50" s="41" t="s">
        <v>423</v>
      </c>
      <c r="BT50" s="10"/>
      <c r="BU50" s="49">
        <v>0.03</v>
      </c>
      <c r="BV50" s="42"/>
      <c r="BW50" s="10"/>
      <c r="BX50" s="10"/>
      <c r="BY50" s="49"/>
      <c r="BZ50" s="10"/>
      <c r="CA50" s="10"/>
      <c r="CB50" s="9" t="s">
        <v>435</v>
      </c>
      <c r="CC50" s="10"/>
      <c r="CD50" s="9"/>
      <c r="CE50" s="49"/>
      <c r="CF50" s="42"/>
      <c r="CG50" s="9"/>
      <c r="CH50" s="9"/>
      <c r="CI50" s="49"/>
      <c r="CJ50" s="42"/>
      <c r="CK50" s="68"/>
      <c r="CL50" s="68"/>
      <c r="CM50" s="102"/>
      <c r="CN50" s="42"/>
      <c r="CO50" s="60" t="s">
        <v>221</v>
      </c>
      <c r="CP50" s="9"/>
      <c r="CQ50" s="49">
        <v>0.022</v>
      </c>
      <c r="CR50" s="9"/>
      <c r="CS50" s="9"/>
      <c r="CT50" s="9"/>
      <c r="CU50" s="60" t="s">
        <v>436</v>
      </c>
      <c r="CV50" s="9"/>
      <c r="CW50" s="49">
        <v>0.001</v>
      </c>
      <c r="CX50" s="42"/>
      <c r="CY50" s="60" t="s">
        <v>437</v>
      </c>
      <c r="CZ50" s="9"/>
      <c r="DA50" s="49">
        <v>0.001</v>
      </c>
      <c r="DB50" s="42"/>
      <c r="DC50" s="60" t="s">
        <v>438</v>
      </c>
      <c r="DD50" s="9"/>
      <c r="DE50" s="49">
        <v>0.01</v>
      </c>
      <c r="DF50" s="42"/>
      <c r="DG50" s="60" t="s">
        <v>439</v>
      </c>
      <c r="DH50" s="9"/>
      <c r="DI50" s="49">
        <v>0.009</v>
      </c>
      <c r="DJ50" s="10"/>
      <c r="DL50" s="9"/>
      <c r="DM50" s="106"/>
      <c r="DN50" s="9"/>
      <c r="DO50" s="106"/>
      <c r="DP50" s="110"/>
      <c r="DQ50" s="106"/>
      <c r="DR50" s="106"/>
      <c r="DS50" s="106"/>
      <c r="DT50" s="110"/>
      <c r="DU50" s="106"/>
      <c r="DV50" s="113"/>
      <c r="DW50" s="113"/>
      <c r="DX50" s="113"/>
      <c r="DY50" s="106"/>
      <c r="DZ50" s="107"/>
      <c r="EA50" s="106"/>
      <c r="EB50" s="110"/>
      <c r="EC50" s="9"/>
      <c r="ED50" s="9"/>
      <c r="EE50" s="9"/>
      <c r="EF50" s="107"/>
      <c r="EG50" s="106"/>
      <c r="EH50" s="110"/>
      <c r="EI50" s="106"/>
      <c r="EJ50" s="107"/>
      <c r="EK50" s="106"/>
      <c r="EL50" s="110"/>
      <c r="EM50" s="106"/>
      <c r="EN50" s="107"/>
      <c r="EO50" s="106"/>
      <c r="EP50" s="110"/>
      <c r="EQ50" s="106"/>
      <c r="ER50" s="107"/>
      <c r="ES50" s="9"/>
      <c r="ET50" s="110"/>
      <c r="EU50" s="10"/>
    </row>
    <row r="51" spans="13:151" ht="16.5" customHeight="1">
      <c r="M51" s="2"/>
      <c r="AL51" s="9"/>
      <c r="AM51" s="48" t="s">
        <v>120</v>
      </c>
      <c r="AN51" s="9"/>
      <c r="AO51" s="42"/>
      <c r="AP51" s="60" t="s">
        <v>121</v>
      </c>
      <c r="AQ51" s="9"/>
      <c r="AR51" s="49">
        <v>16.554</v>
      </c>
      <c r="AS51" s="9">
        <v>2434</v>
      </c>
      <c r="AT51" s="25">
        <v>8596</v>
      </c>
      <c r="AU51" s="9"/>
      <c r="AV51" s="60"/>
      <c r="AW51" s="9"/>
      <c r="AX51" s="42"/>
      <c r="AY51" s="60"/>
      <c r="AZ51" s="9"/>
      <c r="BA51" s="49"/>
      <c r="BB51" s="9"/>
      <c r="BC51" s="9"/>
      <c r="BF51" s="68"/>
      <c r="BG51" s="68"/>
      <c r="BH51" s="10"/>
      <c r="BI51" s="10"/>
      <c r="BJ51" s="41" t="s">
        <v>440</v>
      </c>
      <c r="BK51" s="41"/>
      <c r="BL51" s="10"/>
      <c r="BM51" s="49">
        <v>0.053</v>
      </c>
      <c r="BN51" s="42"/>
      <c r="BO51" s="41" t="s">
        <v>324</v>
      </c>
      <c r="BP51" s="10"/>
      <c r="BQ51" s="49">
        <v>2.549</v>
      </c>
      <c r="BR51" s="42"/>
      <c r="BS51" s="41" t="s">
        <v>441</v>
      </c>
      <c r="BT51" s="10"/>
      <c r="BU51" s="49">
        <v>0.02</v>
      </c>
      <c r="BV51" s="42"/>
      <c r="BW51" s="41" t="s">
        <v>442</v>
      </c>
      <c r="BX51" s="10"/>
      <c r="BY51" s="49">
        <v>0.036</v>
      </c>
      <c r="BZ51" s="10"/>
      <c r="CA51" s="10"/>
      <c r="CB51" s="10"/>
      <c r="CC51" s="9"/>
      <c r="CD51" s="9"/>
      <c r="CE51" s="49"/>
      <c r="CF51" s="42" t="s">
        <v>443</v>
      </c>
      <c r="CG51" s="10"/>
      <c r="CH51" s="9"/>
      <c r="CI51" s="49"/>
      <c r="CJ51" s="42"/>
      <c r="CK51" s="60" t="s">
        <v>641</v>
      </c>
      <c r="CL51" s="9"/>
      <c r="CM51" s="49">
        <v>0.002</v>
      </c>
      <c r="CN51" s="42"/>
      <c r="CO51" s="60" t="s">
        <v>171</v>
      </c>
      <c r="CP51" s="9"/>
      <c r="CQ51" s="49">
        <v>0.002</v>
      </c>
      <c r="CR51" s="9"/>
      <c r="CS51" s="9"/>
      <c r="CT51" s="9"/>
      <c r="CU51" s="60" t="s">
        <v>444</v>
      </c>
      <c r="CV51" s="9"/>
      <c r="CW51" s="49">
        <v>0.001</v>
      </c>
      <c r="CX51" s="42"/>
      <c r="CY51" s="9"/>
      <c r="CZ51" s="9"/>
      <c r="DA51" s="49"/>
      <c r="DB51" s="42"/>
      <c r="DC51" s="60" t="s">
        <v>445</v>
      </c>
      <c r="DD51" s="9"/>
      <c r="DE51" s="49">
        <v>0.01</v>
      </c>
      <c r="DF51" s="42"/>
      <c r="DG51" s="60"/>
      <c r="DH51" s="9"/>
      <c r="DI51" s="49"/>
      <c r="DJ51" s="10"/>
      <c r="DL51" s="9"/>
      <c r="DM51" s="9"/>
      <c r="DN51" s="106"/>
      <c r="DO51" s="106"/>
      <c r="DP51" s="110"/>
      <c r="DQ51" s="106"/>
      <c r="DR51" s="9"/>
      <c r="DS51" s="106"/>
      <c r="DT51" s="110"/>
      <c r="DU51" s="106"/>
      <c r="DV51" s="107"/>
      <c r="DW51" s="106"/>
      <c r="DX51" s="110"/>
      <c r="DY51" s="106"/>
      <c r="DZ51" s="107"/>
      <c r="EA51" s="106"/>
      <c r="EB51" s="110"/>
      <c r="EC51" s="9"/>
      <c r="ED51" s="9"/>
      <c r="EE51" s="9"/>
      <c r="EF51" s="107"/>
      <c r="EG51" s="106"/>
      <c r="EH51" s="110"/>
      <c r="EI51" s="106"/>
      <c r="EJ51" s="106"/>
      <c r="EK51" s="106"/>
      <c r="EL51" s="110"/>
      <c r="EM51" s="106"/>
      <c r="EN51" s="107"/>
      <c r="EO51" s="106"/>
      <c r="EP51" s="110"/>
      <c r="EQ51" s="106"/>
      <c r="ER51" s="107"/>
      <c r="ES51" s="9"/>
      <c r="ET51" s="110"/>
      <c r="EU51" s="10"/>
    </row>
    <row r="52" spans="13:151" ht="16.5" customHeight="1">
      <c r="M52" s="2"/>
      <c r="AL52" s="9"/>
      <c r="AM52" s="48"/>
      <c r="AN52" s="9"/>
      <c r="AO52" s="42"/>
      <c r="AP52" s="60"/>
      <c r="AQ52" s="9"/>
      <c r="AR52" s="49"/>
      <c r="AS52" s="9"/>
      <c r="AT52" s="25"/>
      <c r="AU52" s="9"/>
      <c r="AV52" s="60" t="s">
        <v>122</v>
      </c>
      <c r="AW52" s="9"/>
      <c r="AX52" s="42"/>
      <c r="AY52" s="60" t="s">
        <v>123</v>
      </c>
      <c r="AZ52" s="9"/>
      <c r="BA52" s="49">
        <v>0.32</v>
      </c>
      <c r="BB52" s="9">
        <v>1</v>
      </c>
      <c r="BC52" s="9">
        <v>2</v>
      </c>
      <c r="BF52" s="68"/>
      <c r="BG52" s="68"/>
      <c r="BH52" s="10"/>
      <c r="BI52" s="10"/>
      <c r="BJ52" s="41" t="s">
        <v>260</v>
      </c>
      <c r="BK52" s="41"/>
      <c r="BL52" s="10"/>
      <c r="BM52" s="49">
        <v>0.049</v>
      </c>
      <c r="BN52" s="42"/>
      <c r="BO52" s="41" t="s">
        <v>446</v>
      </c>
      <c r="BP52" s="10"/>
      <c r="BQ52" s="49">
        <v>0.063</v>
      </c>
      <c r="BR52" s="42"/>
      <c r="BS52" s="55"/>
      <c r="BT52" s="10"/>
      <c r="BU52" s="49"/>
      <c r="BV52" s="42"/>
      <c r="BW52" s="41" t="s">
        <v>447</v>
      </c>
      <c r="BX52" s="10"/>
      <c r="BY52" s="49">
        <v>0.019</v>
      </c>
      <c r="BZ52" s="10"/>
      <c r="CA52" s="10"/>
      <c r="CB52" s="10"/>
      <c r="CC52" s="60" t="s">
        <v>208</v>
      </c>
      <c r="CD52" s="9"/>
      <c r="CE52" s="49">
        <v>0.067</v>
      </c>
      <c r="CF52" s="42"/>
      <c r="CG52" s="9"/>
      <c r="CH52" s="9"/>
      <c r="CI52" s="49"/>
      <c r="CJ52" s="42"/>
      <c r="CK52" s="60" t="s">
        <v>622</v>
      </c>
      <c r="CL52" s="9"/>
      <c r="CM52" s="49">
        <v>0.002</v>
      </c>
      <c r="CN52" s="42"/>
      <c r="CO52" s="9"/>
      <c r="CP52" s="9"/>
      <c r="CQ52" s="16"/>
      <c r="CR52" s="9"/>
      <c r="CS52" s="9"/>
      <c r="CT52" s="9"/>
      <c r="CU52" s="60" t="s">
        <v>223</v>
      </c>
      <c r="CV52" s="9"/>
      <c r="CW52" s="49">
        <v>0.001</v>
      </c>
      <c r="CX52" s="42"/>
      <c r="CY52" s="9"/>
      <c r="CZ52" s="9"/>
      <c r="DA52" s="49"/>
      <c r="DB52" s="42"/>
      <c r="DC52" s="60" t="s">
        <v>448</v>
      </c>
      <c r="DD52" s="9"/>
      <c r="DE52" s="49">
        <v>0.01</v>
      </c>
      <c r="DF52" s="42"/>
      <c r="DG52" s="60" t="s">
        <v>449</v>
      </c>
      <c r="DH52" s="9"/>
      <c r="DI52" s="49">
        <v>0.003</v>
      </c>
      <c r="DJ52" s="10"/>
      <c r="DL52" s="9"/>
      <c r="DM52" s="9"/>
      <c r="DN52" s="107"/>
      <c r="DO52" s="106"/>
      <c r="DP52" s="110"/>
      <c r="DQ52" s="106"/>
      <c r="DR52" s="106"/>
      <c r="DS52" s="106"/>
      <c r="DT52" s="110"/>
      <c r="DU52" s="106"/>
      <c r="DV52" s="107"/>
      <c r="DW52" s="106"/>
      <c r="DX52" s="110"/>
      <c r="DY52" s="106"/>
      <c r="DZ52" s="106"/>
      <c r="EA52" s="106"/>
      <c r="EB52" s="16"/>
      <c r="EC52" s="9"/>
      <c r="ED52" s="9"/>
      <c r="EE52" s="9"/>
      <c r="EF52" s="107"/>
      <c r="EG52" s="106"/>
      <c r="EH52" s="110"/>
      <c r="EI52" s="106"/>
      <c r="EJ52" s="106"/>
      <c r="EK52" s="106"/>
      <c r="EL52" s="110"/>
      <c r="EM52" s="106"/>
      <c r="EN52" s="107"/>
      <c r="EO52" s="106"/>
      <c r="EP52" s="110"/>
      <c r="EQ52" s="106"/>
      <c r="ER52" s="107"/>
      <c r="ES52" s="9"/>
      <c r="ET52" s="110"/>
      <c r="EU52" s="10"/>
    </row>
    <row r="53" spans="13:151" ht="16.5" customHeight="1">
      <c r="M53" s="2"/>
      <c r="AL53" s="9"/>
      <c r="AM53" s="48" t="s">
        <v>124</v>
      </c>
      <c r="AN53" s="9"/>
      <c r="AO53" s="42"/>
      <c r="AP53" s="60" t="s">
        <v>125</v>
      </c>
      <c r="AQ53" s="9"/>
      <c r="AR53" s="49">
        <v>12.97</v>
      </c>
      <c r="AS53" s="9">
        <v>1261</v>
      </c>
      <c r="AT53" s="25">
        <v>3483</v>
      </c>
      <c r="AU53" s="9"/>
      <c r="AV53" s="60"/>
      <c r="AW53" s="9"/>
      <c r="AX53" s="42"/>
      <c r="AY53" s="60"/>
      <c r="AZ53" s="9"/>
      <c r="BA53" s="49"/>
      <c r="BB53" s="9"/>
      <c r="BC53" s="9"/>
      <c r="BF53" s="68"/>
      <c r="BG53" s="68"/>
      <c r="BH53" s="10"/>
      <c r="BI53" s="10"/>
      <c r="BJ53" s="41" t="s">
        <v>450</v>
      </c>
      <c r="BK53" s="41"/>
      <c r="BL53" s="10"/>
      <c r="BM53" s="49">
        <v>0.044</v>
      </c>
      <c r="BN53" s="42"/>
      <c r="BO53" s="10"/>
      <c r="BP53" s="10"/>
      <c r="BQ53" s="49"/>
      <c r="BR53" s="42"/>
      <c r="BS53" s="41" t="s">
        <v>223</v>
      </c>
      <c r="BT53" s="10"/>
      <c r="BU53" s="49">
        <v>0.02</v>
      </c>
      <c r="BV53" s="42"/>
      <c r="BW53" s="10"/>
      <c r="BX53" s="10"/>
      <c r="BY53" s="49"/>
      <c r="BZ53" s="10"/>
      <c r="CA53" s="10"/>
      <c r="CB53" s="10"/>
      <c r="CC53" s="60" t="s">
        <v>451</v>
      </c>
      <c r="CD53" s="9"/>
      <c r="CE53" s="49">
        <v>0.043</v>
      </c>
      <c r="CF53" s="42"/>
      <c r="CG53" s="60" t="s">
        <v>420</v>
      </c>
      <c r="CH53" s="9"/>
      <c r="CI53" s="49">
        <v>0.005</v>
      </c>
      <c r="CJ53" s="42"/>
      <c r="CK53" s="60" t="s">
        <v>642</v>
      </c>
      <c r="CL53" s="9"/>
      <c r="CM53" s="49">
        <v>0.002</v>
      </c>
      <c r="CN53" s="42"/>
      <c r="CO53" s="9"/>
      <c r="CP53" s="9"/>
      <c r="CQ53" s="16"/>
      <c r="CR53" s="9"/>
      <c r="CS53" s="9"/>
      <c r="CT53" s="9"/>
      <c r="CU53" s="60" t="s">
        <v>452</v>
      </c>
      <c r="CV53" s="9"/>
      <c r="CW53" s="49">
        <v>0.001</v>
      </c>
      <c r="CX53" s="42" t="s">
        <v>453</v>
      </c>
      <c r="CZ53" s="9"/>
      <c r="DA53" s="49"/>
      <c r="DB53" s="42"/>
      <c r="DC53" s="60"/>
      <c r="DD53" s="9"/>
      <c r="DE53" s="49"/>
      <c r="DF53" s="42"/>
      <c r="DG53" s="60" t="s">
        <v>454</v>
      </c>
      <c r="DH53" s="9"/>
      <c r="DI53" s="49">
        <v>0.003</v>
      </c>
      <c r="DJ53" s="10"/>
      <c r="DL53" s="9"/>
      <c r="DM53" s="9"/>
      <c r="DN53" s="107"/>
      <c r="DO53" s="106"/>
      <c r="DP53" s="110"/>
      <c r="DQ53" s="106"/>
      <c r="DR53" s="107"/>
      <c r="DS53" s="106"/>
      <c r="DT53" s="110"/>
      <c r="DU53" s="106"/>
      <c r="DV53" s="107"/>
      <c r="DW53" s="106"/>
      <c r="DX53" s="110"/>
      <c r="DY53" s="106"/>
      <c r="DZ53" s="106"/>
      <c r="EA53" s="106"/>
      <c r="EB53" s="16"/>
      <c r="EC53" s="9"/>
      <c r="ED53" s="9"/>
      <c r="EE53" s="9"/>
      <c r="EF53" s="107"/>
      <c r="EG53" s="106"/>
      <c r="EH53" s="110"/>
      <c r="EI53" s="106"/>
      <c r="EK53" s="106"/>
      <c r="EL53" s="110"/>
      <c r="EM53" s="106"/>
      <c r="EN53" s="107"/>
      <c r="EO53" s="106"/>
      <c r="EP53" s="110"/>
      <c r="EQ53" s="106"/>
      <c r="ER53" s="107"/>
      <c r="ES53" s="9"/>
      <c r="ET53" s="110"/>
      <c r="EU53" s="10"/>
    </row>
    <row r="54" spans="13:151" ht="16.5" customHeight="1">
      <c r="M54" s="2"/>
      <c r="AL54" s="9"/>
      <c r="AM54" s="48"/>
      <c r="AN54" s="9"/>
      <c r="AO54" s="42"/>
      <c r="AP54" s="60"/>
      <c r="AQ54" s="9"/>
      <c r="AR54" s="49"/>
      <c r="AS54" s="9"/>
      <c r="AT54" s="25"/>
      <c r="AU54" s="9"/>
      <c r="AV54" s="60"/>
      <c r="AW54" s="9"/>
      <c r="AX54" s="42"/>
      <c r="AY54" s="60"/>
      <c r="AZ54" s="9"/>
      <c r="BA54" s="49"/>
      <c r="BB54" s="9"/>
      <c r="BC54" s="9"/>
      <c r="BF54" s="68"/>
      <c r="BG54" s="68"/>
      <c r="BH54" s="10"/>
      <c r="BI54" s="10"/>
      <c r="BJ54" s="41" t="s">
        <v>31</v>
      </c>
      <c r="BK54" s="41"/>
      <c r="BL54" s="10"/>
      <c r="BM54" s="49">
        <v>0.036</v>
      </c>
      <c r="BN54" s="42"/>
      <c r="BO54" s="10"/>
      <c r="BP54" s="10"/>
      <c r="BQ54" s="13"/>
      <c r="BR54" s="42"/>
      <c r="BS54" s="41" t="s">
        <v>455</v>
      </c>
      <c r="BT54" s="10"/>
      <c r="BU54" s="49">
        <v>0.02</v>
      </c>
      <c r="BV54" s="42"/>
      <c r="BW54" s="10"/>
      <c r="BX54" s="10"/>
      <c r="BY54" s="49"/>
      <c r="BZ54" s="10"/>
      <c r="CA54" s="10"/>
      <c r="CB54" s="10"/>
      <c r="CC54" s="60" t="s">
        <v>456</v>
      </c>
      <c r="CD54" s="9"/>
      <c r="CE54" s="49">
        <v>0.016</v>
      </c>
      <c r="CF54" s="42"/>
      <c r="CG54" s="9"/>
      <c r="CH54" s="9"/>
      <c r="CI54" s="16"/>
      <c r="CJ54" s="42"/>
      <c r="CK54" s="60" t="s">
        <v>457</v>
      </c>
      <c r="CL54" s="9"/>
      <c r="CM54" s="49">
        <v>0.002</v>
      </c>
      <c r="CN54" s="42"/>
      <c r="CO54" s="53" t="s">
        <v>458</v>
      </c>
      <c r="CP54" s="53"/>
      <c r="CQ54" s="58"/>
      <c r="CR54" s="9"/>
      <c r="CS54" s="9"/>
      <c r="CT54" s="9"/>
      <c r="CU54" s="60" t="s">
        <v>459</v>
      </c>
      <c r="CV54" s="9"/>
      <c r="CW54" s="49">
        <v>0.001</v>
      </c>
      <c r="CX54" s="42"/>
      <c r="CY54" s="9"/>
      <c r="CZ54" s="9"/>
      <c r="DA54" s="49"/>
      <c r="DB54" s="42"/>
      <c r="DC54" s="60" t="s">
        <v>460</v>
      </c>
      <c r="DD54" s="9"/>
      <c r="DE54" s="49">
        <v>0.01</v>
      </c>
      <c r="DF54" s="42"/>
      <c r="DG54" s="60" t="s">
        <v>461</v>
      </c>
      <c r="DH54" s="9"/>
      <c r="DI54" s="49">
        <v>0.002</v>
      </c>
      <c r="DJ54" s="10"/>
      <c r="DL54" s="9"/>
      <c r="DM54" s="9"/>
      <c r="DN54" s="107"/>
      <c r="DO54" s="106"/>
      <c r="DP54" s="110"/>
      <c r="DQ54" s="106"/>
      <c r="DR54" s="106"/>
      <c r="DS54" s="106"/>
      <c r="DT54" s="16"/>
      <c r="DU54" s="9"/>
      <c r="DV54" s="107"/>
      <c r="DW54" s="106"/>
      <c r="DX54" s="110"/>
      <c r="DY54" s="106"/>
      <c r="DZ54" s="109"/>
      <c r="EA54" s="109"/>
      <c r="EB54" s="58"/>
      <c r="EC54" s="9"/>
      <c r="ED54" s="9"/>
      <c r="EE54" s="9"/>
      <c r="EF54" s="107"/>
      <c r="EG54" s="106"/>
      <c r="EH54" s="110"/>
      <c r="EI54" s="106"/>
      <c r="EJ54" s="106"/>
      <c r="EK54" s="106"/>
      <c r="EL54" s="110"/>
      <c r="EM54" s="106"/>
      <c r="EN54" s="107"/>
      <c r="EO54" s="106"/>
      <c r="EP54" s="110"/>
      <c r="EQ54" s="106"/>
      <c r="ER54" s="107"/>
      <c r="ES54" s="9"/>
      <c r="ET54" s="110"/>
      <c r="EU54" s="10"/>
    </row>
    <row r="55" spans="13:151" ht="16.5" customHeight="1">
      <c r="M55" s="2"/>
      <c r="AL55" s="9"/>
      <c r="AM55" s="48"/>
      <c r="AN55" s="9"/>
      <c r="AO55" s="42"/>
      <c r="AP55" s="60" t="s">
        <v>126</v>
      </c>
      <c r="AQ55" s="9"/>
      <c r="AR55" s="49">
        <v>6.78</v>
      </c>
      <c r="AS55" s="9">
        <v>6</v>
      </c>
      <c r="AT55" s="25">
        <v>12</v>
      </c>
      <c r="AU55" s="9"/>
      <c r="AV55" s="60" t="s">
        <v>127</v>
      </c>
      <c r="AW55" s="9"/>
      <c r="AX55" s="42"/>
      <c r="AY55" s="95" t="s">
        <v>109</v>
      </c>
      <c r="AZ55" s="9"/>
      <c r="BA55" s="49">
        <f>SUM(BA57:BA65)</f>
        <v>7.819000000000001</v>
      </c>
      <c r="BB55" s="9">
        <f>SUM(BB57:BB65)</f>
        <v>60</v>
      </c>
      <c r="BC55" s="9">
        <f>SUM(BC57:BC65)</f>
        <v>256</v>
      </c>
      <c r="BF55" s="68"/>
      <c r="BG55" s="68"/>
      <c r="BH55" s="10"/>
      <c r="BI55" s="10"/>
      <c r="BJ55" s="41" t="s">
        <v>462</v>
      </c>
      <c r="BK55" s="41"/>
      <c r="BL55" s="10"/>
      <c r="BM55" s="49">
        <v>0.032</v>
      </c>
      <c r="BN55" s="42"/>
      <c r="BO55" s="50" t="s">
        <v>463</v>
      </c>
      <c r="BP55" s="50"/>
      <c r="BQ55" s="51"/>
      <c r="BR55" s="42"/>
      <c r="BS55" s="41" t="s">
        <v>464</v>
      </c>
      <c r="BT55" s="10"/>
      <c r="BU55" s="49">
        <v>0.01</v>
      </c>
      <c r="BV55" s="54" t="s">
        <v>465</v>
      </c>
      <c r="BW55" s="68"/>
      <c r="BX55" s="10"/>
      <c r="BY55" s="49"/>
      <c r="BZ55" s="10"/>
      <c r="CA55" s="10"/>
      <c r="CB55" s="10"/>
      <c r="CC55" s="60" t="s">
        <v>466</v>
      </c>
      <c r="CD55" s="9"/>
      <c r="CE55" s="49">
        <v>0.003</v>
      </c>
      <c r="CF55" s="42"/>
      <c r="CG55" s="9"/>
      <c r="CH55" s="9"/>
      <c r="CI55" s="16"/>
      <c r="CJ55" s="42"/>
      <c r="CK55" s="60" t="s">
        <v>467</v>
      </c>
      <c r="CL55" s="9"/>
      <c r="CM55" s="49">
        <v>0.001</v>
      </c>
      <c r="CN55" s="42"/>
      <c r="CO55" s="9"/>
      <c r="CP55" s="9"/>
      <c r="CQ55" s="16"/>
      <c r="CR55" s="9"/>
      <c r="CS55" s="9"/>
      <c r="CT55" s="9"/>
      <c r="CU55" s="9"/>
      <c r="CV55" s="9"/>
      <c r="CW55" s="49"/>
      <c r="CX55" s="42"/>
      <c r="CY55" s="60" t="s">
        <v>468</v>
      </c>
      <c r="CZ55" s="9"/>
      <c r="DA55" s="49">
        <v>0.274</v>
      </c>
      <c r="DB55" s="42"/>
      <c r="DC55" s="60" t="s">
        <v>469</v>
      </c>
      <c r="DD55" s="9"/>
      <c r="DE55" s="49">
        <v>0.008</v>
      </c>
      <c r="DF55" s="42"/>
      <c r="DG55" s="60" t="s">
        <v>189</v>
      </c>
      <c r="DH55" s="9"/>
      <c r="DI55" s="49">
        <v>0.001</v>
      </c>
      <c r="DJ55" s="10"/>
      <c r="DL55" s="9"/>
      <c r="DM55" s="9"/>
      <c r="DN55" s="107"/>
      <c r="DO55" s="106"/>
      <c r="DP55" s="110"/>
      <c r="DQ55" s="106"/>
      <c r="DR55" s="106"/>
      <c r="DS55" s="106"/>
      <c r="DT55" s="16"/>
      <c r="DU55" s="9"/>
      <c r="DV55" s="107"/>
      <c r="DW55" s="106"/>
      <c r="DX55" s="110"/>
      <c r="DY55" s="106"/>
      <c r="DZ55" s="106"/>
      <c r="EA55" s="106"/>
      <c r="EB55" s="16"/>
      <c r="EC55" s="9"/>
      <c r="ED55" s="9"/>
      <c r="EE55" s="9"/>
      <c r="EF55" s="106"/>
      <c r="EG55" s="106"/>
      <c r="EH55" s="110"/>
      <c r="EI55" s="106"/>
      <c r="EJ55" s="107"/>
      <c r="EK55" s="106"/>
      <c r="EL55" s="110"/>
      <c r="EM55" s="106"/>
      <c r="EN55" s="107"/>
      <c r="EO55" s="106"/>
      <c r="EP55" s="110"/>
      <c r="EQ55" s="106"/>
      <c r="ER55" s="107"/>
      <c r="ES55" s="9"/>
      <c r="ET55" s="110"/>
      <c r="EU55" s="10"/>
    </row>
    <row r="56" spans="13:151" ht="16.5" customHeight="1">
      <c r="M56" s="2"/>
      <c r="AL56" s="9"/>
      <c r="AM56" s="48"/>
      <c r="AN56" s="9"/>
      <c r="AO56" s="42"/>
      <c r="AP56" s="60"/>
      <c r="AQ56" s="9"/>
      <c r="AR56" s="49"/>
      <c r="AS56" s="9"/>
      <c r="AT56" s="25"/>
      <c r="AU56" s="9"/>
      <c r="AV56" s="60"/>
      <c r="AW56" s="9"/>
      <c r="AX56" s="42"/>
      <c r="AY56" s="60"/>
      <c r="AZ56" s="9"/>
      <c r="BA56" s="49"/>
      <c r="BB56" s="9"/>
      <c r="BC56" s="9"/>
      <c r="BF56" s="68"/>
      <c r="BG56" s="68"/>
      <c r="BH56" s="10"/>
      <c r="BI56" s="10"/>
      <c r="BJ56" s="41"/>
      <c r="BK56" s="41"/>
      <c r="BL56" s="10"/>
      <c r="BM56" s="49"/>
      <c r="BN56" s="42"/>
      <c r="BO56" s="10"/>
      <c r="BP56" s="10"/>
      <c r="BQ56" s="13"/>
      <c r="BR56" s="42"/>
      <c r="BS56" s="41" t="s">
        <v>470</v>
      </c>
      <c r="BT56" s="10"/>
      <c r="BU56" s="49">
        <v>0.01</v>
      </c>
      <c r="BV56" s="42"/>
      <c r="BW56" s="10"/>
      <c r="BX56" s="10"/>
      <c r="BY56" s="49"/>
      <c r="BZ56" s="10"/>
      <c r="CA56" s="10"/>
      <c r="CB56" s="10"/>
      <c r="CC56" s="9"/>
      <c r="CD56" s="9"/>
      <c r="CE56" s="49"/>
      <c r="CF56" s="42"/>
      <c r="CG56" s="53" t="s">
        <v>471</v>
      </c>
      <c r="CH56" s="53"/>
      <c r="CI56" s="58"/>
      <c r="CJ56" s="42"/>
      <c r="CK56" s="9"/>
      <c r="CL56" s="25"/>
      <c r="CM56" s="10"/>
      <c r="CN56" s="42"/>
      <c r="CO56" s="9"/>
      <c r="CP56" s="9"/>
      <c r="CQ56" s="16"/>
      <c r="CR56" s="9"/>
      <c r="CS56" s="9"/>
      <c r="CT56" s="91" t="s">
        <v>472</v>
      </c>
      <c r="CU56" s="5"/>
      <c r="CV56" s="9"/>
      <c r="CW56" s="49"/>
      <c r="CX56" s="42"/>
      <c r="CY56" s="60" t="s">
        <v>473</v>
      </c>
      <c r="CZ56" s="9"/>
      <c r="DA56" s="49">
        <v>0.122</v>
      </c>
      <c r="DB56" s="42"/>
      <c r="DC56" s="60" t="s">
        <v>70</v>
      </c>
      <c r="DD56" s="9"/>
      <c r="DE56" s="49">
        <v>0.008</v>
      </c>
      <c r="DF56" s="42"/>
      <c r="DG56" s="60" t="s">
        <v>474</v>
      </c>
      <c r="DH56" s="9"/>
      <c r="DI56" s="49">
        <v>0.001</v>
      </c>
      <c r="DJ56" s="10"/>
      <c r="DL56" s="9"/>
      <c r="DM56" s="9"/>
      <c r="DN56" s="106"/>
      <c r="DO56" s="106"/>
      <c r="DP56" s="110"/>
      <c r="DQ56" s="106"/>
      <c r="DR56" s="109"/>
      <c r="DS56" s="109"/>
      <c r="DT56" s="58"/>
      <c r="DU56" s="9"/>
      <c r="DV56" s="107"/>
      <c r="DW56" s="106"/>
      <c r="DX56" s="110"/>
      <c r="DY56" s="106"/>
      <c r="DZ56" s="106"/>
      <c r="EA56" s="106"/>
      <c r="EB56" s="110"/>
      <c r="EC56" s="9"/>
      <c r="ED56" s="9"/>
      <c r="EE56" s="108"/>
      <c r="EF56" s="29"/>
      <c r="EG56" s="106"/>
      <c r="EH56" s="110"/>
      <c r="EI56" s="106"/>
      <c r="EJ56" s="107"/>
      <c r="EK56" s="106"/>
      <c r="EL56" s="110"/>
      <c r="EM56" s="106"/>
      <c r="EN56" s="107"/>
      <c r="EO56" s="106"/>
      <c r="EP56" s="110"/>
      <c r="EQ56" s="106"/>
      <c r="ER56" s="107"/>
      <c r="ES56" s="9"/>
      <c r="ET56" s="110"/>
      <c r="EU56" s="10"/>
    </row>
    <row r="57" spans="13:151" ht="16.5" customHeight="1">
      <c r="M57" s="2"/>
      <c r="AL57" s="9"/>
      <c r="AM57" s="48"/>
      <c r="AN57" s="9"/>
      <c r="AO57" s="42"/>
      <c r="AP57" s="60" t="s">
        <v>128</v>
      </c>
      <c r="AQ57" s="9"/>
      <c r="AR57" s="49">
        <v>1.61</v>
      </c>
      <c r="AS57" s="9">
        <v>149</v>
      </c>
      <c r="AT57" s="25">
        <v>385</v>
      </c>
      <c r="AU57" s="9"/>
      <c r="AV57" s="60" t="s">
        <v>129</v>
      </c>
      <c r="AW57" s="9"/>
      <c r="AX57" s="42"/>
      <c r="AY57" s="60" t="s">
        <v>80</v>
      </c>
      <c r="AZ57" s="9"/>
      <c r="BA57" s="49">
        <v>4.71</v>
      </c>
      <c r="BB57" s="9">
        <v>11</v>
      </c>
      <c r="BC57" s="9">
        <v>37</v>
      </c>
      <c r="BF57" s="68"/>
      <c r="BG57" s="68"/>
      <c r="BH57" s="10"/>
      <c r="BI57" s="10"/>
      <c r="BJ57" s="41" t="s">
        <v>475</v>
      </c>
      <c r="BK57" s="41"/>
      <c r="BL57" s="10"/>
      <c r="BM57" s="49">
        <v>0.031</v>
      </c>
      <c r="BN57" s="42"/>
      <c r="BO57" s="41" t="s">
        <v>476</v>
      </c>
      <c r="BP57" s="10"/>
      <c r="BQ57" s="49">
        <v>2.387</v>
      </c>
      <c r="BR57" s="42"/>
      <c r="BS57" s="41" t="s">
        <v>477</v>
      </c>
      <c r="BT57" s="10"/>
      <c r="BU57" s="49">
        <v>0.01</v>
      </c>
      <c r="BV57" s="42"/>
      <c r="BW57" s="41" t="s">
        <v>141</v>
      </c>
      <c r="BX57" s="10"/>
      <c r="BY57" s="49">
        <v>0.102</v>
      </c>
      <c r="BZ57" s="10"/>
      <c r="CA57" s="10"/>
      <c r="CB57" s="10"/>
      <c r="CC57" s="9"/>
      <c r="CD57" s="9"/>
      <c r="CE57" s="49"/>
      <c r="CF57" s="42"/>
      <c r="CG57" s="9"/>
      <c r="CH57" s="9"/>
      <c r="CI57" s="16"/>
      <c r="CJ57" s="42"/>
      <c r="CK57" s="60" t="s">
        <v>643</v>
      </c>
      <c r="CL57" s="25"/>
      <c r="CM57" s="16">
        <v>0.001</v>
      </c>
      <c r="CN57" s="42" t="s">
        <v>29</v>
      </c>
      <c r="CO57" s="10"/>
      <c r="CP57" s="9"/>
      <c r="CQ57" s="49"/>
      <c r="CR57" s="9"/>
      <c r="CS57" s="9"/>
      <c r="CT57" s="9"/>
      <c r="CU57" s="9"/>
      <c r="CV57" s="9"/>
      <c r="CW57" s="49"/>
      <c r="CX57" s="42"/>
      <c r="CY57" s="60" t="s">
        <v>478</v>
      </c>
      <c r="CZ57" s="9"/>
      <c r="DA57" s="49">
        <v>0.026</v>
      </c>
      <c r="DB57" s="42"/>
      <c r="DC57" s="60" t="s">
        <v>287</v>
      </c>
      <c r="DD57" s="9"/>
      <c r="DE57" s="49">
        <v>0.008</v>
      </c>
      <c r="DF57" s="42"/>
      <c r="DG57" s="60"/>
      <c r="DH57" s="9"/>
      <c r="DI57" s="49"/>
      <c r="DJ57" s="10"/>
      <c r="DL57" s="9"/>
      <c r="DM57" s="9"/>
      <c r="DN57" s="106"/>
      <c r="DO57" s="106"/>
      <c r="DP57" s="110"/>
      <c r="DQ57" s="106"/>
      <c r="DR57" s="106"/>
      <c r="DS57" s="106"/>
      <c r="DT57" s="16"/>
      <c r="DU57" s="9"/>
      <c r="DV57" s="107"/>
      <c r="DW57" s="106"/>
      <c r="DX57" s="110"/>
      <c r="DY57" s="106"/>
      <c r="DZ57" s="9"/>
      <c r="EA57" s="106"/>
      <c r="EB57" s="110"/>
      <c r="EC57" s="9"/>
      <c r="ED57" s="9"/>
      <c r="EE57" s="9"/>
      <c r="EF57" s="106"/>
      <c r="EG57" s="106"/>
      <c r="EH57" s="110"/>
      <c r="EI57" s="106"/>
      <c r="EJ57" s="107"/>
      <c r="EK57" s="106"/>
      <c r="EL57" s="110"/>
      <c r="EM57" s="106"/>
      <c r="EN57" s="107"/>
      <c r="EO57" s="106"/>
      <c r="EP57" s="110"/>
      <c r="EQ57" s="106"/>
      <c r="ER57" s="107"/>
      <c r="ES57" s="9"/>
      <c r="ET57" s="110"/>
      <c r="EU57" s="10"/>
    </row>
    <row r="58" spans="13:151" ht="16.5" customHeight="1">
      <c r="M58" s="2"/>
      <c r="AL58" s="9"/>
      <c r="AM58" s="48"/>
      <c r="AN58" s="9"/>
      <c r="AO58" s="42"/>
      <c r="AP58" s="60"/>
      <c r="AQ58" s="9"/>
      <c r="AR58" s="49"/>
      <c r="AS58" s="9"/>
      <c r="AT58" s="25"/>
      <c r="AU58" s="9"/>
      <c r="AV58" s="60"/>
      <c r="AW58" s="9"/>
      <c r="AX58" s="42"/>
      <c r="AY58" s="60"/>
      <c r="AZ58" s="9"/>
      <c r="BA58" s="49"/>
      <c r="BB58" s="9"/>
      <c r="BC58" s="9"/>
      <c r="BF58" s="68"/>
      <c r="BG58" s="68"/>
      <c r="BH58" s="10"/>
      <c r="BI58" s="10"/>
      <c r="BJ58" s="41" t="s">
        <v>479</v>
      </c>
      <c r="BK58" s="41"/>
      <c r="BL58" s="10"/>
      <c r="BM58" s="49">
        <v>0.031</v>
      </c>
      <c r="BN58" s="42"/>
      <c r="BO58" s="41" t="s">
        <v>480</v>
      </c>
      <c r="BP58" s="10"/>
      <c r="BQ58" s="49">
        <v>1.528</v>
      </c>
      <c r="BR58" s="42"/>
      <c r="BS58" s="41"/>
      <c r="BT58" s="10"/>
      <c r="BU58" s="49"/>
      <c r="BV58" s="42"/>
      <c r="BW58" s="41" t="s">
        <v>31</v>
      </c>
      <c r="BX58" s="10"/>
      <c r="BY58" s="49">
        <v>0.044</v>
      </c>
      <c r="BZ58" s="10"/>
      <c r="CA58" s="10"/>
      <c r="CB58" s="9" t="s">
        <v>481</v>
      </c>
      <c r="CC58" s="10"/>
      <c r="CD58" s="9"/>
      <c r="CE58" s="49"/>
      <c r="CF58" s="42"/>
      <c r="CG58" s="9"/>
      <c r="CH58" s="9"/>
      <c r="CI58" s="16"/>
      <c r="CJ58" s="42"/>
      <c r="CK58" s="60" t="s">
        <v>107</v>
      </c>
      <c r="CL58" s="25"/>
      <c r="CM58" s="16">
        <v>0.001</v>
      </c>
      <c r="CN58" s="42"/>
      <c r="CO58" s="9"/>
      <c r="CP58" s="9"/>
      <c r="CQ58" s="49"/>
      <c r="CR58" s="9"/>
      <c r="CS58" s="9"/>
      <c r="CT58" s="9"/>
      <c r="CU58" s="60" t="s">
        <v>482</v>
      </c>
      <c r="CV58" s="9"/>
      <c r="CW58" s="49">
        <v>2.23</v>
      </c>
      <c r="CX58" s="42"/>
      <c r="CY58" s="60" t="s">
        <v>483</v>
      </c>
      <c r="CZ58" s="9"/>
      <c r="DA58" s="49">
        <v>0.001</v>
      </c>
      <c r="DB58" s="42"/>
      <c r="DC58" s="60" t="s">
        <v>484</v>
      </c>
      <c r="DD58" s="9"/>
      <c r="DE58" s="49">
        <v>0.008</v>
      </c>
      <c r="DF58" s="42"/>
      <c r="DG58" s="60" t="s">
        <v>485</v>
      </c>
      <c r="DH58" s="9"/>
      <c r="DI58" s="49">
        <v>0.001</v>
      </c>
      <c r="DJ58" s="10"/>
      <c r="DL58" s="9"/>
      <c r="DM58" s="106"/>
      <c r="DN58" s="9"/>
      <c r="DO58" s="106"/>
      <c r="DP58" s="110"/>
      <c r="DQ58" s="106"/>
      <c r="DR58" s="106"/>
      <c r="DS58" s="106"/>
      <c r="DT58" s="110"/>
      <c r="DU58" s="106"/>
      <c r="DV58" s="106"/>
      <c r="DW58" s="106"/>
      <c r="DX58" s="110"/>
      <c r="DY58" s="106"/>
      <c r="DZ58" s="106"/>
      <c r="EA58" s="106"/>
      <c r="EB58" s="110"/>
      <c r="EC58" s="9"/>
      <c r="ED58" s="9"/>
      <c r="EE58" s="9"/>
      <c r="EF58" s="107"/>
      <c r="EG58" s="106"/>
      <c r="EH58" s="110"/>
      <c r="EI58" s="106"/>
      <c r="EJ58" s="107"/>
      <c r="EK58" s="106"/>
      <c r="EL58" s="110"/>
      <c r="EM58" s="106"/>
      <c r="EN58" s="107"/>
      <c r="EO58" s="106"/>
      <c r="EP58" s="110"/>
      <c r="EQ58" s="106"/>
      <c r="ER58" s="107"/>
      <c r="ES58" s="9"/>
      <c r="ET58" s="110"/>
      <c r="EU58" s="10"/>
    </row>
    <row r="59" spans="13:151" ht="16.5" customHeight="1">
      <c r="M59" s="2"/>
      <c r="AL59" s="9"/>
      <c r="AM59" s="48"/>
      <c r="AN59" s="9"/>
      <c r="AO59" s="42"/>
      <c r="AP59" s="60" t="s">
        <v>39</v>
      </c>
      <c r="AQ59" s="9"/>
      <c r="AR59" s="49">
        <v>0.71</v>
      </c>
      <c r="AS59" s="9">
        <v>38</v>
      </c>
      <c r="AT59" s="25">
        <v>115</v>
      </c>
      <c r="AU59" s="9"/>
      <c r="AV59" s="60"/>
      <c r="AW59" s="9"/>
      <c r="AX59" s="42"/>
      <c r="AY59" s="60" t="s">
        <v>130</v>
      </c>
      <c r="AZ59" s="9"/>
      <c r="BA59" s="49">
        <v>2.44</v>
      </c>
      <c r="BB59" s="9">
        <v>18</v>
      </c>
      <c r="BC59" s="9">
        <v>47</v>
      </c>
      <c r="BF59" s="68"/>
      <c r="BG59" s="68"/>
      <c r="BH59" s="10"/>
      <c r="BI59" s="10"/>
      <c r="BJ59" s="41" t="s">
        <v>432</v>
      </c>
      <c r="BK59" s="41"/>
      <c r="BL59" s="10"/>
      <c r="BM59" s="49">
        <v>0.025</v>
      </c>
      <c r="BN59" s="42"/>
      <c r="BO59" s="41" t="s">
        <v>486</v>
      </c>
      <c r="BP59" s="10"/>
      <c r="BQ59" s="49">
        <v>1.318</v>
      </c>
      <c r="BR59" s="42"/>
      <c r="BS59" s="41" t="s">
        <v>487</v>
      </c>
      <c r="BT59" s="10"/>
      <c r="BU59" s="49">
        <v>0.01</v>
      </c>
      <c r="BV59" s="42"/>
      <c r="BW59" s="10"/>
      <c r="BX59" s="10"/>
      <c r="BY59" s="49"/>
      <c r="BZ59" s="10"/>
      <c r="CA59" s="10"/>
      <c r="CB59" s="10"/>
      <c r="CC59" s="9"/>
      <c r="CD59" s="9"/>
      <c r="CE59" s="49"/>
      <c r="CF59" s="42" t="s">
        <v>488</v>
      </c>
      <c r="CG59" s="10"/>
      <c r="CH59" s="9"/>
      <c r="CI59" s="49"/>
      <c r="CJ59" s="42"/>
      <c r="CK59" s="9"/>
      <c r="CL59" s="25"/>
      <c r="CM59" s="10"/>
      <c r="CN59" s="42"/>
      <c r="CO59" s="60" t="s">
        <v>489</v>
      </c>
      <c r="CP59" s="9"/>
      <c r="CQ59" s="49">
        <v>0.29</v>
      </c>
      <c r="CR59" s="9"/>
      <c r="CS59" s="9"/>
      <c r="CT59" s="9"/>
      <c r="CU59" s="60" t="s">
        <v>490</v>
      </c>
      <c r="CV59" s="9"/>
      <c r="CW59" s="49">
        <v>1.41</v>
      </c>
      <c r="CX59" s="42"/>
      <c r="CY59" s="9"/>
      <c r="CZ59" s="9"/>
      <c r="DA59" s="49"/>
      <c r="DB59" s="42"/>
      <c r="DC59" s="60"/>
      <c r="DD59" s="9"/>
      <c r="DE59" s="49"/>
      <c r="DF59" s="42"/>
      <c r="DG59" s="60" t="s">
        <v>491</v>
      </c>
      <c r="DH59" s="9"/>
      <c r="DI59" s="49">
        <v>0.001</v>
      </c>
      <c r="DJ59" s="10"/>
      <c r="DL59" s="9"/>
      <c r="DM59" s="9"/>
      <c r="DN59" s="106"/>
      <c r="DO59" s="106"/>
      <c r="DP59" s="110"/>
      <c r="DQ59" s="106"/>
      <c r="DR59" s="9"/>
      <c r="DS59" s="106"/>
      <c r="DT59" s="110"/>
      <c r="DU59" s="106"/>
      <c r="DV59" s="9"/>
      <c r="DW59" s="106"/>
      <c r="DX59" s="110"/>
      <c r="DY59" s="106"/>
      <c r="DZ59" s="107"/>
      <c r="EA59" s="106"/>
      <c r="EB59" s="110"/>
      <c r="EC59" s="9"/>
      <c r="ED59" s="9"/>
      <c r="EE59" s="9"/>
      <c r="EF59" s="107"/>
      <c r="EG59" s="106"/>
      <c r="EH59" s="110"/>
      <c r="EI59" s="106"/>
      <c r="EJ59" s="106"/>
      <c r="EK59" s="106"/>
      <c r="EL59" s="110"/>
      <c r="EM59" s="106"/>
      <c r="EN59" s="107"/>
      <c r="EO59" s="106"/>
      <c r="EP59" s="110"/>
      <c r="EQ59" s="106"/>
      <c r="ER59" s="107"/>
      <c r="ES59" s="9"/>
      <c r="ET59" s="110"/>
      <c r="EU59" s="10"/>
    </row>
    <row r="60" spans="13:151" ht="16.5" customHeight="1">
      <c r="M60" s="2"/>
      <c r="AL60" s="9"/>
      <c r="AM60" s="48"/>
      <c r="AN60" s="9"/>
      <c r="AO60" s="42"/>
      <c r="AP60" s="60"/>
      <c r="AQ60" s="9"/>
      <c r="AR60" s="49"/>
      <c r="AS60" s="9"/>
      <c r="AT60" s="25"/>
      <c r="AU60" s="9"/>
      <c r="AV60" s="60"/>
      <c r="AW60" s="9"/>
      <c r="AX60" s="42"/>
      <c r="AY60" s="60"/>
      <c r="AZ60" s="9"/>
      <c r="BA60" s="49"/>
      <c r="BB60" s="9"/>
      <c r="BC60" s="9"/>
      <c r="BF60" s="68"/>
      <c r="BG60" s="68"/>
      <c r="BH60" s="10"/>
      <c r="BI60" s="10"/>
      <c r="BJ60" s="41" t="s">
        <v>492</v>
      </c>
      <c r="BK60" s="41"/>
      <c r="BL60" s="10"/>
      <c r="BM60" s="49">
        <v>0.025</v>
      </c>
      <c r="BN60" s="42"/>
      <c r="BO60" s="41" t="s">
        <v>493</v>
      </c>
      <c r="BP60" s="10"/>
      <c r="BQ60" s="49">
        <v>1.053</v>
      </c>
      <c r="BR60" s="42"/>
      <c r="BS60" s="41" t="s">
        <v>130</v>
      </c>
      <c r="BT60" s="10"/>
      <c r="BU60" s="49">
        <v>0.01</v>
      </c>
      <c r="BV60" s="42"/>
      <c r="BW60" s="10"/>
      <c r="BX60" s="10"/>
      <c r="BY60" s="49"/>
      <c r="BZ60" s="10"/>
      <c r="CA60" s="10"/>
      <c r="CB60" s="10"/>
      <c r="CC60" s="60" t="s">
        <v>494</v>
      </c>
      <c r="CD60" s="9"/>
      <c r="CE60" s="49">
        <v>0.09</v>
      </c>
      <c r="CF60" s="42"/>
      <c r="CG60" s="9"/>
      <c r="CH60" s="9"/>
      <c r="CI60" s="49"/>
      <c r="CJ60" s="42" t="s">
        <v>495</v>
      </c>
      <c r="CK60" s="9"/>
      <c r="CL60" s="25"/>
      <c r="CM60" s="10"/>
      <c r="CN60" s="42"/>
      <c r="CO60" s="60" t="s">
        <v>496</v>
      </c>
      <c r="CP60" s="9"/>
      <c r="CQ60" s="49">
        <v>0.066</v>
      </c>
      <c r="CR60" s="9"/>
      <c r="CS60" s="9"/>
      <c r="CT60" s="9"/>
      <c r="CU60" s="60" t="s">
        <v>497</v>
      </c>
      <c r="CV60" s="9"/>
      <c r="CW60" s="49">
        <v>0.319</v>
      </c>
      <c r="CX60" s="42"/>
      <c r="CY60" s="9"/>
      <c r="CZ60" s="9"/>
      <c r="DA60" s="49"/>
      <c r="DB60" s="42"/>
      <c r="DC60" s="60" t="s">
        <v>275</v>
      </c>
      <c r="DD60" s="9"/>
      <c r="DE60" s="49">
        <v>0.008</v>
      </c>
      <c r="DF60" s="42"/>
      <c r="DG60" s="60" t="s">
        <v>223</v>
      </c>
      <c r="DH60" s="9"/>
      <c r="DI60" s="49">
        <v>0.001</v>
      </c>
      <c r="DJ60" s="10"/>
      <c r="DL60" s="9"/>
      <c r="DM60" s="9"/>
      <c r="DN60" s="107"/>
      <c r="DO60" s="106"/>
      <c r="DP60" s="110"/>
      <c r="DQ60" s="106"/>
      <c r="DR60" s="106"/>
      <c r="DS60" s="106"/>
      <c r="DT60" s="110"/>
      <c r="DU60" s="106"/>
      <c r="DV60" s="106"/>
      <c r="DW60" s="106"/>
      <c r="DX60" s="110"/>
      <c r="DY60" s="106"/>
      <c r="DZ60" s="107"/>
      <c r="EA60" s="106"/>
      <c r="EB60" s="110"/>
      <c r="EC60" s="9"/>
      <c r="ED60" s="9"/>
      <c r="EE60" s="9"/>
      <c r="EF60" s="107"/>
      <c r="EG60" s="106"/>
      <c r="EH60" s="110"/>
      <c r="EI60" s="106"/>
      <c r="EJ60" s="106"/>
      <c r="EK60" s="106"/>
      <c r="EL60" s="110"/>
      <c r="EM60" s="106"/>
      <c r="EN60" s="107"/>
      <c r="EO60" s="106"/>
      <c r="EP60" s="110"/>
      <c r="EQ60" s="106"/>
      <c r="ER60" s="107"/>
      <c r="ES60" s="9"/>
      <c r="ET60" s="110"/>
      <c r="EU60" s="10"/>
    </row>
    <row r="61" spans="13:151" ht="16.5" customHeight="1">
      <c r="M61" s="2"/>
      <c r="AL61" s="9"/>
      <c r="AM61" s="48"/>
      <c r="AN61" s="9"/>
      <c r="AO61" s="42"/>
      <c r="AP61" s="60" t="s">
        <v>131</v>
      </c>
      <c r="AQ61" s="9"/>
      <c r="AR61" s="49">
        <v>0.69</v>
      </c>
      <c r="AS61" s="9">
        <v>18</v>
      </c>
      <c r="AT61" s="25">
        <v>56</v>
      </c>
      <c r="AU61" s="9"/>
      <c r="AV61" s="60"/>
      <c r="AW61" s="9"/>
      <c r="AX61" s="42"/>
      <c r="AY61" s="60" t="s">
        <v>12</v>
      </c>
      <c r="AZ61" s="9"/>
      <c r="BA61" s="49">
        <v>0.48</v>
      </c>
      <c r="BB61" s="9">
        <v>26</v>
      </c>
      <c r="BC61" s="9">
        <v>76</v>
      </c>
      <c r="BF61" s="68"/>
      <c r="BG61" s="68"/>
      <c r="BH61" s="10"/>
      <c r="BI61" s="10"/>
      <c r="BJ61" s="41" t="s">
        <v>498</v>
      </c>
      <c r="BK61" s="41"/>
      <c r="BL61" s="10"/>
      <c r="BM61" s="49">
        <v>0.023</v>
      </c>
      <c r="BN61" s="42"/>
      <c r="BO61" s="41" t="s">
        <v>499</v>
      </c>
      <c r="BP61" s="10"/>
      <c r="BQ61" s="49">
        <v>0.751</v>
      </c>
      <c r="BR61" s="42"/>
      <c r="BS61" s="41" t="s">
        <v>500</v>
      </c>
      <c r="BT61" s="10"/>
      <c r="BU61" s="49">
        <v>0.008</v>
      </c>
      <c r="BV61" s="54" t="s">
        <v>501</v>
      </c>
      <c r="BW61" s="68"/>
      <c r="BX61" s="10"/>
      <c r="BY61" s="49"/>
      <c r="BZ61" s="10"/>
      <c r="CA61" s="10"/>
      <c r="CB61" s="10"/>
      <c r="CC61" s="60" t="s">
        <v>502</v>
      </c>
      <c r="CD61" s="9"/>
      <c r="CE61" s="49">
        <v>0.065</v>
      </c>
      <c r="CF61" s="42"/>
      <c r="CG61" s="60" t="s">
        <v>503</v>
      </c>
      <c r="CH61" s="9"/>
      <c r="CI61" s="49">
        <v>0.285</v>
      </c>
      <c r="CJ61" s="42"/>
      <c r="CK61" s="9"/>
      <c r="CL61" s="25"/>
      <c r="CM61" s="16"/>
      <c r="CN61" s="42"/>
      <c r="CO61" s="60" t="s">
        <v>504</v>
      </c>
      <c r="CP61" s="9"/>
      <c r="CQ61" s="49">
        <v>0.06</v>
      </c>
      <c r="CR61" s="9"/>
      <c r="CS61" s="9"/>
      <c r="CT61" s="9"/>
      <c r="CU61" s="60" t="s">
        <v>505</v>
      </c>
      <c r="CV61" s="9"/>
      <c r="CW61" s="49">
        <v>0.12</v>
      </c>
      <c r="CX61" s="42" t="s">
        <v>506</v>
      </c>
      <c r="CZ61" s="9"/>
      <c r="DA61" s="49"/>
      <c r="DB61" s="42"/>
      <c r="DC61" s="60" t="s">
        <v>507</v>
      </c>
      <c r="DD61" s="9"/>
      <c r="DE61" s="49">
        <v>0.008</v>
      </c>
      <c r="DF61" s="42"/>
      <c r="DG61" s="60" t="s">
        <v>508</v>
      </c>
      <c r="DH61" s="9"/>
      <c r="DI61" s="49">
        <v>0.001</v>
      </c>
      <c r="DJ61" s="10"/>
      <c r="DL61" s="9"/>
      <c r="DM61" s="9"/>
      <c r="DN61" s="107"/>
      <c r="DO61" s="106"/>
      <c r="DP61" s="110"/>
      <c r="DQ61" s="106"/>
      <c r="DR61" s="107"/>
      <c r="DS61" s="106"/>
      <c r="DT61" s="110"/>
      <c r="DU61" s="106"/>
      <c r="DV61" s="107"/>
      <c r="DW61" s="106"/>
      <c r="DX61" s="110"/>
      <c r="DY61" s="106"/>
      <c r="DZ61" s="107"/>
      <c r="EA61" s="106"/>
      <c r="EB61" s="110"/>
      <c r="EC61" s="9"/>
      <c r="ED61" s="9"/>
      <c r="EE61" s="9"/>
      <c r="EF61" s="107"/>
      <c r="EG61" s="106"/>
      <c r="EH61" s="110"/>
      <c r="EI61" s="106"/>
      <c r="EK61" s="106"/>
      <c r="EL61" s="110"/>
      <c r="EM61" s="106"/>
      <c r="EN61" s="107"/>
      <c r="EO61" s="106"/>
      <c r="EP61" s="110"/>
      <c r="EQ61" s="106"/>
      <c r="ER61" s="107"/>
      <c r="ES61" s="9"/>
      <c r="ET61" s="110"/>
      <c r="EU61" s="10"/>
    </row>
    <row r="62" spans="13:151" ht="16.5" customHeight="1">
      <c r="M62" s="2"/>
      <c r="AL62" s="9"/>
      <c r="AM62" s="48"/>
      <c r="AN62" s="9"/>
      <c r="AO62" s="42"/>
      <c r="AP62" s="60"/>
      <c r="AQ62" s="9"/>
      <c r="AR62" s="49"/>
      <c r="AS62" s="9"/>
      <c r="AT62" s="25"/>
      <c r="AU62" s="9"/>
      <c r="AV62" s="60"/>
      <c r="AW62" s="9"/>
      <c r="AX62" s="42"/>
      <c r="AY62" s="60"/>
      <c r="AZ62" s="9"/>
      <c r="BA62" s="49"/>
      <c r="BB62" s="9"/>
      <c r="BC62" s="9"/>
      <c r="BF62" s="68"/>
      <c r="BG62" s="68"/>
      <c r="BH62" s="10"/>
      <c r="BI62" s="10"/>
      <c r="BJ62" s="41"/>
      <c r="BK62" s="41"/>
      <c r="BL62" s="10"/>
      <c r="BM62" s="49"/>
      <c r="BN62" s="42"/>
      <c r="BO62" s="41"/>
      <c r="BP62" s="10"/>
      <c r="BQ62" s="49"/>
      <c r="BR62" s="42"/>
      <c r="BS62" s="41" t="s">
        <v>509</v>
      </c>
      <c r="BT62" s="10"/>
      <c r="BU62" s="49">
        <v>0.007</v>
      </c>
      <c r="BV62" s="42"/>
      <c r="BW62" s="10"/>
      <c r="BX62" s="10"/>
      <c r="BY62" s="49"/>
      <c r="BZ62" s="10"/>
      <c r="CA62" s="10"/>
      <c r="CB62" s="10"/>
      <c r="CC62" s="60" t="s">
        <v>510</v>
      </c>
      <c r="CD62" s="9"/>
      <c r="CE62" s="49">
        <v>0.045</v>
      </c>
      <c r="CF62" s="42"/>
      <c r="CG62" s="60" t="s">
        <v>644</v>
      </c>
      <c r="CH62" s="9"/>
      <c r="CI62" s="49">
        <v>0.02</v>
      </c>
      <c r="CJ62" s="42"/>
      <c r="CK62" s="60" t="s">
        <v>511</v>
      </c>
      <c r="CL62" s="9"/>
      <c r="CM62" s="49">
        <v>0.018</v>
      </c>
      <c r="CN62" s="42"/>
      <c r="CO62" s="60" t="s">
        <v>512</v>
      </c>
      <c r="CP62" s="9"/>
      <c r="CQ62" s="49">
        <v>0.026</v>
      </c>
      <c r="CR62" s="9"/>
      <c r="CS62" s="9"/>
      <c r="CT62" s="9"/>
      <c r="CU62" s="60" t="s">
        <v>513</v>
      </c>
      <c r="CV62" s="9"/>
      <c r="CW62" s="49">
        <v>0.017</v>
      </c>
      <c r="CX62" s="42"/>
      <c r="CY62" s="9"/>
      <c r="CZ62" s="9"/>
      <c r="DA62" s="49"/>
      <c r="DB62" s="42"/>
      <c r="DC62" s="60" t="s">
        <v>95</v>
      </c>
      <c r="DD62" s="9"/>
      <c r="DE62" s="49">
        <v>0.007</v>
      </c>
      <c r="DF62" s="42"/>
      <c r="DG62" s="60" t="s">
        <v>514</v>
      </c>
      <c r="DH62" s="9"/>
      <c r="DI62" s="49">
        <v>0.001</v>
      </c>
      <c r="DJ62" s="10"/>
      <c r="DL62" s="9"/>
      <c r="DM62" s="9"/>
      <c r="DN62" s="107"/>
      <c r="DO62" s="106"/>
      <c r="DP62" s="110"/>
      <c r="DQ62" s="106"/>
      <c r="DR62" s="107"/>
      <c r="DS62" s="106"/>
      <c r="DT62" s="110"/>
      <c r="DU62" s="106"/>
      <c r="DV62" s="107"/>
      <c r="DW62" s="106"/>
      <c r="DX62" s="110"/>
      <c r="DY62" s="106"/>
      <c r="DZ62" s="107"/>
      <c r="EA62" s="106"/>
      <c r="EB62" s="110"/>
      <c r="EC62" s="9"/>
      <c r="ED62" s="9"/>
      <c r="EE62" s="9"/>
      <c r="EF62" s="107"/>
      <c r="EG62" s="106"/>
      <c r="EH62" s="110"/>
      <c r="EI62" s="106"/>
      <c r="EJ62" s="106"/>
      <c r="EK62" s="106"/>
      <c r="EL62" s="110"/>
      <c r="EM62" s="106"/>
      <c r="EN62" s="107"/>
      <c r="EO62" s="106"/>
      <c r="EP62" s="110"/>
      <c r="EQ62" s="106"/>
      <c r="ER62" s="107"/>
      <c r="ES62" s="9"/>
      <c r="ET62" s="110"/>
      <c r="EU62" s="10"/>
    </row>
    <row r="63" spans="13:151" ht="16.5" customHeight="1">
      <c r="M63" s="2"/>
      <c r="AL63" s="9"/>
      <c r="AM63" s="48"/>
      <c r="AN63" s="9"/>
      <c r="AO63" s="42"/>
      <c r="AP63" s="60" t="s">
        <v>132</v>
      </c>
      <c r="AQ63" s="9"/>
      <c r="AR63" s="49">
        <v>0.6</v>
      </c>
      <c r="AS63" s="9">
        <v>16</v>
      </c>
      <c r="AT63" s="25">
        <v>65</v>
      </c>
      <c r="AU63" s="9"/>
      <c r="AV63" s="60"/>
      <c r="AW63" s="9"/>
      <c r="AX63" s="42"/>
      <c r="AY63" s="60" t="s">
        <v>133</v>
      </c>
      <c r="AZ63" s="9"/>
      <c r="BA63" s="49">
        <v>0.1</v>
      </c>
      <c r="BB63" s="9">
        <v>4</v>
      </c>
      <c r="BC63" s="9">
        <v>18</v>
      </c>
      <c r="BF63" s="68"/>
      <c r="BG63" s="68"/>
      <c r="BH63" s="10"/>
      <c r="BI63" s="10"/>
      <c r="BJ63" s="41" t="s">
        <v>515</v>
      </c>
      <c r="BK63" s="41"/>
      <c r="BL63" s="10"/>
      <c r="BM63" s="49">
        <v>0.022</v>
      </c>
      <c r="BN63" s="42"/>
      <c r="BO63" s="41" t="s">
        <v>516</v>
      </c>
      <c r="BP63" s="10"/>
      <c r="BQ63" s="49">
        <v>0.267</v>
      </c>
      <c r="BR63" s="42"/>
      <c r="BS63" s="41" t="s">
        <v>161</v>
      </c>
      <c r="BT63" s="10"/>
      <c r="BU63" s="49">
        <v>0.006</v>
      </c>
      <c r="BV63" s="42"/>
      <c r="BW63" s="41" t="s">
        <v>517</v>
      </c>
      <c r="BX63" s="10"/>
      <c r="BY63" s="49">
        <v>0.091</v>
      </c>
      <c r="BZ63" s="10"/>
      <c r="CA63" s="10"/>
      <c r="CB63" s="10"/>
      <c r="CC63" s="60" t="s">
        <v>518</v>
      </c>
      <c r="CD63" s="9"/>
      <c r="CE63" s="49">
        <v>0.002</v>
      </c>
      <c r="CF63" s="42"/>
      <c r="CG63" s="9"/>
      <c r="CH63" s="9"/>
      <c r="CI63" s="49"/>
      <c r="CJ63" s="42"/>
      <c r="CK63" s="60" t="s">
        <v>519</v>
      </c>
      <c r="CL63" s="9"/>
      <c r="CM63" s="49">
        <v>0.013</v>
      </c>
      <c r="CN63" s="42"/>
      <c r="CO63" s="9"/>
      <c r="CP63" s="9"/>
      <c r="CQ63" s="49"/>
      <c r="CR63" s="9"/>
      <c r="CS63" s="9"/>
      <c r="CT63" s="9"/>
      <c r="CU63" s="9"/>
      <c r="CV63" s="9"/>
      <c r="CW63" s="49"/>
      <c r="CX63" s="42"/>
      <c r="CY63" s="60" t="s">
        <v>520</v>
      </c>
      <c r="CZ63" s="9"/>
      <c r="DA63" s="49">
        <v>0.106</v>
      </c>
      <c r="DB63" s="42"/>
      <c r="DC63" s="60" t="s">
        <v>521</v>
      </c>
      <c r="DD63" s="9"/>
      <c r="DE63" s="49">
        <v>0.005</v>
      </c>
      <c r="DF63" s="42"/>
      <c r="DG63" s="60"/>
      <c r="DH63" s="9"/>
      <c r="DI63" s="49"/>
      <c r="DJ63" s="10"/>
      <c r="DL63" s="9"/>
      <c r="DM63" s="9"/>
      <c r="DN63" s="107"/>
      <c r="DO63" s="106"/>
      <c r="DP63" s="110"/>
      <c r="DQ63" s="106"/>
      <c r="DR63" s="106"/>
      <c r="DS63" s="106"/>
      <c r="DT63" s="110"/>
      <c r="DU63" s="106"/>
      <c r="DV63" s="107"/>
      <c r="DW63" s="106"/>
      <c r="DX63" s="110"/>
      <c r="DY63" s="106"/>
      <c r="DZ63" s="106"/>
      <c r="EA63" s="106"/>
      <c r="EB63" s="110"/>
      <c r="EC63" s="9"/>
      <c r="ED63" s="9"/>
      <c r="EE63" s="9"/>
      <c r="EF63" s="106"/>
      <c r="EG63" s="106"/>
      <c r="EH63" s="110"/>
      <c r="EI63" s="106"/>
      <c r="EJ63" s="107"/>
      <c r="EK63" s="106"/>
      <c r="EL63" s="110"/>
      <c r="EM63" s="106"/>
      <c r="EN63" s="107"/>
      <c r="EO63" s="106"/>
      <c r="EP63" s="110"/>
      <c r="EQ63" s="106"/>
      <c r="ER63" s="107"/>
      <c r="ES63" s="9"/>
      <c r="ET63" s="110"/>
      <c r="EU63" s="10"/>
    </row>
    <row r="64" spans="13:151" ht="16.5" customHeight="1">
      <c r="M64" s="2"/>
      <c r="AL64" s="9"/>
      <c r="AM64" s="48"/>
      <c r="AN64" s="9"/>
      <c r="AO64" s="42"/>
      <c r="AP64" s="60"/>
      <c r="AQ64" s="9"/>
      <c r="AR64" s="49"/>
      <c r="AS64" s="9"/>
      <c r="AT64" s="25"/>
      <c r="AU64" s="9"/>
      <c r="AV64" s="60"/>
      <c r="AW64" s="9"/>
      <c r="AX64" s="42"/>
      <c r="AY64" s="60"/>
      <c r="AZ64" s="9"/>
      <c r="BA64" s="49"/>
      <c r="BB64" s="9"/>
      <c r="BC64" s="9"/>
      <c r="BF64" s="68"/>
      <c r="BG64" s="68"/>
      <c r="BH64" s="10"/>
      <c r="BI64" s="10"/>
      <c r="BJ64" s="41" t="s">
        <v>522</v>
      </c>
      <c r="BK64" s="41"/>
      <c r="BL64" s="10"/>
      <c r="BM64" s="49">
        <v>0.022</v>
      </c>
      <c r="BN64" s="42"/>
      <c r="BO64" s="41" t="s">
        <v>523</v>
      </c>
      <c r="BP64" s="10"/>
      <c r="BQ64" s="49">
        <v>0.25</v>
      </c>
      <c r="BR64" s="42"/>
      <c r="BS64" s="41"/>
      <c r="BT64" s="10"/>
      <c r="BU64" s="49"/>
      <c r="BV64" s="42"/>
      <c r="BW64" s="41" t="s">
        <v>511</v>
      </c>
      <c r="BX64" s="10"/>
      <c r="BY64" s="49">
        <v>0.016</v>
      </c>
      <c r="BZ64" s="10"/>
      <c r="CA64" s="10"/>
      <c r="CB64" s="10"/>
      <c r="CC64" s="91" t="s">
        <v>524</v>
      </c>
      <c r="CD64" s="9"/>
      <c r="CE64" s="49">
        <v>0.001</v>
      </c>
      <c r="CF64" s="42"/>
      <c r="CG64" s="9"/>
      <c r="CH64" s="9"/>
      <c r="CI64" s="49"/>
      <c r="CJ64" s="42"/>
      <c r="CK64" s="60" t="s">
        <v>442</v>
      </c>
      <c r="CL64" s="9"/>
      <c r="CM64" s="49">
        <v>0.01</v>
      </c>
      <c r="CN64" s="42"/>
      <c r="CO64" s="9"/>
      <c r="CP64" s="9"/>
      <c r="CQ64" s="49"/>
      <c r="CR64" s="9"/>
      <c r="CS64" s="9"/>
      <c r="CT64" s="9"/>
      <c r="CU64" s="60" t="s">
        <v>525</v>
      </c>
      <c r="CV64" s="9"/>
      <c r="CW64" s="49">
        <v>0.005</v>
      </c>
      <c r="CX64" s="42"/>
      <c r="CY64" s="60" t="s">
        <v>526</v>
      </c>
      <c r="CZ64" s="9"/>
      <c r="DA64" s="49">
        <v>0.079</v>
      </c>
      <c r="DB64" s="42"/>
      <c r="DC64" s="60" t="s">
        <v>527</v>
      </c>
      <c r="DD64" s="9"/>
      <c r="DE64" s="49">
        <v>0.004</v>
      </c>
      <c r="DF64" s="42"/>
      <c r="DG64" s="60" t="s">
        <v>528</v>
      </c>
      <c r="DH64" s="9"/>
      <c r="DI64" s="49">
        <v>0.001</v>
      </c>
      <c r="DJ64" s="10"/>
      <c r="DL64" s="9"/>
      <c r="DM64" s="9"/>
      <c r="DN64" s="108"/>
      <c r="DO64" s="106"/>
      <c r="DP64" s="110"/>
      <c r="DQ64" s="106"/>
      <c r="DR64" s="106"/>
      <c r="DS64" s="106"/>
      <c r="DT64" s="110"/>
      <c r="DU64" s="106"/>
      <c r="DV64" s="107"/>
      <c r="DW64" s="106"/>
      <c r="DX64" s="110"/>
      <c r="DY64" s="106"/>
      <c r="DZ64" s="106"/>
      <c r="EA64" s="106"/>
      <c r="EB64" s="110"/>
      <c r="EC64" s="9"/>
      <c r="ED64" s="9"/>
      <c r="EE64" s="9"/>
      <c r="EF64" s="107"/>
      <c r="EG64" s="106"/>
      <c r="EH64" s="110"/>
      <c r="EI64" s="106"/>
      <c r="EJ64" s="107"/>
      <c r="EK64" s="106"/>
      <c r="EL64" s="110"/>
      <c r="EM64" s="106"/>
      <c r="EN64" s="107"/>
      <c r="EO64" s="106"/>
      <c r="EP64" s="110"/>
      <c r="EQ64" s="106"/>
      <c r="ER64" s="107"/>
      <c r="ES64" s="9"/>
      <c r="ET64" s="110"/>
      <c r="EU64" s="10"/>
    </row>
    <row r="65" spans="13:151" ht="16.5" customHeight="1">
      <c r="M65" s="2"/>
      <c r="AL65" s="9"/>
      <c r="AM65" s="48"/>
      <c r="AN65" s="9"/>
      <c r="AO65" s="42"/>
      <c r="AP65" s="60" t="s">
        <v>31</v>
      </c>
      <c r="AQ65" s="9"/>
      <c r="AR65" s="49">
        <v>0.2</v>
      </c>
      <c r="AS65" s="9">
        <v>22</v>
      </c>
      <c r="AT65" s="25">
        <v>122</v>
      </c>
      <c r="AU65" s="9"/>
      <c r="AV65" s="60" t="s">
        <v>134</v>
      </c>
      <c r="AW65" s="9"/>
      <c r="AX65" s="42"/>
      <c r="AY65" s="60" t="s">
        <v>135</v>
      </c>
      <c r="AZ65" s="9"/>
      <c r="BA65" s="49">
        <v>0.089</v>
      </c>
      <c r="BB65" s="9">
        <v>1</v>
      </c>
      <c r="BC65" s="9">
        <v>78</v>
      </c>
      <c r="BF65" s="68"/>
      <c r="BG65" s="68"/>
      <c r="BH65" s="10"/>
      <c r="BI65" s="10"/>
      <c r="BJ65" s="41" t="s">
        <v>529</v>
      </c>
      <c r="BK65" s="41"/>
      <c r="BL65" s="10"/>
      <c r="BM65" s="49">
        <v>0.021</v>
      </c>
      <c r="BN65" s="42"/>
      <c r="BO65" s="41" t="s">
        <v>530</v>
      </c>
      <c r="BP65" s="10"/>
      <c r="BQ65" s="49">
        <v>0.202</v>
      </c>
      <c r="BR65" s="42"/>
      <c r="BS65" s="41" t="s">
        <v>531</v>
      </c>
      <c r="BT65" s="10"/>
      <c r="BU65" s="49">
        <v>0.006</v>
      </c>
      <c r="BV65" s="42"/>
      <c r="BW65" s="41" t="s">
        <v>260</v>
      </c>
      <c r="BX65" s="10"/>
      <c r="BY65" s="49">
        <v>0.006</v>
      </c>
      <c r="BZ65" s="10"/>
      <c r="CA65" s="10"/>
      <c r="CB65" s="10"/>
      <c r="CC65" s="60"/>
      <c r="CD65" s="9"/>
      <c r="CE65" s="49"/>
      <c r="CF65" s="42" t="s">
        <v>532</v>
      </c>
      <c r="CG65" s="10"/>
      <c r="CH65" s="9"/>
      <c r="CI65" s="49"/>
      <c r="CJ65" s="42"/>
      <c r="CK65" s="60" t="s">
        <v>533</v>
      </c>
      <c r="CL65" s="9"/>
      <c r="CM65" s="49">
        <v>0.01</v>
      </c>
      <c r="CN65" s="42" t="s">
        <v>34</v>
      </c>
      <c r="CO65" s="10"/>
      <c r="CP65" s="9"/>
      <c r="CQ65" s="49"/>
      <c r="CR65" s="9"/>
      <c r="CS65" s="9"/>
      <c r="CT65" s="9"/>
      <c r="CU65" s="60" t="s">
        <v>534</v>
      </c>
      <c r="CV65" s="9"/>
      <c r="CW65" s="49">
        <v>0.002</v>
      </c>
      <c r="CX65" s="42"/>
      <c r="CY65" s="60" t="s">
        <v>535</v>
      </c>
      <c r="CZ65" s="9"/>
      <c r="DA65" s="49">
        <v>0.055</v>
      </c>
      <c r="DB65" s="42"/>
      <c r="DC65" s="60"/>
      <c r="DD65" s="9"/>
      <c r="DE65" s="49"/>
      <c r="DF65" s="42"/>
      <c r="DG65" s="60" t="s">
        <v>536</v>
      </c>
      <c r="DH65" s="9"/>
      <c r="DI65" s="49">
        <v>0.001</v>
      </c>
      <c r="DJ65" s="10"/>
      <c r="DL65" s="9"/>
      <c r="DM65" s="9"/>
      <c r="DN65" s="107"/>
      <c r="DO65" s="106"/>
      <c r="DP65" s="16"/>
      <c r="DQ65" s="106"/>
      <c r="DR65" s="9"/>
      <c r="DS65" s="106"/>
      <c r="DT65" s="110"/>
      <c r="DU65" s="106"/>
      <c r="DV65" s="107"/>
      <c r="DW65" s="106"/>
      <c r="DX65" s="110"/>
      <c r="DY65" s="106"/>
      <c r="DZ65" s="9"/>
      <c r="EA65" s="106"/>
      <c r="EB65" s="110"/>
      <c r="EC65" s="9"/>
      <c r="ED65" s="9"/>
      <c r="EE65" s="9"/>
      <c r="EF65" s="107"/>
      <c r="EG65" s="106"/>
      <c r="EH65" s="110"/>
      <c r="EI65" s="106"/>
      <c r="EJ65" s="107"/>
      <c r="EK65" s="106"/>
      <c r="EL65" s="110"/>
      <c r="EM65" s="9"/>
      <c r="EN65" s="107"/>
      <c r="EO65" s="106"/>
      <c r="EP65" s="110"/>
      <c r="EQ65" s="106"/>
      <c r="ER65" s="107"/>
      <c r="ES65" s="9"/>
      <c r="ET65" s="110"/>
      <c r="EU65" s="10"/>
    </row>
    <row r="66" spans="13:151" ht="16.5" customHeight="1">
      <c r="M66" s="2"/>
      <c r="AL66" s="9"/>
      <c r="AM66" s="48"/>
      <c r="AN66" s="9"/>
      <c r="AO66" s="42"/>
      <c r="AP66" s="60"/>
      <c r="AQ66" s="9"/>
      <c r="AR66" s="49"/>
      <c r="AS66" s="9"/>
      <c r="AT66" s="25"/>
      <c r="AU66" s="9"/>
      <c r="AV66" s="60"/>
      <c r="AW66" s="9"/>
      <c r="AX66" s="42"/>
      <c r="AY66" s="9"/>
      <c r="AZ66" s="9"/>
      <c r="BA66" s="49"/>
      <c r="BB66" s="9"/>
      <c r="BC66" s="9"/>
      <c r="BF66" s="68"/>
      <c r="BG66" s="68"/>
      <c r="BH66" s="10"/>
      <c r="BI66" s="10"/>
      <c r="BJ66" s="41" t="s">
        <v>537</v>
      </c>
      <c r="BK66" s="41"/>
      <c r="BL66" s="10"/>
      <c r="BM66" s="49">
        <v>0.021</v>
      </c>
      <c r="BN66" s="42"/>
      <c r="BO66" s="41" t="s">
        <v>538</v>
      </c>
      <c r="BP66" s="10"/>
      <c r="BQ66" s="49">
        <v>0.112</v>
      </c>
      <c r="BR66" s="42"/>
      <c r="BS66" s="41" t="s">
        <v>539</v>
      </c>
      <c r="BT66" s="10"/>
      <c r="BU66" s="49">
        <v>0.004</v>
      </c>
      <c r="BV66" s="42"/>
      <c r="BW66" s="41" t="s">
        <v>223</v>
      </c>
      <c r="BX66" s="10"/>
      <c r="BY66" s="49">
        <v>0.002</v>
      </c>
      <c r="BZ66" s="10"/>
      <c r="CA66" s="10"/>
      <c r="CB66" s="10"/>
      <c r="CC66" s="60" t="s">
        <v>540</v>
      </c>
      <c r="CD66" s="9"/>
      <c r="CE66" s="49">
        <v>0.001</v>
      </c>
      <c r="CF66" s="42"/>
      <c r="CG66" s="9"/>
      <c r="CH66" s="9"/>
      <c r="CI66" s="49"/>
      <c r="CJ66" s="42"/>
      <c r="CK66" s="60" t="s">
        <v>541</v>
      </c>
      <c r="CL66" s="9"/>
      <c r="CM66" s="49">
        <v>0.008</v>
      </c>
      <c r="CN66" s="42"/>
      <c r="CO66" s="9"/>
      <c r="CP66" s="9"/>
      <c r="CQ66" s="49"/>
      <c r="CR66" s="9"/>
      <c r="CS66" s="9"/>
      <c r="CT66" s="9"/>
      <c r="CU66" s="60" t="s">
        <v>272</v>
      </c>
      <c r="CV66" s="9"/>
      <c r="CW66" s="49">
        <v>0.002</v>
      </c>
      <c r="CX66" s="42"/>
      <c r="CY66" s="60" t="s">
        <v>223</v>
      </c>
      <c r="CZ66" s="9"/>
      <c r="DA66" s="49">
        <v>0.003</v>
      </c>
      <c r="DB66" s="42"/>
      <c r="DC66" s="60" t="s">
        <v>542</v>
      </c>
      <c r="DD66" s="9"/>
      <c r="DE66" s="49">
        <v>0.003</v>
      </c>
      <c r="DF66" s="42"/>
      <c r="DG66" s="60" t="s">
        <v>543</v>
      </c>
      <c r="DH66" s="9"/>
      <c r="DI66" s="49">
        <v>0.001</v>
      </c>
      <c r="DJ66" s="10"/>
      <c r="DL66" s="9"/>
      <c r="DM66" s="9"/>
      <c r="DN66" s="107"/>
      <c r="DO66" s="106"/>
      <c r="DP66" s="110"/>
      <c r="DQ66" s="106"/>
      <c r="DR66" s="106"/>
      <c r="DS66" s="106"/>
      <c r="DT66" s="110"/>
      <c r="DU66" s="106"/>
      <c r="DV66" s="107"/>
      <c r="DW66" s="106"/>
      <c r="DX66" s="110"/>
      <c r="DY66" s="106"/>
      <c r="DZ66" s="106"/>
      <c r="EA66" s="106"/>
      <c r="EB66" s="110"/>
      <c r="EC66" s="9"/>
      <c r="ED66" s="9"/>
      <c r="EE66" s="9"/>
      <c r="EF66" s="107"/>
      <c r="EG66" s="106"/>
      <c r="EH66" s="110"/>
      <c r="EI66" s="106"/>
      <c r="EJ66" s="107"/>
      <c r="EK66" s="106"/>
      <c r="EL66" s="110"/>
      <c r="EM66" s="9"/>
      <c r="EN66" s="107"/>
      <c r="EO66" s="106"/>
      <c r="EP66" s="110"/>
      <c r="EQ66" s="106"/>
      <c r="ER66" s="107"/>
      <c r="ES66" s="9"/>
      <c r="ET66" s="110"/>
      <c r="EU66" s="10"/>
    </row>
    <row r="67" spans="13:151" ht="16.5" customHeight="1">
      <c r="M67" s="2"/>
      <c r="AL67" s="9"/>
      <c r="AM67" s="48" t="s">
        <v>136</v>
      </c>
      <c r="AN67" s="9"/>
      <c r="AO67" s="42"/>
      <c r="AP67" s="60" t="s">
        <v>137</v>
      </c>
      <c r="AQ67" s="9"/>
      <c r="AR67" s="49">
        <v>24.89</v>
      </c>
      <c r="AS67" s="9">
        <v>1795</v>
      </c>
      <c r="AT67" s="25">
        <v>4337</v>
      </c>
      <c r="AU67" s="9"/>
      <c r="AV67" s="60"/>
      <c r="AW67" s="9"/>
      <c r="AX67" s="42"/>
      <c r="AY67" s="9"/>
      <c r="AZ67" s="9"/>
      <c r="BA67" s="49"/>
      <c r="BB67" s="9"/>
      <c r="BC67" s="9"/>
      <c r="BF67" s="68"/>
      <c r="BG67" s="68"/>
      <c r="BH67" s="10"/>
      <c r="BI67" s="10"/>
      <c r="BJ67" s="41" t="s">
        <v>544</v>
      </c>
      <c r="BK67" s="41"/>
      <c r="BL67" s="10"/>
      <c r="BM67" s="49">
        <v>0.019</v>
      </c>
      <c r="BN67" s="42"/>
      <c r="BO67" s="41" t="s">
        <v>545</v>
      </c>
      <c r="BP67" s="10"/>
      <c r="BQ67" s="49">
        <v>0.112</v>
      </c>
      <c r="BR67" s="42"/>
      <c r="BS67" s="41" t="s">
        <v>130</v>
      </c>
      <c r="BT67" s="10"/>
      <c r="BU67" s="49">
        <v>0.004</v>
      </c>
      <c r="BV67" s="42"/>
      <c r="BW67" s="41" t="s">
        <v>68</v>
      </c>
      <c r="BX67" s="10"/>
      <c r="BY67" s="49">
        <v>0.002</v>
      </c>
      <c r="BZ67" s="10"/>
      <c r="CA67" s="10"/>
      <c r="CB67" s="10"/>
      <c r="CC67" s="60" t="s">
        <v>31</v>
      </c>
      <c r="CD67" s="9"/>
      <c r="CE67" s="49">
        <v>0.001</v>
      </c>
      <c r="CF67" s="42"/>
      <c r="CG67" s="60" t="s">
        <v>546</v>
      </c>
      <c r="CH67" s="9"/>
      <c r="CI67" s="49">
        <v>0.006</v>
      </c>
      <c r="CJ67" s="42"/>
      <c r="CK67" s="60"/>
      <c r="CL67" s="9"/>
      <c r="CM67" s="49"/>
      <c r="CN67" s="42"/>
      <c r="CO67" s="60" t="s">
        <v>223</v>
      </c>
      <c r="CP67" s="9"/>
      <c r="CQ67" s="49">
        <v>1.27</v>
      </c>
      <c r="CR67" s="9"/>
      <c r="CS67" s="9"/>
      <c r="CT67" s="9"/>
      <c r="CU67" s="60" t="s">
        <v>223</v>
      </c>
      <c r="CV67" s="9"/>
      <c r="CW67" s="49">
        <v>0.001</v>
      </c>
      <c r="CX67" s="42"/>
      <c r="CY67" s="60" t="s">
        <v>547</v>
      </c>
      <c r="CZ67" s="9"/>
      <c r="DA67" s="49">
        <v>0.001</v>
      </c>
      <c r="DB67" s="42"/>
      <c r="DC67" s="60" t="s">
        <v>548</v>
      </c>
      <c r="DD67" s="9"/>
      <c r="DE67" s="49">
        <v>0.003</v>
      </c>
      <c r="DF67" s="42"/>
      <c r="DG67" s="60" t="s">
        <v>549</v>
      </c>
      <c r="DH67" s="9"/>
      <c r="DI67" s="49">
        <v>0.001</v>
      </c>
      <c r="DJ67" s="10"/>
      <c r="DL67" s="9"/>
      <c r="DM67" s="9"/>
      <c r="DN67" s="107"/>
      <c r="DO67" s="106"/>
      <c r="DP67" s="110"/>
      <c r="DQ67" s="106"/>
      <c r="DR67" s="107"/>
      <c r="DS67" s="106"/>
      <c r="DT67" s="110"/>
      <c r="DU67" s="106"/>
      <c r="DV67" s="107"/>
      <c r="DW67" s="106"/>
      <c r="DX67" s="110"/>
      <c r="DY67" s="106"/>
      <c r="DZ67" s="107"/>
      <c r="EA67" s="106"/>
      <c r="EB67" s="110"/>
      <c r="EC67" s="9"/>
      <c r="ED67" s="9"/>
      <c r="EE67" s="9"/>
      <c r="EF67" s="107"/>
      <c r="EG67" s="106"/>
      <c r="EH67" s="110"/>
      <c r="EI67" s="106"/>
      <c r="EJ67" s="107"/>
      <c r="EK67" s="106"/>
      <c r="EL67" s="110"/>
      <c r="EM67" s="106"/>
      <c r="EN67" s="107"/>
      <c r="EO67" s="106"/>
      <c r="EP67" s="110"/>
      <c r="EQ67" s="106"/>
      <c r="ER67" s="107"/>
      <c r="ES67" s="9"/>
      <c r="ET67" s="110"/>
      <c r="EU67" s="10"/>
    </row>
    <row r="68" spans="13:151" ht="16.5" customHeight="1">
      <c r="M68" s="2"/>
      <c r="AL68" s="9"/>
      <c r="AM68" s="48"/>
      <c r="AN68" s="9"/>
      <c r="AO68" s="42"/>
      <c r="AP68" s="60"/>
      <c r="AQ68" s="9"/>
      <c r="AR68" s="49"/>
      <c r="AS68" s="9"/>
      <c r="AT68" s="25"/>
      <c r="AU68" s="9"/>
      <c r="AV68" s="60"/>
      <c r="AW68" s="9"/>
      <c r="AX68" s="42"/>
      <c r="AY68" s="9"/>
      <c r="AZ68" s="9"/>
      <c r="BA68" s="49"/>
      <c r="BB68" s="9"/>
      <c r="BC68" s="9"/>
      <c r="BF68" s="68"/>
      <c r="BG68" s="68"/>
      <c r="BH68" s="10"/>
      <c r="BI68" s="10"/>
      <c r="BJ68" s="41"/>
      <c r="BK68" s="41"/>
      <c r="BL68" s="10"/>
      <c r="BM68" s="49"/>
      <c r="BN68" s="42"/>
      <c r="BO68" s="41"/>
      <c r="BP68" s="10"/>
      <c r="BQ68" s="49"/>
      <c r="BR68" s="42"/>
      <c r="BS68" s="41" t="s">
        <v>550</v>
      </c>
      <c r="BT68" s="10"/>
      <c r="BU68" s="49">
        <v>0.002</v>
      </c>
      <c r="BV68" s="42"/>
      <c r="BW68" s="68"/>
      <c r="BX68" s="68"/>
      <c r="BY68" s="87"/>
      <c r="BZ68" s="10"/>
      <c r="CA68" s="10"/>
      <c r="CB68" s="10"/>
      <c r="CC68" s="60" t="s">
        <v>551</v>
      </c>
      <c r="CD68" s="9"/>
      <c r="CE68" s="49">
        <v>0.001</v>
      </c>
      <c r="CF68" s="42"/>
      <c r="CG68" s="9"/>
      <c r="CH68" s="9"/>
      <c r="CI68" s="49"/>
      <c r="CJ68" s="42"/>
      <c r="CK68" s="60" t="s">
        <v>552</v>
      </c>
      <c r="CL68" s="9"/>
      <c r="CM68" s="49">
        <v>0.003</v>
      </c>
      <c r="CN68" s="42"/>
      <c r="CO68" s="60" t="s">
        <v>553</v>
      </c>
      <c r="CP68" s="9"/>
      <c r="CQ68" s="49">
        <v>0.55</v>
      </c>
      <c r="CR68" s="9"/>
      <c r="CS68" s="9"/>
      <c r="CT68" s="9"/>
      <c r="CU68" s="9"/>
      <c r="CV68" s="9"/>
      <c r="CW68" s="49"/>
      <c r="CX68" s="42"/>
      <c r="CY68" s="9"/>
      <c r="CZ68" s="9"/>
      <c r="DA68" s="16"/>
      <c r="DB68" s="42"/>
      <c r="DC68" s="60" t="s">
        <v>554</v>
      </c>
      <c r="DD68" s="9"/>
      <c r="DE68" s="49">
        <v>0.003</v>
      </c>
      <c r="DF68" s="42"/>
      <c r="DG68" s="60" t="s">
        <v>555</v>
      </c>
      <c r="DH68" s="9"/>
      <c r="DI68" s="49">
        <v>0.001</v>
      </c>
      <c r="DJ68" s="10"/>
      <c r="DL68" s="9"/>
      <c r="DM68" s="9"/>
      <c r="DN68" s="107"/>
      <c r="DO68" s="106"/>
      <c r="DP68" s="110"/>
      <c r="DQ68" s="106"/>
      <c r="DR68" s="106"/>
      <c r="DS68" s="106"/>
      <c r="DT68" s="110"/>
      <c r="DU68" s="106"/>
      <c r="DV68" s="107"/>
      <c r="DW68" s="106"/>
      <c r="DX68" s="110"/>
      <c r="DY68" s="106"/>
      <c r="DZ68" s="107"/>
      <c r="EA68" s="106"/>
      <c r="EB68" s="110"/>
      <c r="EC68" s="9"/>
      <c r="ED68" s="9"/>
      <c r="EE68" s="9"/>
      <c r="EF68" s="106"/>
      <c r="EG68" s="106"/>
      <c r="EH68" s="110"/>
      <c r="EI68" s="106"/>
      <c r="EJ68" s="106"/>
      <c r="EK68" s="106"/>
      <c r="EL68" s="16"/>
      <c r="EM68" s="106"/>
      <c r="EN68" s="107"/>
      <c r="EO68" s="106"/>
      <c r="EP68" s="110"/>
      <c r="EQ68" s="106"/>
      <c r="ER68" s="107"/>
      <c r="ES68" s="9"/>
      <c r="ET68" s="110"/>
      <c r="EU68" s="10"/>
    </row>
    <row r="69" spans="13:151" ht="16.5" customHeight="1">
      <c r="M69" s="2"/>
      <c r="AL69" s="9"/>
      <c r="AM69" s="48"/>
      <c r="AN69" s="9"/>
      <c r="AO69" s="42"/>
      <c r="AP69" s="60" t="s">
        <v>95</v>
      </c>
      <c r="AQ69" s="9"/>
      <c r="AR69" s="49">
        <v>1.27</v>
      </c>
      <c r="AS69" s="9">
        <v>29</v>
      </c>
      <c r="AT69" s="25">
        <v>42</v>
      </c>
      <c r="AU69" s="9"/>
      <c r="AV69" s="60"/>
      <c r="AW69" s="9"/>
      <c r="AX69" s="42"/>
      <c r="AY69" s="9"/>
      <c r="AZ69" s="9"/>
      <c r="BA69" s="49"/>
      <c r="BB69" s="9"/>
      <c r="BC69" s="9"/>
      <c r="BF69" s="68"/>
      <c r="BG69" s="68"/>
      <c r="BH69" s="10"/>
      <c r="BI69" s="10"/>
      <c r="BJ69" s="41" t="s">
        <v>556</v>
      </c>
      <c r="BK69" s="41"/>
      <c r="BL69" s="10"/>
      <c r="BM69" s="49">
        <v>0.019</v>
      </c>
      <c r="BN69" s="42"/>
      <c r="BO69" s="41" t="s">
        <v>557</v>
      </c>
      <c r="BP69" s="10"/>
      <c r="BQ69" s="49">
        <v>0.073</v>
      </c>
      <c r="BR69" s="42"/>
      <c r="BS69" s="41" t="s">
        <v>525</v>
      </c>
      <c r="BT69" s="10"/>
      <c r="BU69" s="49">
        <v>0.001</v>
      </c>
      <c r="BV69" s="42"/>
      <c r="BW69" s="41" t="s">
        <v>558</v>
      </c>
      <c r="BX69" s="10"/>
      <c r="BY69" s="49">
        <v>0.002</v>
      </c>
      <c r="BZ69" s="10"/>
      <c r="CA69" s="10"/>
      <c r="CB69" s="10"/>
      <c r="CC69" s="9"/>
      <c r="CD69" s="9"/>
      <c r="CE69" s="49"/>
      <c r="CF69" s="42"/>
      <c r="CG69" s="9"/>
      <c r="CH69" s="9"/>
      <c r="CI69" s="49"/>
      <c r="CJ69" s="42"/>
      <c r="CK69" s="60" t="s">
        <v>559</v>
      </c>
      <c r="CL69" s="9"/>
      <c r="CM69" s="49">
        <v>0.003</v>
      </c>
      <c r="CN69" s="42"/>
      <c r="CO69" s="60" t="s">
        <v>560</v>
      </c>
      <c r="CP69" s="9"/>
      <c r="CQ69" s="49">
        <v>0.25</v>
      </c>
      <c r="CR69" s="9"/>
      <c r="CS69" s="9"/>
      <c r="CT69" s="91" t="s">
        <v>561</v>
      </c>
      <c r="CU69" s="5"/>
      <c r="CV69" s="9"/>
      <c r="CW69" s="49"/>
      <c r="CX69" s="42"/>
      <c r="CY69" s="53" t="s">
        <v>562</v>
      </c>
      <c r="CZ69" s="53"/>
      <c r="DA69" s="58"/>
      <c r="DB69" s="42"/>
      <c r="DC69" s="60" t="s">
        <v>563</v>
      </c>
      <c r="DD69" s="9"/>
      <c r="DE69" s="49">
        <v>0.002</v>
      </c>
      <c r="DF69" s="42"/>
      <c r="DG69" s="60"/>
      <c r="DH69" s="9"/>
      <c r="DI69" s="49"/>
      <c r="DJ69" s="10"/>
      <c r="DL69" s="9"/>
      <c r="DM69" s="9"/>
      <c r="DN69" s="106"/>
      <c r="DO69" s="106"/>
      <c r="DP69" s="110"/>
      <c r="DQ69" s="106"/>
      <c r="DR69" s="106"/>
      <c r="DS69" s="106"/>
      <c r="DT69" s="110"/>
      <c r="DU69" s="106"/>
      <c r="DV69" s="106"/>
      <c r="DW69" s="106"/>
      <c r="DX69" s="110"/>
      <c r="DY69" s="106"/>
      <c r="DZ69" s="107"/>
      <c r="EA69" s="106"/>
      <c r="EB69" s="110"/>
      <c r="EC69" s="9"/>
      <c r="ED69" s="9"/>
      <c r="EE69" s="108"/>
      <c r="EF69" s="29"/>
      <c r="EG69" s="106"/>
      <c r="EH69" s="110"/>
      <c r="EI69" s="106"/>
      <c r="EJ69" s="109"/>
      <c r="EK69" s="109"/>
      <c r="EL69" s="58"/>
      <c r="EM69" s="106"/>
      <c r="EN69" s="107"/>
      <c r="EO69" s="106"/>
      <c r="EP69" s="110"/>
      <c r="EQ69" s="106"/>
      <c r="ER69" s="107"/>
      <c r="ES69" s="9"/>
      <c r="ET69" s="110"/>
      <c r="EU69" s="10"/>
    </row>
    <row r="70" spans="13:151" ht="16.5" customHeight="1">
      <c r="M70" s="2"/>
      <c r="AL70" s="9"/>
      <c r="AM70" s="48"/>
      <c r="AN70" s="9"/>
      <c r="AO70" s="42"/>
      <c r="AP70" s="60"/>
      <c r="AQ70" s="9"/>
      <c r="AR70" s="49"/>
      <c r="AS70" s="9"/>
      <c r="AT70" s="25"/>
      <c r="AU70" s="9"/>
      <c r="AV70" s="60"/>
      <c r="AW70" s="9"/>
      <c r="AX70" s="42"/>
      <c r="AY70" s="9"/>
      <c r="AZ70" s="9"/>
      <c r="BA70" s="49"/>
      <c r="BB70" s="9"/>
      <c r="BC70" s="9"/>
      <c r="BF70" s="68"/>
      <c r="BG70" s="68"/>
      <c r="BH70" s="10"/>
      <c r="BI70" s="10"/>
      <c r="BJ70" s="41" t="s">
        <v>230</v>
      </c>
      <c r="BK70" s="41"/>
      <c r="BL70" s="10"/>
      <c r="BM70" s="49">
        <v>0.011</v>
      </c>
      <c r="BN70" s="42"/>
      <c r="BO70" s="41" t="s">
        <v>564</v>
      </c>
      <c r="BP70" s="10"/>
      <c r="BQ70" s="49">
        <v>0.051</v>
      </c>
      <c r="BR70" s="42"/>
      <c r="BS70" s="10"/>
      <c r="BT70" s="10"/>
      <c r="BU70" s="49"/>
      <c r="BV70" s="42"/>
      <c r="BW70" s="41" t="s">
        <v>565</v>
      </c>
      <c r="BX70" s="10"/>
      <c r="BY70" s="49">
        <v>0.002</v>
      </c>
      <c r="BZ70" s="10"/>
      <c r="CA70" s="10"/>
      <c r="CB70" s="10"/>
      <c r="CC70" s="9"/>
      <c r="CD70" s="9"/>
      <c r="CE70" s="49"/>
      <c r="CF70" s="42" t="s">
        <v>566</v>
      </c>
      <c r="CG70" s="10"/>
      <c r="CH70" s="9"/>
      <c r="CI70" s="49"/>
      <c r="CJ70" s="42"/>
      <c r="CK70" s="9"/>
      <c r="CL70" s="9"/>
      <c r="CM70" s="49"/>
      <c r="CN70" s="42"/>
      <c r="CO70" s="60" t="s">
        <v>243</v>
      </c>
      <c r="CP70" s="9"/>
      <c r="CQ70" s="49">
        <v>0.25</v>
      </c>
      <c r="CR70" s="9"/>
      <c r="CS70" s="9"/>
      <c r="CT70" s="9"/>
      <c r="CU70" s="9"/>
      <c r="CV70" s="9"/>
      <c r="CW70" s="49"/>
      <c r="CX70" s="42"/>
      <c r="CY70" s="9"/>
      <c r="CZ70" s="9"/>
      <c r="DA70" s="16"/>
      <c r="DB70" s="42"/>
      <c r="DC70" s="60" t="s">
        <v>567</v>
      </c>
      <c r="DD70" s="9"/>
      <c r="DE70" s="49">
        <v>0.002</v>
      </c>
      <c r="DF70" s="42"/>
      <c r="DG70" s="60" t="s">
        <v>568</v>
      </c>
      <c r="DH70" s="9"/>
      <c r="DI70" s="49">
        <v>0.001</v>
      </c>
      <c r="DJ70" s="10"/>
      <c r="DL70" s="9"/>
      <c r="DM70" s="9"/>
      <c r="DN70" s="106"/>
      <c r="DO70" s="106"/>
      <c r="DP70" s="110"/>
      <c r="DQ70" s="106"/>
      <c r="DR70" s="9"/>
      <c r="DS70" s="106"/>
      <c r="DT70" s="110"/>
      <c r="DU70" s="106"/>
      <c r="DV70" s="106"/>
      <c r="DW70" s="106"/>
      <c r="DX70" s="110"/>
      <c r="DY70" s="106"/>
      <c r="DZ70" s="107"/>
      <c r="EA70" s="106"/>
      <c r="EB70" s="110"/>
      <c r="EC70" s="9"/>
      <c r="ED70" s="9"/>
      <c r="EE70" s="9"/>
      <c r="EF70" s="106"/>
      <c r="EG70" s="106"/>
      <c r="EH70" s="110"/>
      <c r="EI70" s="106"/>
      <c r="EJ70" s="106"/>
      <c r="EK70" s="106"/>
      <c r="EL70" s="110"/>
      <c r="EM70" s="106"/>
      <c r="EN70" s="107"/>
      <c r="EO70" s="106"/>
      <c r="EP70" s="110"/>
      <c r="EQ70" s="106"/>
      <c r="ER70" s="107"/>
      <c r="ES70" s="9"/>
      <c r="ET70" s="110"/>
      <c r="EU70" s="10"/>
    </row>
    <row r="71" spans="13:151" ht="16.5" customHeight="1">
      <c r="M71" s="2"/>
      <c r="AL71" s="9"/>
      <c r="AM71" s="48" t="s">
        <v>138</v>
      </c>
      <c r="AN71" s="9"/>
      <c r="AO71" s="42"/>
      <c r="AP71" s="60" t="s">
        <v>139</v>
      </c>
      <c r="AQ71" s="9"/>
      <c r="AR71" s="49">
        <v>17.22</v>
      </c>
      <c r="AS71" s="9">
        <v>1051</v>
      </c>
      <c r="AT71" s="25">
        <v>3671</v>
      </c>
      <c r="AU71" s="9"/>
      <c r="AV71" s="60"/>
      <c r="AW71" s="9"/>
      <c r="AX71" s="42"/>
      <c r="AY71" s="9"/>
      <c r="AZ71" s="9"/>
      <c r="BA71" s="49"/>
      <c r="BB71" s="9"/>
      <c r="BC71" s="9"/>
      <c r="BF71" s="68"/>
      <c r="BG71" s="68"/>
      <c r="BH71" s="10"/>
      <c r="BI71" s="10"/>
      <c r="BJ71" s="41" t="s">
        <v>257</v>
      </c>
      <c r="BK71" s="41"/>
      <c r="BL71" s="10"/>
      <c r="BM71" s="49">
        <v>0.01</v>
      </c>
      <c r="BN71" s="42"/>
      <c r="BO71" s="41" t="s">
        <v>569</v>
      </c>
      <c r="BP71" s="10"/>
      <c r="BQ71" s="49">
        <v>0.02</v>
      </c>
      <c r="BR71" s="42"/>
      <c r="BS71" s="10"/>
      <c r="BT71" s="10"/>
      <c r="BU71" s="13"/>
      <c r="BV71" s="42"/>
      <c r="BW71" s="41" t="s">
        <v>570</v>
      </c>
      <c r="BX71" s="10"/>
      <c r="BY71" s="49">
        <v>0.001</v>
      </c>
      <c r="BZ71" s="10"/>
      <c r="CA71" s="10"/>
      <c r="CB71" s="9" t="s">
        <v>571</v>
      </c>
      <c r="CC71" s="10"/>
      <c r="CD71" s="9"/>
      <c r="CE71" s="49"/>
      <c r="CF71" s="42"/>
      <c r="CG71" s="9"/>
      <c r="CH71" s="9"/>
      <c r="CI71" s="49"/>
      <c r="CJ71" s="42" t="s">
        <v>572</v>
      </c>
      <c r="CK71" s="10"/>
      <c r="CL71" s="9"/>
      <c r="CM71" s="49"/>
      <c r="CN71" s="42"/>
      <c r="CO71" s="60" t="s">
        <v>573</v>
      </c>
      <c r="CP71" s="9"/>
      <c r="CQ71" s="49">
        <v>0.17</v>
      </c>
      <c r="CR71" s="9"/>
      <c r="CS71" s="9"/>
      <c r="CT71" s="9"/>
      <c r="CU71" s="60" t="s">
        <v>68</v>
      </c>
      <c r="CV71" s="9"/>
      <c r="CW71" s="49">
        <v>0.131</v>
      </c>
      <c r="CX71" s="42" t="s">
        <v>574</v>
      </c>
      <c r="CZ71" s="9"/>
      <c r="DA71" s="49"/>
      <c r="DB71" s="42"/>
      <c r="DC71" s="60"/>
      <c r="DD71" s="9"/>
      <c r="DE71" s="49"/>
      <c r="DF71" s="42"/>
      <c r="DG71" s="60" t="s">
        <v>575</v>
      </c>
      <c r="DH71" s="9"/>
      <c r="DI71" s="49">
        <v>0.001</v>
      </c>
      <c r="DJ71" s="10"/>
      <c r="DL71" s="9"/>
      <c r="DM71" s="106"/>
      <c r="DN71" s="9"/>
      <c r="DO71" s="106"/>
      <c r="DP71" s="110"/>
      <c r="DQ71" s="106"/>
      <c r="DR71" s="106"/>
      <c r="DS71" s="106"/>
      <c r="DT71" s="110"/>
      <c r="DU71" s="106"/>
      <c r="DV71" s="9"/>
      <c r="DW71" s="106"/>
      <c r="DX71" s="110"/>
      <c r="DY71" s="106"/>
      <c r="DZ71" s="107"/>
      <c r="EA71" s="106"/>
      <c r="EB71" s="110"/>
      <c r="EC71" s="9"/>
      <c r="ED71" s="9"/>
      <c r="EE71" s="9"/>
      <c r="EF71" s="107"/>
      <c r="EG71" s="106"/>
      <c r="EH71" s="110"/>
      <c r="EI71" s="106"/>
      <c r="EK71" s="106"/>
      <c r="EL71" s="110"/>
      <c r="EM71" s="106"/>
      <c r="EN71" s="107"/>
      <c r="EO71" s="106"/>
      <c r="EP71" s="110"/>
      <c r="EQ71" s="106"/>
      <c r="ER71" s="107"/>
      <c r="ES71" s="9"/>
      <c r="ET71" s="110"/>
      <c r="EU71" s="10"/>
    </row>
    <row r="72" spans="13:151" ht="16.5" customHeight="1">
      <c r="M72" s="2"/>
      <c r="AL72" s="9"/>
      <c r="AM72" s="48"/>
      <c r="AN72" s="9"/>
      <c r="AO72" s="42"/>
      <c r="AP72" s="60"/>
      <c r="AQ72" s="9"/>
      <c r="AR72" s="49"/>
      <c r="AS72" s="9"/>
      <c r="AT72" s="25"/>
      <c r="AU72" s="9"/>
      <c r="AV72" s="60"/>
      <c r="AW72" s="9"/>
      <c r="AX72" s="42"/>
      <c r="AY72" s="9"/>
      <c r="AZ72" s="9"/>
      <c r="BA72" s="49"/>
      <c r="BB72" s="9"/>
      <c r="BC72" s="9"/>
      <c r="BF72" s="68"/>
      <c r="BG72" s="68"/>
      <c r="BH72" s="10"/>
      <c r="BI72" s="10"/>
      <c r="BJ72" s="41" t="s">
        <v>576</v>
      </c>
      <c r="BK72" s="41"/>
      <c r="BL72" s="10"/>
      <c r="BM72" s="49">
        <v>0.009</v>
      </c>
      <c r="BN72" s="42"/>
      <c r="BO72" s="41" t="s">
        <v>577</v>
      </c>
      <c r="BP72" s="10"/>
      <c r="BQ72" s="49">
        <v>0.018</v>
      </c>
      <c r="BR72" s="42"/>
      <c r="BS72" s="50" t="s">
        <v>578</v>
      </c>
      <c r="BT72" s="50"/>
      <c r="BU72" s="51"/>
      <c r="BV72" s="42"/>
      <c r="BW72" s="41" t="s">
        <v>579</v>
      </c>
      <c r="BX72" s="10"/>
      <c r="BY72" s="49">
        <v>0.001</v>
      </c>
      <c r="BZ72" s="10"/>
      <c r="CA72" s="10"/>
      <c r="CB72" s="10"/>
      <c r="CC72" s="9"/>
      <c r="CD72" s="9"/>
      <c r="CE72" s="49"/>
      <c r="CF72" s="42"/>
      <c r="CG72" s="60" t="s">
        <v>12</v>
      </c>
      <c r="CH72" s="9"/>
      <c r="CI72" s="49">
        <v>0.59</v>
      </c>
      <c r="CJ72" s="42"/>
      <c r="CK72" s="9"/>
      <c r="CL72" s="9"/>
      <c r="CM72" s="49"/>
      <c r="CN72" s="42"/>
      <c r="CO72" s="60"/>
      <c r="CP72" s="9"/>
      <c r="CQ72" s="49"/>
      <c r="CR72" s="9"/>
      <c r="CS72" s="9"/>
      <c r="CT72" s="9"/>
      <c r="CU72" s="60" t="s">
        <v>512</v>
      </c>
      <c r="CV72" s="9"/>
      <c r="CW72" s="49">
        <v>0.03</v>
      </c>
      <c r="CX72" s="42"/>
      <c r="CY72" s="9"/>
      <c r="CZ72" s="9"/>
      <c r="DA72" s="49"/>
      <c r="DB72" s="42"/>
      <c r="DC72" s="60" t="s">
        <v>580</v>
      </c>
      <c r="DD72" s="9"/>
      <c r="DE72" s="49">
        <v>0.002</v>
      </c>
      <c r="DF72" s="87"/>
      <c r="DG72" s="68"/>
      <c r="DH72" s="68"/>
      <c r="DI72" s="87"/>
      <c r="DJ72" s="10"/>
      <c r="DL72" s="9"/>
      <c r="DM72" s="9"/>
      <c r="DN72" s="106"/>
      <c r="DO72" s="106"/>
      <c r="DP72" s="110"/>
      <c r="DQ72" s="106"/>
      <c r="DR72" s="107"/>
      <c r="DS72" s="106"/>
      <c r="DT72" s="110"/>
      <c r="DU72" s="106"/>
      <c r="DV72" s="106"/>
      <c r="DW72" s="106"/>
      <c r="DX72" s="110"/>
      <c r="DY72" s="106"/>
      <c r="DZ72" s="107"/>
      <c r="EA72" s="106"/>
      <c r="EB72" s="110"/>
      <c r="EC72" s="9"/>
      <c r="ED72" s="9"/>
      <c r="EE72" s="9"/>
      <c r="EF72" s="107"/>
      <c r="EG72" s="106"/>
      <c r="EH72" s="110"/>
      <c r="EI72" s="106"/>
      <c r="EJ72" s="106"/>
      <c r="EK72" s="106"/>
      <c r="EL72" s="110"/>
      <c r="EM72" s="106"/>
      <c r="EN72" s="107"/>
      <c r="EO72" s="106"/>
      <c r="EP72" s="110"/>
      <c r="EQ72" s="113"/>
      <c r="ER72" s="113"/>
      <c r="ES72" s="113"/>
      <c r="ET72" s="113"/>
      <c r="EU72" s="10"/>
    </row>
    <row r="73" spans="13:151" ht="16.5" customHeight="1">
      <c r="M73" s="2"/>
      <c r="AL73" s="9"/>
      <c r="AM73" s="48" t="s">
        <v>140</v>
      </c>
      <c r="AN73" s="9"/>
      <c r="AO73" s="42"/>
      <c r="AP73" s="60" t="s">
        <v>141</v>
      </c>
      <c r="AQ73" s="9"/>
      <c r="AR73" s="49">
        <v>16.24</v>
      </c>
      <c r="AS73" s="9">
        <v>996</v>
      </c>
      <c r="AT73" s="25">
        <v>2981</v>
      </c>
      <c r="AU73" s="9"/>
      <c r="AV73" s="60"/>
      <c r="AW73" s="9"/>
      <c r="AX73" s="42"/>
      <c r="AY73" s="9"/>
      <c r="AZ73" s="9"/>
      <c r="BA73" s="49"/>
      <c r="BB73" s="9"/>
      <c r="BC73" s="9"/>
      <c r="BF73" s="68"/>
      <c r="BG73" s="68"/>
      <c r="BH73" s="10"/>
      <c r="BI73" s="10"/>
      <c r="BJ73" s="41" t="s">
        <v>581</v>
      </c>
      <c r="BK73" s="41"/>
      <c r="BL73" s="10"/>
      <c r="BM73" s="49">
        <v>0.009</v>
      </c>
      <c r="BN73" s="42"/>
      <c r="BO73" s="41" t="s">
        <v>582</v>
      </c>
      <c r="BP73" s="10"/>
      <c r="BQ73" s="49">
        <v>0.008</v>
      </c>
      <c r="BR73" s="42"/>
      <c r="BS73" s="10"/>
      <c r="BT73" s="10"/>
      <c r="BU73" s="13"/>
      <c r="BV73" s="42"/>
      <c r="BW73" s="41" t="s">
        <v>583</v>
      </c>
      <c r="BX73" s="10"/>
      <c r="BY73" s="49">
        <v>0.001</v>
      </c>
      <c r="BZ73" s="10"/>
      <c r="CA73" s="10"/>
      <c r="CB73" s="10"/>
      <c r="CC73" s="60" t="s">
        <v>584</v>
      </c>
      <c r="CD73" s="9"/>
      <c r="CE73" s="49">
        <v>0.05</v>
      </c>
      <c r="CF73" s="42"/>
      <c r="CG73" s="60" t="s">
        <v>585</v>
      </c>
      <c r="CH73" s="9"/>
      <c r="CI73" s="49">
        <v>0.47</v>
      </c>
      <c r="CJ73" s="42"/>
      <c r="CK73" s="60" t="s">
        <v>39</v>
      </c>
      <c r="CL73" s="9"/>
      <c r="CM73" s="49">
        <v>0.159</v>
      </c>
      <c r="CN73" s="42"/>
      <c r="CO73" s="60" t="s">
        <v>586</v>
      </c>
      <c r="CP73" s="9"/>
      <c r="CQ73" s="49">
        <v>0.15</v>
      </c>
      <c r="CR73" s="9"/>
      <c r="CS73" s="9"/>
      <c r="CT73" s="9"/>
      <c r="CU73" s="60" t="s">
        <v>223</v>
      </c>
      <c r="CV73" s="9"/>
      <c r="CW73" s="49">
        <v>0.027</v>
      </c>
      <c r="CX73" s="42"/>
      <c r="CY73" s="60" t="s">
        <v>587</v>
      </c>
      <c r="CZ73" s="9"/>
      <c r="DA73" s="49">
        <v>0.119</v>
      </c>
      <c r="DB73" s="42"/>
      <c r="DC73" s="60" t="s">
        <v>588</v>
      </c>
      <c r="DD73" s="9"/>
      <c r="DE73" s="49">
        <v>0.002</v>
      </c>
      <c r="DF73" s="87"/>
      <c r="DG73" s="68"/>
      <c r="DH73" s="68"/>
      <c r="DI73" s="87"/>
      <c r="DJ73" s="10"/>
      <c r="DL73" s="9"/>
      <c r="DM73" s="9"/>
      <c r="DN73" s="107"/>
      <c r="DO73" s="106"/>
      <c r="DP73" s="110"/>
      <c r="DQ73" s="106"/>
      <c r="DR73" s="107"/>
      <c r="DS73" s="106"/>
      <c r="DT73" s="110"/>
      <c r="DU73" s="106"/>
      <c r="DV73" s="107"/>
      <c r="DW73" s="106"/>
      <c r="DX73" s="110"/>
      <c r="DY73" s="106"/>
      <c r="DZ73" s="107"/>
      <c r="EA73" s="106"/>
      <c r="EB73" s="110"/>
      <c r="EC73" s="9"/>
      <c r="ED73" s="9"/>
      <c r="EE73" s="9"/>
      <c r="EF73" s="107"/>
      <c r="EG73" s="106"/>
      <c r="EH73" s="110"/>
      <c r="EI73" s="106"/>
      <c r="EJ73" s="107"/>
      <c r="EK73" s="106"/>
      <c r="EL73" s="110"/>
      <c r="EM73" s="106"/>
      <c r="EN73" s="107"/>
      <c r="EO73" s="106"/>
      <c r="EP73" s="110"/>
      <c r="EQ73" s="113"/>
      <c r="ER73" s="113"/>
      <c r="ES73" s="113"/>
      <c r="ET73" s="113"/>
      <c r="EU73" s="10"/>
    </row>
    <row r="74" spans="13:151" ht="16.5" customHeight="1" thickBot="1">
      <c r="M74" s="2"/>
      <c r="AL74" s="9"/>
      <c r="AM74" s="103"/>
      <c r="AN74" s="15"/>
      <c r="AO74" s="62"/>
      <c r="AP74" s="15"/>
      <c r="AQ74" s="15"/>
      <c r="AR74" s="61"/>
      <c r="AS74" s="15"/>
      <c r="AT74" s="104"/>
      <c r="AU74" s="15"/>
      <c r="AV74" s="15"/>
      <c r="AW74" s="15"/>
      <c r="AX74" s="62"/>
      <c r="AY74" s="15"/>
      <c r="AZ74" s="15"/>
      <c r="BA74" s="61"/>
      <c r="BB74" s="15"/>
      <c r="BC74" s="15"/>
      <c r="BF74" s="68"/>
      <c r="BG74" s="68"/>
      <c r="BH74" s="10"/>
      <c r="BI74" s="10"/>
      <c r="BJ74" s="41"/>
      <c r="BK74" s="41"/>
      <c r="BL74" s="10"/>
      <c r="BM74" s="49"/>
      <c r="BN74" s="42"/>
      <c r="BO74" s="55"/>
      <c r="BP74" s="10"/>
      <c r="BQ74" s="49"/>
      <c r="BR74" s="42"/>
      <c r="BS74" s="41" t="s">
        <v>589</v>
      </c>
      <c r="BT74" s="10"/>
      <c r="BU74" s="49">
        <v>0.1</v>
      </c>
      <c r="BV74" s="42"/>
      <c r="BW74" s="41" t="s">
        <v>590</v>
      </c>
      <c r="BX74" s="10"/>
      <c r="BY74" s="49">
        <v>0.001</v>
      </c>
      <c r="BZ74" s="10"/>
      <c r="CA74" s="10"/>
      <c r="CB74" s="10"/>
      <c r="CC74" s="60" t="s">
        <v>591</v>
      </c>
      <c r="CD74" s="9"/>
      <c r="CE74" s="49">
        <v>0.01</v>
      </c>
      <c r="CF74" s="42"/>
      <c r="CG74" s="60" t="s">
        <v>592</v>
      </c>
      <c r="CH74" s="9"/>
      <c r="CI74" s="49">
        <v>0.25</v>
      </c>
      <c r="CJ74" s="42"/>
      <c r="CK74" s="60" t="s">
        <v>593</v>
      </c>
      <c r="CL74" s="9"/>
      <c r="CM74" s="49">
        <v>0.15</v>
      </c>
      <c r="CN74" s="42"/>
      <c r="CO74" s="9"/>
      <c r="CP74" s="9"/>
      <c r="CQ74" s="49"/>
      <c r="CR74" s="9"/>
      <c r="CS74" s="9"/>
      <c r="CT74" s="9"/>
      <c r="CU74" s="60" t="s">
        <v>594</v>
      </c>
      <c r="CV74" s="9"/>
      <c r="CW74" s="49">
        <v>0.018</v>
      </c>
      <c r="CX74" s="42"/>
      <c r="CY74" s="60" t="s">
        <v>595</v>
      </c>
      <c r="CZ74" s="9"/>
      <c r="DA74" s="49">
        <v>0.009</v>
      </c>
      <c r="DB74" s="87"/>
      <c r="DC74" s="60" t="s">
        <v>596</v>
      </c>
      <c r="DD74" s="9"/>
      <c r="DE74" s="49">
        <v>0.001</v>
      </c>
      <c r="DF74" s="87"/>
      <c r="DG74" s="68"/>
      <c r="DH74" s="68"/>
      <c r="DI74" s="87"/>
      <c r="DJ74" s="10"/>
      <c r="DL74" s="9"/>
      <c r="DM74" s="9"/>
      <c r="DN74" s="107"/>
      <c r="DO74" s="106"/>
      <c r="DP74" s="110"/>
      <c r="DQ74" s="106"/>
      <c r="DR74" s="107"/>
      <c r="DS74" s="106"/>
      <c r="DT74" s="110"/>
      <c r="DU74" s="106"/>
      <c r="DV74" s="107"/>
      <c r="DW74" s="106"/>
      <c r="DX74" s="110"/>
      <c r="DY74" s="106"/>
      <c r="DZ74" s="106"/>
      <c r="EA74" s="106"/>
      <c r="EB74" s="110"/>
      <c r="EC74" s="9"/>
      <c r="ED74" s="9"/>
      <c r="EE74" s="9"/>
      <c r="EF74" s="107"/>
      <c r="EG74" s="106"/>
      <c r="EH74" s="110"/>
      <c r="EI74" s="106"/>
      <c r="EJ74" s="107"/>
      <c r="EK74" s="106"/>
      <c r="EL74" s="110"/>
      <c r="EM74" s="113"/>
      <c r="EN74" s="107"/>
      <c r="EO74" s="9"/>
      <c r="EP74" s="110"/>
      <c r="EQ74" s="113"/>
      <c r="ER74" s="113"/>
      <c r="ES74" s="113"/>
      <c r="ET74" s="113"/>
      <c r="EU74" s="10"/>
    </row>
    <row r="75" spans="13:151" ht="16.5" customHeight="1">
      <c r="M75" s="2"/>
      <c r="AL75" s="9"/>
      <c r="AM75" s="9"/>
      <c r="AN75" s="9"/>
      <c r="AO75" s="9"/>
      <c r="AP75" s="9"/>
      <c r="AQ75" s="9"/>
      <c r="AR75" s="16"/>
      <c r="AS75" s="9"/>
      <c r="AT75" s="9"/>
      <c r="AU75" s="9"/>
      <c r="AV75" s="9"/>
      <c r="AW75" s="9"/>
      <c r="AX75" s="9"/>
      <c r="AY75" s="9"/>
      <c r="AZ75" s="9"/>
      <c r="BA75" s="16"/>
      <c r="BB75" s="9"/>
      <c r="BC75" s="9"/>
      <c r="BF75" s="68"/>
      <c r="BG75" s="68"/>
      <c r="BH75" s="10"/>
      <c r="BI75" s="10"/>
      <c r="BJ75" s="41" t="s">
        <v>230</v>
      </c>
      <c r="BK75" s="41"/>
      <c r="BL75" s="10"/>
      <c r="BM75" s="49">
        <v>0.008</v>
      </c>
      <c r="BN75" s="42"/>
      <c r="BO75" s="41" t="s">
        <v>276</v>
      </c>
      <c r="BP75" s="10"/>
      <c r="BQ75" s="49">
        <v>0.004</v>
      </c>
      <c r="BR75" s="42"/>
      <c r="BS75" s="41" t="s">
        <v>597</v>
      </c>
      <c r="BT75" s="10"/>
      <c r="BU75" s="49">
        <v>0.093</v>
      </c>
      <c r="BV75" s="87"/>
      <c r="BW75" s="68"/>
      <c r="BX75" s="68"/>
      <c r="BY75" s="87"/>
      <c r="BZ75" s="10"/>
      <c r="CA75" s="10"/>
      <c r="CB75" s="10"/>
      <c r="CC75" s="60" t="s">
        <v>598</v>
      </c>
      <c r="CD75" s="9"/>
      <c r="CE75" s="49">
        <v>0.008</v>
      </c>
      <c r="CF75" s="42"/>
      <c r="CG75" s="60" t="s">
        <v>599</v>
      </c>
      <c r="CH75" s="9"/>
      <c r="CI75" s="49">
        <v>0.13</v>
      </c>
      <c r="CJ75" s="42"/>
      <c r="CK75" s="60" t="s">
        <v>600</v>
      </c>
      <c r="CL75" s="9"/>
      <c r="CM75" s="49">
        <v>0.118</v>
      </c>
      <c r="CN75" s="42" t="s">
        <v>42</v>
      </c>
      <c r="CO75" s="10"/>
      <c r="CP75" s="9"/>
      <c r="CQ75" s="49"/>
      <c r="CR75" s="9"/>
      <c r="CS75" s="9"/>
      <c r="CT75" s="9"/>
      <c r="CU75" s="68"/>
      <c r="CV75" s="68"/>
      <c r="CW75" s="87"/>
      <c r="CX75" s="42"/>
      <c r="CY75" s="60" t="s">
        <v>601</v>
      </c>
      <c r="CZ75" s="9"/>
      <c r="DA75" s="49">
        <v>0.001</v>
      </c>
      <c r="DB75" s="87"/>
      <c r="DC75" s="60" t="s">
        <v>602</v>
      </c>
      <c r="DD75" s="9"/>
      <c r="DE75" s="49">
        <v>0.001</v>
      </c>
      <c r="DF75" s="87"/>
      <c r="DG75" s="68"/>
      <c r="DH75" s="68"/>
      <c r="DI75" s="87"/>
      <c r="DJ75" s="10"/>
      <c r="DL75" s="9"/>
      <c r="DM75" s="9"/>
      <c r="DN75" s="107"/>
      <c r="DO75" s="106"/>
      <c r="DP75" s="110"/>
      <c r="DQ75" s="106"/>
      <c r="DR75" s="107"/>
      <c r="DS75" s="106"/>
      <c r="DT75" s="110"/>
      <c r="DU75" s="106"/>
      <c r="DV75" s="107"/>
      <c r="DW75" s="106"/>
      <c r="DX75" s="110"/>
      <c r="DY75" s="106"/>
      <c r="DZ75" s="9"/>
      <c r="EA75" s="106"/>
      <c r="EB75" s="110"/>
      <c r="EC75" s="9"/>
      <c r="ED75" s="9"/>
      <c r="EE75" s="9"/>
      <c r="EF75" s="113"/>
      <c r="EG75" s="113"/>
      <c r="EH75" s="113"/>
      <c r="EI75" s="106"/>
      <c r="EJ75" s="107"/>
      <c r="EK75" s="106"/>
      <c r="EL75" s="110"/>
      <c r="EM75" s="113"/>
      <c r="EN75" s="107"/>
      <c r="EO75" s="9"/>
      <c r="EP75" s="110"/>
      <c r="EQ75" s="113"/>
      <c r="ER75" s="113"/>
      <c r="ES75" s="113"/>
      <c r="ET75" s="113"/>
      <c r="EU75" s="10"/>
    </row>
    <row r="76" spans="38:151" ht="16.5" customHeight="1">
      <c r="AL76" s="9"/>
      <c r="BF76" s="68"/>
      <c r="BG76" s="68"/>
      <c r="BH76" s="10"/>
      <c r="BI76" s="10"/>
      <c r="BJ76" s="41" t="s">
        <v>603</v>
      </c>
      <c r="BK76" s="41"/>
      <c r="BL76" s="10"/>
      <c r="BM76" s="49">
        <v>0.008</v>
      </c>
      <c r="BN76" s="42"/>
      <c r="BO76" s="41" t="s">
        <v>604</v>
      </c>
      <c r="BP76" s="10"/>
      <c r="BQ76" s="49">
        <v>0.004</v>
      </c>
      <c r="BR76" s="42"/>
      <c r="BS76" s="60" t="s">
        <v>605</v>
      </c>
      <c r="BT76" s="10"/>
      <c r="BU76" s="49">
        <v>0.021</v>
      </c>
      <c r="BV76" s="42"/>
      <c r="BW76" s="41" t="s">
        <v>606</v>
      </c>
      <c r="BX76" s="10"/>
      <c r="BY76" s="49">
        <v>0.001</v>
      </c>
      <c r="BZ76" s="10"/>
      <c r="CA76" s="10"/>
      <c r="CB76" s="10"/>
      <c r="CC76" s="60" t="s">
        <v>607</v>
      </c>
      <c r="CD76" s="9"/>
      <c r="CE76" s="49">
        <v>0.004</v>
      </c>
      <c r="CF76" s="42"/>
      <c r="CG76" s="60" t="s">
        <v>98</v>
      </c>
      <c r="CH76" s="9"/>
      <c r="CI76" s="49">
        <v>0.12</v>
      </c>
      <c r="CJ76" s="42"/>
      <c r="CK76" s="60" t="s">
        <v>12</v>
      </c>
      <c r="CL76" s="9"/>
      <c r="CM76" s="49">
        <v>0.113</v>
      </c>
      <c r="CN76" s="42"/>
      <c r="CO76" s="9"/>
      <c r="CP76" s="9"/>
      <c r="CQ76" s="49"/>
      <c r="CR76" s="9"/>
      <c r="CS76" s="9"/>
      <c r="CT76" s="91" t="s">
        <v>608</v>
      </c>
      <c r="CU76" s="5"/>
      <c r="CV76" s="9"/>
      <c r="CW76" s="49"/>
      <c r="CX76" s="42"/>
      <c r="CY76" s="9"/>
      <c r="CZ76" s="9"/>
      <c r="DA76" s="49"/>
      <c r="DB76" s="87"/>
      <c r="DC76" s="60" t="s">
        <v>189</v>
      </c>
      <c r="DD76" s="9"/>
      <c r="DE76" s="49">
        <v>0.001</v>
      </c>
      <c r="DF76" s="42"/>
      <c r="DG76" s="9"/>
      <c r="DH76" s="9"/>
      <c r="DI76" s="49"/>
      <c r="DJ76" s="10"/>
      <c r="DL76" s="9"/>
      <c r="DM76" s="9"/>
      <c r="DN76" s="107"/>
      <c r="DO76" s="106"/>
      <c r="DP76" s="110"/>
      <c r="DQ76" s="106"/>
      <c r="DR76" s="107"/>
      <c r="DS76" s="106"/>
      <c r="DT76" s="110"/>
      <c r="DU76" s="106"/>
      <c r="DV76" s="107"/>
      <c r="DW76" s="106"/>
      <c r="DX76" s="110"/>
      <c r="DY76" s="106"/>
      <c r="DZ76" s="106"/>
      <c r="EA76" s="106"/>
      <c r="EB76" s="110"/>
      <c r="EC76" s="9"/>
      <c r="ED76" s="9"/>
      <c r="EE76" s="108"/>
      <c r="EF76" s="29"/>
      <c r="EG76" s="106"/>
      <c r="EH76" s="110"/>
      <c r="EI76" s="106"/>
      <c r="EJ76" s="106"/>
      <c r="EK76" s="106"/>
      <c r="EL76" s="110"/>
      <c r="EM76" s="113"/>
      <c r="EN76" s="107"/>
      <c r="EO76" s="9"/>
      <c r="EP76" s="110"/>
      <c r="EQ76" s="106"/>
      <c r="ER76" s="106"/>
      <c r="ES76" s="106"/>
      <c r="ET76" s="16"/>
      <c r="EU76" s="10"/>
    </row>
    <row r="77" spans="38:151" ht="16.5" customHeight="1" thickBot="1">
      <c r="AL77" s="9"/>
      <c r="BF77" s="68"/>
      <c r="BG77" s="68"/>
      <c r="BH77" s="10"/>
      <c r="BI77" s="15"/>
      <c r="BJ77" s="15"/>
      <c r="BK77" s="15"/>
      <c r="BL77" s="15"/>
      <c r="BM77" s="61"/>
      <c r="BN77" s="62"/>
      <c r="BO77" s="15"/>
      <c r="BP77" s="15"/>
      <c r="BQ77" s="61"/>
      <c r="BR77" s="62"/>
      <c r="BS77" s="15"/>
      <c r="BT77" s="15"/>
      <c r="BU77" s="61"/>
      <c r="BV77" s="62"/>
      <c r="BW77" s="63" t="s">
        <v>609</v>
      </c>
      <c r="BX77" s="15"/>
      <c r="BY77" s="61">
        <v>0.001</v>
      </c>
      <c r="BZ77" s="10"/>
      <c r="CA77" s="10"/>
      <c r="CB77" s="15"/>
      <c r="CC77" s="63" t="s">
        <v>610</v>
      </c>
      <c r="CD77" s="15"/>
      <c r="CE77" s="61">
        <v>0.004</v>
      </c>
      <c r="CF77" s="62"/>
      <c r="CG77" s="15"/>
      <c r="CH77" s="15"/>
      <c r="CI77" s="61"/>
      <c r="CJ77" s="62"/>
      <c r="CK77" s="63" t="s">
        <v>611</v>
      </c>
      <c r="CL77" s="15"/>
      <c r="CM77" s="61">
        <v>0.066</v>
      </c>
      <c r="CN77" s="62"/>
      <c r="CO77" s="63" t="s">
        <v>612</v>
      </c>
      <c r="CP77" s="15"/>
      <c r="CQ77" s="61">
        <v>0.46</v>
      </c>
      <c r="CR77" s="9"/>
      <c r="CS77" s="9"/>
      <c r="CT77" s="15"/>
      <c r="CU77" s="15"/>
      <c r="CV77" s="15"/>
      <c r="CW77" s="61"/>
      <c r="CX77" s="62"/>
      <c r="CY77" s="15"/>
      <c r="CZ77" s="15"/>
      <c r="DA77" s="61"/>
      <c r="DB77" s="62"/>
      <c r="DC77" s="15"/>
      <c r="DD77" s="15"/>
      <c r="DE77" s="61"/>
      <c r="DF77" s="62"/>
      <c r="DG77" s="15"/>
      <c r="DH77" s="15"/>
      <c r="DI77" s="61"/>
      <c r="DJ77" s="10"/>
      <c r="DL77" s="9"/>
      <c r="DM77" s="9"/>
      <c r="DN77" s="107"/>
      <c r="DO77" s="106"/>
      <c r="DP77" s="110"/>
      <c r="DQ77" s="106"/>
      <c r="DR77" s="106"/>
      <c r="DS77" s="106"/>
      <c r="DT77" s="110"/>
      <c r="DU77" s="106"/>
      <c r="DV77" s="107"/>
      <c r="DW77" s="106"/>
      <c r="DX77" s="110"/>
      <c r="DY77" s="106"/>
      <c r="DZ77" s="107"/>
      <c r="EA77" s="106"/>
      <c r="EB77" s="110"/>
      <c r="EC77" s="9"/>
      <c r="ED77" s="9"/>
      <c r="EE77" s="9"/>
      <c r="EF77" s="106"/>
      <c r="EG77" s="106"/>
      <c r="EH77" s="110"/>
      <c r="EI77" s="106"/>
      <c r="EJ77" s="106"/>
      <c r="EK77" s="106"/>
      <c r="EL77" s="110"/>
      <c r="EM77" s="106"/>
      <c r="EN77" s="106"/>
      <c r="EO77" s="106"/>
      <c r="EP77" s="110"/>
      <c r="EQ77" s="106"/>
      <c r="ER77" s="106"/>
      <c r="ES77" s="106"/>
      <c r="ET77" s="110"/>
      <c r="EU77" s="10"/>
    </row>
    <row r="78" spans="38:151" ht="16.5" customHeight="1">
      <c r="AL78" s="9"/>
      <c r="BF78" s="68"/>
      <c r="BG78" s="68"/>
      <c r="BH78" s="9"/>
      <c r="BI78" s="10"/>
      <c r="BJ78" s="10"/>
      <c r="BK78" s="10"/>
      <c r="BL78" s="10"/>
      <c r="BM78" s="13"/>
      <c r="BN78" s="10"/>
      <c r="BO78" s="10"/>
      <c r="BP78" s="10"/>
      <c r="BQ78" s="13"/>
      <c r="BR78" s="10"/>
      <c r="BS78" s="10"/>
      <c r="BT78" s="10"/>
      <c r="BU78" s="13"/>
      <c r="BV78" s="10"/>
      <c r="BW78" s="10"/>
      <c r="BX78" s="10"/>
      <c r="BY78" s="13"/>
      <c r="BZ78" s="10"/>
      <c r="CA78" s="10"/>
      <c r="CB78" s="10" t="s">
        <v>613</v>
      </c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9"/>
      <c r="CS78" s="9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L78" s="9"/>
      <c r="DM78" s="9"/>
      <c r="DO78" s="9"/>
      <c r="DP78" s="16"/>
      <c r="DQ78" s="9"/>
      <c r="DR78" s="9"/>
      <c r="DS78" s="9"/>
      <c r="DT78" s="16"/>
      <c r="DU78" s="9"/>
      <c r="DV78" s="9"/>
      <c r="DW78" s="9"/>
      <c r="DX78" s="16"/>
      <c r="DY78" s="9"/>
      <c r="DZ78" s="9"/>
      <c r="EA78" s="9"/>
      <c r="EB78" s="16"/>
      <c r="EC78" s="9"/>
      <c r="ED78" s="9"/>
      <c r="EE78" s="9"/>
      <c r="EF78" s="9"/>
      <c r="EG78" s="9"/>
      <c r="EH78" s="16"/>
      <c r="EI78" s="9"/>
      <c r="EJ78" s="9"/>
      <c r="EK78" s="9"/>
      <c r="EL78" s="16"/>
      <c r="EM78" s="9"/>
      <c r="EN78" s="9"/>
      <c r="EO78" s="9"/>
      <c r="EP78" s="16"/>
      <c r="EQ78" s="9"/>
      <c r="ER78" s="9"/>
      <c r="ES78" s="9"/>
      <c r="ET78" s="16"/>
      <c r="EU78" s="10"/>
    </row>
    <row r="79" spans="58:151" ht="14.25">
      <c r="BF79" s="68"/>
      <c r="BG79" s="68"/>
      <c r="BH79" s="10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CA79" s="10"/>
      <c r="CR79" s="10"/>
      <c r="CS79" s="10"/>
      <c r="DL79" s="9"/>
      <c r="DM79" s="9"/>
      <c r="DN79" s="9"/>
      <c r="DO79" s="9"/>
      <c r="DP79" s="16"/>
      <c r="DQ79" s="9"/>
      <c r="DR79" s="9"/>
      <c r="DS79" s="9"/>
      <c r="DT79" s="16"/>
      <c r="DU79" s="9"/>
      <c r="DV79" s="9"/>
      <c r="DW79" s="9"/>
      <c r="DX79" s="16"/>
      <c r="DY79" s="9"/>
      <c r="DZ79" s="9"/>
      <c r="EA79" s="9"/>
      <c r="EB79" s="16"/>
      <c r="EC79" s="9"/>
      <c r="ED79" s="9"/>
      <c r="EE79" s="9"/>
      <c r="EF79" s="9"/>
      <c r="EG79" s="9"/>
      <c r="EH79" s="16"/>
      <c r="EI79" s="9"/>
      <c r="EJ79" s="9"/>
      <c r="EK79" s="9"/>
      <c r="EL79" s="16"/>
      <c r="EM79" s="9"/>
      <c r="EN79" s="9"/>
      <c r="EO79" s="9"/>
      <c r="EP79" s="16"/>
      <c r="EQ79" s="9"/>
      <c r="ER79" s="9"/>
      <c r="ES79" s="9"/>
      <c r="ET79" s="16"/>
      <c r="EU79" s="10"/>
    </row>
    <row r="80" spans="58:76" ht="14.25"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</row>
    <row r="81" spans="58:76" ht="14.25"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</row>
    <row r="82" spans="16:60" ht="14.25">
      <c r="P82" s="3"/>
      <c r="Q82" s="9"/>
      <c r="R82" s="9"/>
      <c r="S82" s="9"/>
      <c r="T82" s="9"/>
      <c r="U82" s="9"/>
      <c r="V82" s="9"/>
      <c r="W82" s="16"/>
      <c r="X82" s="9"/>
      <c r="Y82" s="105"/>
      <c r="Z82" s="9"/>
      <c r="AA82" s="9"/>
      <c r="AB82" s="9"/>
      <c r="AC82" s="9"/>
      <c r="AD82" s="9"/>
      <c r="AE82" s="9"/>
      <c r="AF82" s="16"/>
      <c r="AG82" s="9"/>
      <c r="AH82" s="9"/>
      <c r="BF82" s="68"/>
      <c r="BG82" s="68"/>
      <c r="BH82" s="68"/>
    </row>
    <row r="83" spans="16:34" ht="24">
      <c r="P83" s="3"/>
      <c r="Q83" s="9"/>
      <c r="R83" s="65"/>
      <c r="S83" s="9"/>
      <c r="T83" s="9"/>
      <c r="U83" s="9"/>
      <c r="V83" s="9"/>
      <c r="W83" s="16"/>
      <c r="X83" s="9"/>
      <c r="Y83" s="105"/>
      <c r="Z83" s="9"/>
      <c r="AA83" s="9"/>
      <c r="AB83" s="9"/>
      <c r="AC83" s="9"/>
      <c r="AD83" s="9"/>
      <c r="AE83" s="9"/>
      <c r="AF83" s="16"/>
      <c r="AG83" s="9"/>
      <c r="AH83" s="9"/>
    </row>
    <row r="84" spans="16:34" ht="24">
      <c r="P84" s="3"/>
      <c r="Q84" s="9"/>
      <c r="R84" s="65"/>
      <c r="S84" s="9"/>
      <c r="T84" s="9"/>
      <c r="U84" s="9"/>
      <c r="V84" s="9"/>
      <c r="W84" s="16"/>
      <c r="X84" s="9"/>
      <c r="Y84" s="105"/>
      <c r="Z84" s="9"/>
      <c r="AA84" s="9"/>
      <c r="AB84" s="9"/>
      <c r="AC84" s="9"/>
      <c r="AD84" s="9"/>
      <c r="AE84" s="9"/>
      <c r="AF84" s="16"/>
      <c r="AG84" s="9"/>
      <c r="AH84" s="9"/>
    </row>
    <row r="85" spans="16:34" ht="15" customHeight="1">
      <c r="P85" s="3"/>
      <c r="Q85" s="9"/>
      <c r="R85" s="9"/>
      <c r="S85" s="9"/>
      <c r="T85" s="9"/>
      <c r="U85" s="9"/>
      <c r="V85" s="9"/>
      <c r="W85" s="16"/>
      <c r="X85" s="9"/>
      <c r="Y85" s="9"/>
      <c r="Z85" s="9"/>
      <c r="AA85" s="9"/>
      <c r="AB85" s="9"/>
      <c r="AC85" s="9"/>
      <c r="AD85" s="9"/>
      <c r="AE85" s="9"/>
      <c r="AF85" s="16"/>
      <c r="AG85" s="3"/>
      <c r="AH85" s="9"/>
    </row>
    <row r="86" spans="16:34" ht="14.25">
      <c r="P86" s="3"/>
      <c r="Q86" s="3"/>
      <c r="R86" s="3"/>
      <c r="S86" s="3"/>
      <c r="T86" s="3"/>
      <c r="U86" s="75"/>
      <c r="V86" s="75"/>
      <c r="W86" s="75"/>
      <c r="X86" s="75"/>
      <c r="Y86" s="75"/>
      <c r="Z86" s="3"/>
      <c r="AA86" s="3"/>
      <c r="AB86" s="3"/>
      <c r="AC86" s="3"/>
      <c r="AD86" s="75"/>
      <c r="AE86" s="75"/>
      <c r="AF86" s="75"/>
      <c r="AG86" s="75"/>
      <c r="AH86" s="75"/>
    </row>
    <row r="87" spans="16:34" ht="14.25">
      <c r="P87" s="3"/>
      <c r="Q87" s="3"/>
      <c r="R87" s="75"/>
      <c r="S87" s="3"/>
      <c r="T87" s="3"/>
      <c r="U87" s="3"/>
      <c r="V87" s="3"/>
      <c r="W87" s="66"/>
      <c r="X87" s="64"/>
      <c r="Y87" s="64"/>
      <c r="Z87" s="3"/>
      <c r="AA87" s="75"/>
      <c r="AB87" s="3"/>
      <c r="AC87" s="3"/>
      <c r="AD87" s="3"/>
      <c r="AE87" s="3"/>
      <c r="AF87" s="66"/>
      <c r="AG87" s="64"/>
      <c r="AH87" s="64"/>
    </row>
    <row r="88" spans="16:55" ht="14.25">
      <c r="P88" s="3"/>
      <c r="Q88" s="3"/>
      <c r="R88" s="3"/>
      <c r="S88" s="3"/>
      <c r="T88" s="3"/>
      <c r="U88" s="70"/>
      <c r="V88" s="3"/>
      <c r="W88" s="67"/>
      <c r="X88" s="64"/>
      <c r="Y88" s="64"/>
      <c r="Z88" s="3"/>
      <c r="AA88" s="3"/>
      <c r="AB88" s="3"/>
      <c r="AC88" s="3"/>
      <c r="AD88" s="70"/>
      <c r="AE88" s="3"/>
      <c r="AF88" s="67"/>
      <c r="AG88" s="64"/>
      <c r="AH88" s="64"/>
      <c r="AI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6:57" ht="14.25">
      <c r="P89" s="3"/>
      <c r="Q89" s="9"/>
      <c r="R89" s="60"/>
      <c r="S89" s="9"/>
      <c r="T89" s="9"/>
      <c r="U89" s="60"/>
      <c r="V89" s="9"/>
      <c r="W89" s="16"/>
      <c r="X89" s="9"/>
      <c r="Y89" s="9"/>
      <c r="Z89" s="9"/>
      <c r="AA89" s="60"/>
      <c r="AB89" s="9"/>
      <c r="AC89" s="9"/>
      <c r="AD89" s="60"/>
      <c r="AE89" s="9"/>
      <c r="AF89" s="16"/>
      <c r="AG89" s="9"/>
      <c r="AH89" s="9"/>
      <c r="AJ89" s="3"/>
      <c r="AK89" s="3"/>
      <c r="BD89" s="3"/>
      <c r="BE89" s="3"/>
    </row>
    <row r="90" spans="16:34" ht="14.25">
      <c r="P90" s="3"/>
      <c r="Q90" s="9"/>
      <c r="R90" s="48"/>
      <c r="S90" s="9"/>
      <c r="T90" s="9"/>
      <c r="U90" s="60"/>
      <c r="V90" s="9"/>
      <c r="W90" s="16"/>
      <c r="X90" s="9"/>
      <c r="Y90" s="9"/>
      <c r="Z90" s="9"/>
      <c r="AA90" s="48"/>
      <c r="AB90" s="9"/>
      <c r="AC90" s="9"/>
      <c r="AD90" s="60"/>
      <c r="AE90" s="9"/>
      <c r="AF90" s="16"/>
      <c r="AG90" s="9"/>
      <c r="AH90" s="9"/>
    </row>
    <row r="91" spans="16:34" ht="14.25">
      <c r="P91" s="3"/>
      <c r="Q91" s="9"/>
      <c r="R91" s="48"/>
      <c r="S91" s="9"/>
      <c r="T91" s="9"/>
      <c r="U91" s="60"/>
      <c r="V91" s="9"/>
      <c r="W91" s="16"/>
      <c r="X91" s="9"/>
      <c r="Y91" s="9"/>
      <c r="Z91" s="9"/>
      <c r="AA91" s="48"/>
      <c r="AB91" s="9"/>
      <c r="AC91" s="9"/>
      <c r="AD91" s="60"/>
      <c r="AE91" s="9"/>
      <c r="AF91" s="16"/>
      <c r="AG91" s="9"/>
      <c r="AH91" s="9"/>
    </row>
    <row r="92" spans="16:34" ht="14.25">
      <c r="P92" s="3"/>
      <c r="Q92" s="9"/>
      <c r="R92" s="48"/>
      <c r="S92" s="9"/>
      <c r="T92" s="9"/>
      <c r="U92" s="60"/>
      <c r="V92" s="9"/>
      <c r="W92" s="16"/>
      <c r="X92" s="9"/>
      <c r="Y92" s="9"/>
      <c r="Z92" s="9"/>
      <c r="AA92" s="48"/>
      <c r="AB92" s="9"/>
      <c r="AC92" s="9"/>
      <c r="AD92" s="60"/>
      <c r="AE92" s="9"/>
      <c r="AF92" s="16"/>
      <c r="AG92" s="9"/>
      <c r="AH92" s="9"/>
    </row>
    <row r="93" spans="16:34" ht="14.25">
      <c r="P93" s="3"/>
      <c r="Q93" s="9"/>
      <c r="R93" s="48"/>
      <c r="S93" s="9"/>
      <c r="T93" s="9"/>
      <c r="U93" s="60"/>
      <c r="V93" s="9"/>
      <c r="W93" s="16"/>
      <c r="X93" s="9"/>
      <c r="Y93" s="9"/>
      <c r="Z93" s="9"/>
      <c r="AA93" s="48"/>
      <c r="AB93" s="9"/>
      <c r="AC93" s="9"/>
      <c r="AD93" s="60"/>
      <c r="AE93" s="9"/>
      <c r="AF93" s="16"/>
      <c r="AG93" s="9"/>
      <c r="AH93" s="9"/>
    </row>
    <row r="94" spans="16:34" ht="14.25">
      <c r="P94" s="3"/>
      <c r="Q94" s="9"/>
      <c r="R94" s="48"/>
      <c r="S94" s="9"/>
      <c r="T94" s="9"/>
      <c r="U94" s="60"/>
      <c r="V94" s="9"/>
      <c r="W94" s="16"/>
      <c r="X94" s="9"/>
      <c r="Y94" s="9"/>
      <c r="Z94" s="9"/>
      <c r="AA94" s="48"/>
      <c r="AB94" s="9"/>
      <c r="AC94" s="9"/>
      <c r="AD94" s="60"/>
      <c r="AE94" s="9"/>
      <c r="AF94" s="16"/>
      <c r="AG94" s="9"/>
      <c r="AH94" s="9"/>
    </row>
    <row r="95" spans="16:34" ht="14.25">
      <c r="P95" s="3"/>
      <c r="Q95" s="9"/>
      <c r="R95" s="48"/>
      <c r="S95" s="9"/>
      <c r="T95" s="9"/>
      <c r="U95" s="60"/>
      <c r="V95" s="9"/>
      <c r="W95" s="16"/>
      <c r="X95" s="9"/>
      <c r="Y95" s="9"/>
      <c r="Z95" s="9"/>
      <c r="AA95" s="48"/>
      <c r="AB95" s="9"/>
      <c r="AC95" s="9"/>
      <c r="AD95" s="60"/>
      <c r="AE95" s="9"/>
      <c r="AF95" s="16"/>
      <c r="AG95" s="9"/>
      <c r="AH95" s="9"/>
    </row>
    <row r="96" spans="16:34" ht="14.25">
      <c r="P96" s="3"/>
      <c r="Q96" s="9"/>
      <c r="R96" s="48"/>
      <c r="S96" s="9"/>
      <c r="T96" s="9"/>
      <c r="U96" s="60"/>
      <c r="V96" s="9"/>
      <c r="W96" s="16"/>
      <c r="X96" s="9"/>
      <c r="Y96" s="9"/>
      <c r="Z96" s="9"/>
      <c r="AA96" s="48"/>
      <c r="AB96" s="9"/>
      <c r="AC96" s="9"/>
      <c r="AD96" s="60"/>
      <c r="AE96" s="9"/>
      <c r="AF96" s="16"/>
      <c r="AG96" s="9"/>
      <c r="AH96" s="9"/>
    </row>
    <row r="97" spans="16:34" ht="14.25">
      <c r="P97" s="3"/>
      <c r="Q97" s="9"/>
      <c r="R97" s="48"/>
      <c r="S97" s="9"/>
      <c r="T97" s="9"/>
      <c r="U97" s="60"/>
      <c r="V97" s="9"/>
      <c r="W97" s="16"/>
      <c r="X97" s="9"/>
      <c r="Y97" s="9"/>
      <c r="Z97" s="9"/>
      <c r="AA97" s="48"/>
      <c r="AB97" s="9"/>
      <c r="AC97" s="9"/>
      <c r="AD97" s="95"/>
      <c r="AE97" s="9"/>
      <c r="AF97" s="16"/>
      <c r="AG97" s="9"/>
      <c r="AH97" s="9"/>
    </row>
    <row r="98" spans="16:34" ht="14.25">
      <c r="P98" s="3"/>
      <c r="Q98" s="9"/>
      <c r="R98" s="48"/>
      <c r="S98" s="9"/>
      <c r="T98" s="9"/>
      <c r="U98" s="60"/>
      <c r="V98" s="9"/>
      <c r="W98" s="16"/>
      <c r="X98" s="9"/>
      <c r="Y98" s="9"/>
      <c r="Z98" s="9"/>
      <c r="AA98" s="48"/>
      <c r="AB98" s="9"/>
      <c r="AC98" s="9"/>
      <c r="AD98" s="60"/>
      <c r="AE98" s="9"/>
      <c r="AF98" s="16"/>
      <c r="AG98" s="9"/>
      <c r="AH98" s="9"/>
    </row>
    <row r="99" spans="16:34" ht="14.25">
      <c r="P99" s="3"/>
      <c r="Q99" s="9"/>
      <c r="R99" s="48"/>
      <c r="S99" s="9"/>
      <c r="T99" s="9"/>
      <c r="U99" s="60"/>
      <c r="V99" s="9"/>
      <c r="W99" s="16"/>
      <c r="X99" s="9"/>
      <c r="Y99" s="9"/>
      <c r="Z99" s="9"/>
      <c r="AA99" s="48"/>
      <c r="AB99" s="9"/>
      <c r="AC99" s="9"/>
      <c r="AD99" s="60"/>
      <c r="AE99" s="9"/>
      <c r="AF99" s="16"/>
      <c r="AG99" s="9"/>
      <c r="AH99" s="9"/>
    </row>
    <row r="100" spans="16:34" ht="14.25">
      <c r="P100" s="3"/>
      <c r="Q100" s="9"/>
      <c r="R100" s="48"/>
      <c r="S100" s="9"/>
      <c r="T100" s="9"/>
      <c r="U100" s="60"/>
      <c r="V100" s="9"/>
      <c r="W100" s="16"/>
      <c r="X100" s="9"/>
      <c r="Y100" s="9"/>
      <c r="Z100" s="9"/>
      <c r="AA100" s="48"/>
      <c r="AB100" s="9"/>
      <c r="AC100" s="9"/>
      <c r="AD100" s="60"/>
      <c r="AE100" s="9"/>
      <c r="AF100" s="16"/>
      <c r="AG100" s="9"/>
      <c r="AH100" s="9"/>
    </row>
    <row r="101" spans="16:34" ht="14.25">
      <c r="P101" s="3"/>
      <c r="Q101" s="9"/>
      <c r="R101" s="48"/>
      <c r="S101" s="9"/>
      <c r="T101" s="9"/>
      <c r="U101" s="60"/>
      <c r="V101" s="9"/>
      <c r="W101" s="16"/>
      <c r="X101" s="9"/>
      <c r="Y101" s="9"/>
      <c r="Z101" s="9"/>
      <c r="AA101" s="48"/>
      <c r="AB101" s="9"/>
      <c r="AC101" s="9"/>
      <c r="AD101" s="60"/>
      <c r="AE101" s="9"/>
      <c r="AF101" s="16"/>
      <c r="AG101" s="9"/>
      <c r="AH101" s="9"/>
    </row>
    <row r="102" spans="16:34" ht="14.25">
      <c r="P102" s="3"/>
      <c r="Q102" s="9"/>
      <c r="R102" s="48"/>
      <c r="S102" s="9"/>
      <c r="T102" s="9"/>
      <c r="U102" s="60"/>
      <c r="V102" s="9"/>
      <c r="W102" s="16"/>
      <c r="X102" s="9"/>
      <c r="Y102" s="9"/>
      <c r="Z102" s="9"/>
      <c r="AA102" s="48"/>
      <c r="AB102" s="9"/>
      <c r="AC102" s="9"/>
      <c r="AD102" s="60"/>
      <c r="AE102" s="9"/>
      <c r="AF102" s="16"/>
      <c r="AG102" s="9"/>
      <c r="AH102" s="9"/>
    </row>
    <row r="103" spans="16:34" ht="14.25">
      <c r="P103" s="3"/>
      <c r="Q103" s="9"/>
      <c r="R103" s="48"/>
      <c r="S103" s="9"/>
      <c r="T103" s="9"/>
      <c r="U103" s="60"/>
      <c r="V103" s="9"/>
      <c r="W103" s="16"/>
      <c r="X103" s="9"/>
      <c r="Y103" s="9"/>
      <c r="Z103" s="9"/>
      <c r="AA103" s="48"/>
      <c r="AB103" s="9"/>
      <c r="AC103" s="9"/>
      <c r="AD103" s="60"/>
      <c r="AE103" s="9"/>
      <c r="AF103" s="16"/>
      <c r="AG103" s="9"/>
      <c r="AH103" s="9"/>
    </row>
    <row r="104" spans="16:34" ht="14.25">
      <c r="P104" s="3"/>
      <c r="Q104" s="9"/>
      <c r="R104" s="48"/>
      <c r="S104" s="9"/>
      <c r="T104" s="9"/>
      <c r="U104" s="60"/>
      <c r="V104" s="9"/>
      <c r="W104" s="16"/>
      <c r="X104" s="9"/>
      <c r="Y104" s="9"/>
      <c r="Z104" s="9"/>
      <c r="AA104" s="48"/>
      <c r="AB104" s="9"/>
      <c r="AC104" s="9"/>
      <c r="AD104" s="60"/>
      <c r="AE104" s="9"/>
      <c r="AF104" s="16"/>
      <c r="AG104" s="9"/>
      <c r="AH104" s="9"/>
    </row>
    <row r="105" spans="16:34" ht="14.25">
      <c r="P105" s="3"/>
      <c r="Q105" s="9"/>
      <c r="R105" s="48"/>
      <c r="S105" s="9"/>
      <c r="T105" s="9"/>
      <c r="U105" s="60"/>
      <c r="V105" s="9"/>
      <c r="W105" s="16"/>
      <c r="X105" s="9"/>
      <c r="Y105" s="9"/>
      <c r="Z105" s="9"/>
      <c r="AA105" s="48"/>
      <c r="AB105" s="9"/>
      <c r="AC105" s="9"/>
      <c r="AD105" s="60"/>
      <c r="AE105" s="9"/>
      <c r="AF105" s="16"/>
      <c r="AG105" s="9"/>
      <c r="AH105" s="9"/>
    </row>
    <row r="106" spans="16:34" ht="14.25">
      <c r="P106" s="3"/>
      <c r="Q106" s="9"/>
      <c r="R106" s="48"/>
      <c r="S106" s="9"/>
      <c r="T106" s="9"/>
      <c r="U106" s="60"/>
      <c r="V106" s="9"/>
      <c r="W106" s="16"/>
      <c r="X106" s="9"/>
      <c r="Y106" s="9"/>
      <c r="Z106" s="9"/>
      <c r="AA106" s="48"/>
      <c r="AB106" s="9"/>
      <c r="AC106" s="9"/>
      <c r="AD106" s="60"/>
      <c r="AE106" s="9"/>
      <c r="AF106" s="16"/>
      <c r="AG106" s="9"/>
      <c r="AH106" s="9"/>
    </row>
    <row r="107" spans="16:34" ht="14.25">
      <c r="P107" s="3"/>
      <c r="Q107" s="9"/>
      <c r="R107" s="48"/>
      <c r="S107" s="9"/>
      <c r="T107" s="9"/>
      <c r="U107" s="60"/>
      <c r="V107" s="9"/>
      <c r="W107" s="16"/>
      <c r="X107" s="9"/>
      <c r="Y107" s="9"/>
      <c r="Z107" s="9"/>
      <c r="AA107" s="48"/>
      <c r="AB107" s="9"/>
      <c r="AC107" s="9"/>
      <c r="AD107" s="60"/>
      <c r="AE107" s="9"/>
      <c r="AF107" s="16"/>
      <c r="AG107" s="9"/>
      <c r="AH107" s="9"/>
    </row>
    <row r="108" spans="16:34" ht="14.25">
      <c r="P108" s="3"/>
      <c r="Q108" s="9"/>
      <c r="R108" s="48"/>
      <c r="S108" s="9"/>
      <c r="T108" s="9"/>
      <c r="U108" s="60"/>
      <c r="V108" s="9"/>
      <c r="W108" s="16"/>
      <c r="X108" s="9"/>
      <c r="Y108" s="9"/>
      <c r="Z108" s="9"/>
      <c r="AA108" s="48"/>
      <c r="AB108" s="9"/>
      <c r="AC108" s="9"/>
      <c r="AD108" s="60"/>
      <c r="AE108" s="9"/>
      <c r="AF108" s="16"/>
      <c r="AG108" s="9"/>
      <c r="AH108" s="9"/>
    </row>
    <row r="109" spans="16:34" ht="14.25">
      <c r="P109" s="3"/>
      <c r="Q109" s="9"/>
      <c r="R109" s="48"/>
      <c r="S109" s="9"/>
      <c r="T109" s="9"/>
      <c r="U109" s="60"/>
      <c r="V109" s="9"/>
      <c r="W109" s="16"/>
      <c r="X109" s="9"/>
      <c r="Y109" s="9"/>
      <c r="Z109" s="9"/>
      <c r="AA109" s="48"/>
      <c r="AB109" s="9"/>
      <c r="AC109" s="9"/>
      <c r="AD109" s="60"/>
      <c r="AE109" s="9"/>
      <c r="AF109" s="16"/>
      <c r="AG109" s="9"/>
      <c r="AH109" s="9"/>
    </row>
    <row r="110" spans="16:34" ht="14.25">
      <c r="P110" s="3"/>
      <c r="Q110" s="9"/>
      <c r="R110" s="48"/>
      <c r="S110" s="9"/>
      <c r="T110" s="9"/>
      <c r="U110" s="60"/>
      <c r="V110" s="9"/>
      <c r="W110" s="16"/>
      <c r="X110" s="9"/>
      <c r="Y110" s="9"/>
      <c r="Z110" s="9"/>
      <c r="AA110" s="48"/>
      <c r="AB110" s="9"/>
      <c r="AC110" s="9"/>
      <c r="AD110" s="60"/>
      <c r="AE110" s="9"/>
      <c r="AF110" s="16"/>
      <c r="AG110" s="9"/>
      <c r="AH110" s="9"/>
    </row>
    <row r="111" spans="16:34" ht="14.25">
      <c r="P111" s="3"/>
      <c r="Q111" s="9"/>
      <c r="R111" s="48"/>
      <c r="S111" s="9"/>
      <c r="T111" s="9"/>
      <c r="U111" s="60"/>
      <c r="V111" s="9"/>
      <c r="W111" s="16"/>
      <c r="X111" s="9"/>
      <c r="Y111" s="9"/>
      <c r="Z111" s="9"/>
      <c r="AA111" s="48"/>
      <c r="AB111" s="9"/>
      <c r="AC111" s="9"/>
      <c r="AD111" s="60"/>
      <c r="AE111" s="9"/>
      <c r="AF111" s="16"/>
      <c r="AG111" s="9"/>
      <c r="AH111" s="9"/>
    </row>
    <row r="112" spans="16:34" ht="14.25">
      <c r="P112" s="3"/>
      <c r="Q112" s="9"/>
      <c r="R112" s="48"/>
      <c r="S112" s="9"/>
      <c r="T112" s="9"/>
      <c r="U112" s="60"/>
      <c r="V112" s="9"/>
      <c r="W112" s="16"/>
      <c r="X112" s="9"/>
      <c r="Y112" s="9"/>
      <c r="Z112" s="9"/>
      <c r="AA112" s="48"/>
      <c r="AB112" s="9"/>
      <c r="AC112" s="9"/>
      <c r="AD112" s="60"/>
      <c r="AE112" s="9"/>
      <c r="AF112" s="16"/>
      <c r="AG112" s="9"/>
      <c r="AH112" s="9"/>
    </row>
    <row r="113" spans="16:34" ht="14.25">
      <c r="P113" s="3"/>
      <c r="Q113" s="9"/>
      <c r="R113" s="48"/>
      <c r="S113" s="9"/>
      <c r="T113" s="9"/>
      <c r="U113" s="60"/>
      <c r="V113" s="9"/>
      <c r="W113" s="16"/>
      <c r="X113" s="9"/>
      <c r="Y113" s="9"/>
      <c r="Z113" s="9"/>
      <c r="AA113" s="48"/>
      <c r="AB113" s="9"/>
      <c r="AC113" s="9"/>
      <c r="AD113" s="60"/>
      <c r="AE113" s="9"/>
      <c r="AF113" s="16"/>
      <c r="AG113" s="9"/>
      <c r="AH113" s="9"/>
    </row>
    <row r="114" spans="16:34" ht="14.25">
      <c r="P114" s="3"/>
      <c r="Q114" s="9"/>
      <c r="R114" s="48"/>
      <c r="S114" s="9"/>
      <c r="T114" s="9"/>
      <c r="U114" s="60"/>
      <c r="V114" s="9"/>
      <c r="W114" s="16"/>
      <c r="X114" s="9"/>
      <c r="Y114" s="9"/>
      <c r="Z114" s="9"/>
      <c r="AA114" s="48"/>
      <c r="AB114" s="9"/>
      <c r="AC114" s="9"/>
      <c r="AD114" s="60"/>
      <c r="AE114" s="9"/>
      <c r="AF114" s="16"/>
      <c r="AG114" s="9"/>
      <c r="AH114" s="9"/>
    </row>
    <row r="115" spans="16:34" ht="14.25">
      <c r="P115" s="3"/>
      <c r="Q115" s="9"/>
      <c r="R115" s="48"/>
      <c r="S115" s="9"/>
      <c r="T115" s="9"/>
      <c r="U115" s="60"/>
      <c r="V115" s="9"/>
      <c r="W115" s="16"/>
      <c r="X115" s="9"/>
      <c r="Y115" s="9"/>
      <c r="Z115" s="9"/>
      <c r="AA115" s="48"/>
      <c r="AB115" s="9"/>
      <c r="AC115" s="9"/>
      <c r="AD115" s="60"/>
      <c r="AE115" s="9"/>
      <c r="AF115" s="16"/>
      <c r="AG115" s="9"/>
      <c r="AH115" s="9"/>
    </row>
    <row r="116" spans="16:34" ht="14.25">
      <c r="P116" s="3"/>
      <c r="Q116" s="9"/>
      <c r="R116" s="48"/>
      <c r="S116" s="9"/>
      <c r="T116" s="9"/>
      <c r="U116" s="60"/>
      <c r="V116" s="9"/>
      <c r="W116" s="16"/>
      <c r="X116" s="9"/>
      <c r="Y116" s="9"/>
      <c r="Z116" s="9"/>
      <c r="AA116" s="48"/>
      <c r="AB116" s="9"/>
      <c r="AC116" s="9"/>
      <c r="AD116" s="60"/>
      <c r="AE116" s="9"/>
      <c r="AF116" s="16"/>
      <c r="AG116" s="9"/>
      <c r="AH116" s="9"/>
    </row>
    <row r="117" spans="16:34" ht="14.25">
      <c r="P117" s="3"/>
      <c r="Q117" s="9"/>
      <c r="R117" s="48"/>
      <c r="S117" s="9"/>
      <c r="T117" s="9"/>
      <c r="U117" s="60"/>
      <c r="V117" s="9"/>
      <c r="W117" s="16"/>
      <c r="X117" s="9"/>
      <c r="Y117" s="9"/>
      <c r="Z117" s="9"/>
      <c r="AA117" s="48"/>
      <c r="AB117" s="9"/>
      <c r="AC117" s="9"/>
      <c r="AD117" s="60"/>
      <c r="AE117" s="9"/>
      <c r="AF117" s="16"/>
      <c r="AG117" s="9"/>
      <c r="AH117" s="9"/>
    </row>
    <row r="118" spans="16:34" ht="14.25">
      <c r="P118" s="3"/>
      <c r="Q118" s="9"/>
      <c r="R118" s="48"/>
      <c r="S118" s="9"/>
      <c r="T118" s="9"/>
      <c r="U118" s="60"/>
      <c r="V118" s="9"/>
      <c r="W118" s="16"/>
      <c r="X118" s="9"/>
      <c r="Y118" s="9"/>
      <c r="Z118" s="9"/>
      <c r="AA118" s="48"/>
      <c r="AB118" s="9"/>
      <c r="AC118" s="9"/>
      <c r="AD118" s="60"/>
      <c r="AE118" s="9"/>
      <c r="AF118" s="16"/>
      <c r="AG118" s="9"/>
      <c r="AH118" s="9"/>
    </row>
    <row r="119" spans="16:34" ht="14.25">
      <c r="P119" s="3"/>
      <c r="Q119" s="9"/>
      <c r="R119" s="48"/>
      <c r="S119" s="9"/>
      <c r="T119" s="9"/>
      <c r="U119" s="60"/>
      <c r="V119" s="9"/>
      <c r="W119" s="16"/>
      <c r="X119" s="9"/>
      <c r="Y119" s="9"/>
      <c r="Z119" s="9"/>
      <c r="AA119" s="48"/>
      <c r="AB119" s="9"/>
      <c r="AC119" s="9"/>
      <c r="AD119" s="60"/>
      <c r="AE119" s="9"/>
      <c r="AF119" s="16"/>
      <c r="AG119" s="9"/>
      <c r="AH119" s="9"/>
    </row>
    <row r="120" spans="16:34" ht="14.25">
      <c r="P120" s="3"/>
      <c r="Q120" s="9"/>
      <c r="R120" s="48"/>
      <c r="S120" s="9"/>
      <c r="T120" s="9"/>
      <c r="U120" s="60"/>
      <c r="V120" s="9"/>
      <c r="W120" s="16"/>
      <c r="X120" s="9"/>
      <c r="Y120" s="9"/>
      <c r="Z120" s="9"/>
      <c r="AA120" s="48"/>
      <c r="AB120" s="9"/>
      <c r="AC120" s="9"/>
      <c r="AD120" s="60"/>
      <c r="AE120" s="9"/>
      <c r="AF120" s="16"/>
      <c r="AG120" s="9"/>
      <c r="AH120" s="9"/>
    </row>
    <row r="121" spans="16:34" ht="14.25">
      <c r="P121" s="3"/>
      <c r="Q121" s="9"/>
      <c r="R121" s="48"/>
      <c r="S121" s="9"/>
      <c r="T121" s="9"/>
      <c r="U121" s="60"/>
      <c r="V121" s="9"/>
      <c r="W121" s="16"/>
      <c r="X121" s="9"/>
      <c r="Y121" s="9"/>
      <c r="Z121" s="9"/>
      <c r="AA121" s="60"/>
      <c r="AB121" s="9"/>
      <c r="AC121" s="9"/>
      <c r="AD121" s="60"/>
      <c r="AE121" s="9"/>
      <c r="AF121" s="16"/>
      <c r="AG121" s="9"/>
      <c r="AH121" s="9"/>
    </row>
    <row r="122" spans="16:34" ht="14.25">
      <c r="P122" s="3"/>
      <c r="Q122" s="9"/>
      <c r="R122" s="48"/>
      <c r="S122" s="9"/>
      <c r="T122" s="9"/>
      <c r="U122" s="60"/>
      <c r="V122" s="9"/>
      <c r="W122" s="16"/>
      <c r="X122" s="9"/>
      <c r="Y122" s="9"/>
      <c r="Z122" s="9"/>
      <c r="AA122" s="60"/>
      <c r="AB122" s="9"/>
      <c r="AC122" s="9"/>
      <c r="AD122" s="95"/>
      <c r="AE122" s="9"/>
      <c r="AF122" s="16"/>
      <c r="AG122" s="9"/>
      <c r="AH122" s="9"/>
    </row>
    <row r="123" spans="16:34" ht="14.25">
      <c r="P123" s="3"/>
      <c r="Q123" s="9"/>
      <c r="R123" s="48"/>
      <c r="S123" s="9"/>
      <c r="T123" s="9"/>
      <c r="U123" s="60"/>
      <c r="V123" s="9"/>
      <c r="W123" s="16"/>
      <c r="X123" s="9"/>
      <c r="Y123" s="9"/>
      <c r="Z123" s="9"/>
      <c r="AA123" s="60"/>
      <c r="AB123" s="9"/>
      <c r="AC123" s="9"/>
      <c r="AD123" s="60"/>
      <c r="AE123" s="9"/>
      <c r="AF123" s="16"/>
      <c r="AG123" s="9"/>
      <c r="AH123" s="9"/>
    </row>
    <row r="124" spans="16:34" ht="14.25">
      <c r="P124" s="3"/>
      <c r="Q124" s="9"/>
      <c r="R124" s="48"/>
      <c r="S124" s="9"/>
      <c r="T124" s="9"/>
      <c r="U124" s="60"/>
      <c r="V124" s="9"/>
      <c r="W124" s="16"/>
      <c r="X124" s="9"/>
      <c r="Y124" s="9"/>
      <c r="Z124" s="9"/>
      <c r="AA124" s="60"/>
      <c r="AB124" s="9"/>
      <c r="AC124" s="9"/>
      <c r="AD124" s="60"/>
      <c r="AE124" s="9"/>
      <c r="AF124" s="16"/>
      <c r="AG124" s="9"/>
      <c r="AH124" s="9"/>
    </row>
    <row r="125" spans="16:34" ht="14.25">
      <c r="P125" s="3"/>
      <c r="Q125" s="9"/>
      <c r="R125" s="48"/>
      <c r="S125" s="9"/>
      <c r="T125" s="9"/>
      <c r="U125" s="60"/>
      <c r="V125" s="9"/>
      <c r="W125" s="16"/>
      <c r="X125" s="9"/>
      <c r="Y125" s="9"/>
      <c r="Z125" s="9"/>
      <c r="AA125" s="60"/>
      <c r="AB125" s="9"/>
      <c r="AC125" s="9"/>
      <c r="AD125" s="60"/>
      <c r="AE125" s="9"/>
      <c r="AF125" s="16"/>
      <c r="AG125" s="9"/>
      <c r="AH125" s="9"/>
    </row>
    <row r="126" spans="16:34" ht="14.25">
      <c r="P126" s="3"/>
      <c r="Q126" s="9"/>
      <c r="R126" s="48"/>
      <c r="S126" s="9"/>
      <c r="T126" s="9"/>
      <c r="U126" s="60"/>
      <c r="V126" s="9"/>
      <c r="W126" s="16"/>
      <c r="X126" s="9"/>
      <c r="Y126" s="9"/>
      <c r="Z126" s="9"/>
      <c r="AA126" s="60"/>
      <c r="AB126" s="9"/>
      <c r="AC126" s="9"/>
      <c r="AD126" s="60"/>
      <c r="AE126" s="9"/>
      <c r="AF126" s="16"/>
      <c r="AG126" s="9"/>
      <c r="AH126" s="9"/>
    </row>
    <row r="127" spans="16:34" ht="14.25">
      <c r="P127" s="3"/>
      <c r="Q127" s="9"/>
      <c r="R127" s="48"/>
      <c r="S127" s="9"/>
      <c r="T127" s="9"/>
      <c r="U127" s="95"/>
      <c r="V127" s="9"/>
      <c r="W127" s="16"/>
      <c r="X127" s="9"/>
      <c r="Y127" s="9"/>
      <c r="Z127" s="9"/>
      <c r="AA127" s="60"/>
      <c r="AB127" s="9"/>
      <c r="AC127" s="9"/>
      <c r="AD127" s="60"/>
      <c r="AE127" s="9"/>
      <c r="AF127" s="16"/>
      <c r="AG127" s="9"/>
      <c r="AH127" s="9"/>
    </row>
    <row r="128" spans="16:34" ht="14.25">
      <c r="P128" s="3"/>
      <c r="Q128" s="9"/>
      <c r="R128" s="48"/>
      <c r="S128" s="9"/>
      <c r="T128" s="9"/>
      <c r="U128" s="60"/>
      <c r="V128" s="9"/>
      <c r="W128" s="16"/>
      <c r="X128" s="9"/>
      <c r="Y128" s="9"/>
      <c r="Z128" s="9"/>
      <c r="AA128" s="60"/>
      <c r="AB128" s="9"/>
      <c r="AC128" s="9"/>
      <c r="AD128" s="60"/>
      <c r="AE128" s="9"/>
      <c r="AF128" s="16"/>
      <c r="AG128" s="9"/>
      <c r="AH128" s="9"/>
    </row>
    <row r="129" spans="16:34" ht="14.25">
      <c r="P129" s="3"/>
      <c r="Q129" s="9"/>
      <c r="R129" s="48"/>
      <c r="S129" s="9"/>
      <c r="T129" s="9"/>
      <c r="U129" s="60"/>
      <c r="V129" s="9"/>
      <c r="W129" s="16"/>
      <c r="X129" s="9"/>
      <c r="Y129" s="9"/>
      <c r="Z129" s="9"/>
      <c r="AA129" s="60"/>
      <c r="AB129" s="9"/>
      <c r="AC129" s="9"/>
      <c r="AD129" s="60"/>
      <c r="AE129" s="9"/>
      <c r="AF129" s="16"/>
      <c r="AG129" s="9"/>
      <c r="AH129" s="9"/>
    </row>
    <row r="130" spans="16:34" ht="14.25">
      <c r="P130" s="3"/>
      <c r="Q130" s="9"/>
      <c r="R130" s="48"/>
      <c r="S130" s="9"/>
      <c r="T130" s="9"/>
      <c r="U130" s="60"/>
      <c r="V130" s="9"/>
      <c r="W130" s="16"/>
      <c r="X130" s="9"/>
      <c r="Y130" s="9"/>
      <c r="Z130" s="9"/>
      <c r="AA130" s="60"/>
      <c r="AB130" s="9"/>
      <c r="AC130" s="9"/>
      <c r="AD130" s="60"/>
      <c r="AE130" s="9"/>
      <c r="AF130" s="16"/>
      <c r="AG130" s="9"/>
      <c r="AH130" s="9"/>
    </row>
    <row r="131" spans="16:34" ht="14.25">
      <c r="P131" s="3"/>
      <c r="Q131" s="9"/>
      <c r="R131" s="48"/>
      <c r="S131" s="9"/>
      <c r="T131" s="9"/>
      <c r="U131" s="60"/>
      <c r="V131" s="9"/>
      <c r="W131" s="16"/>
      <c r="X131" s="9"/>
      <c r="Y131" s="9"/>
      <c r="Z131" s="9"/>
      <c r="AA131" s="60"/>
      <c r="AB131" s="9"/>
      <c r="AC131" s="9"/>
      <c r="AD131" s="60"/>
      <c r="AE131" s="9"/>
      <c r="AF131" s="16"/>
      <c r="AG131" s="9"/>
      <c r="AH131" s="9"/>
    </row>
    <row r="132" spans="16:34" ht="14.25">
      <c r="P132" s="3"/>
      <c r="Q132" s="9"/>
      <c r="R132" s="48"/>
      <c r="S132" s="9"/>
      <c r="T132" s="9"/>
      <c r="U132" s="60"/>
      <c r="V132" s="9"/>
      <c r="W132" s="16"/>
      <c r="X132" s="9"/>
      <c r="Y132" s="9"/>
      <c r="Z132" s="9"/>
      <c r="AA132" s="60"/>
      <c r="AB132" s="9"/>
      <c r="AC132" s="9"/>
      <c r="AD132" s="60"/>
      <c r="AE132" s="9"/>
      <c r="AF132" s="16"/>
      <c r="AG132" s="9"/>
      <c r="AH132" s="9"/>
    </row>
    <row r="133" spans="16:34" ht="14.25">
      <c r="P133" s="3"/>
      <c r="Q133" s="9"/>
      <c r="R133" s="48"/>
      <c r="S133" s="9"/>
      <c r="T133" s="9"/>
      <c r="U133" s="60"/>
      <c r="V133" s="9"/>
      <c r="W133" s="16"/>
      <c r="X133" s="9"/>
      <c r="Y133" s="9"/>
      <c r="Z133" s="9"/>
      <c r="AA133" s="60"/>
      <c r="AB133" s="9"/>
      <c r="AC133" s="9"/>
      <c r="AD133" s="60"/>
      <c r="AE133" s="9"/>
      <c r="AF133" s="16"/>
      <c r="AG133" s="9"/>
      <c r="AH133" s="9"/>
    </row>
    <row r="134" spans="16:34" ht="14.25">
      <c r="P134" s="3"/>
      <c r="Q134" s="9"/>
      <c r="R134" s="48"/>
      <c r="S134" s="9"/>
      <c r="T134" s="9"/>
      <c r="U134" s="60"/>
      <c r="V134" s="9"/>
      <c r="W134" s="16"/>
      <c r="X134" s="9"/>
      <c r="Y134" s="9"/>
      <c r="Z134" s="9"/>
      <c r="AA134" s="60"/>
      <c r="AB134" s="9"/>
      <c r="AC134" s="9"/>
      <c r="AD134" s="60"/>
      <c r="AE134" s="9"/>
      <c r="AF134" s="16"/>
      <c r="AG134" s="9"/>
      <c r="AH134" s="9"/>
    </row>
    <row r="135" spans="16:34" ht="14.25">
      <c r="P135" s="3"/>
      <c r="Q135" s="9"/>
      <c r="R135" s="48"/>
      <c r="S135" s="9"/>
      <c r="T135" s="9"/>
      <c r="U135" s="60"/>
      <c r="V135" s="9"/>
      <c r="W135" s="16"/>
      <c r="X135" s="9"/>
      <c r="Y135" s="9"/>
      <c r="Z135" s="9"/>
      <c r="AA135" s="60"/>
      <c r="AB135" s="9"/>
      <c r="AC135" s="9"/>
      <c r="AD135" s="95"/>
      <c r="AE135" s="9"/>
      <c r="AF135" s="16"/>
      <c r="AG135" s="9"/>
      <c r="AH135" s="9"/>
    </row>
    <row r="136" spans="16:34" ht="14.25">
      <c r="P136" s="3"/>
      <c r="Q136" s="9"/>
      <c r="R136" s="48"/>
      <c r="S136" s="9"/>
      <c r="T136" s="9"/>
      <c r="U136" s="60"/>
      <c r="V136" s="9"/>
      <c r="W136" s="16"/>
      <c r="X136" s="9"/>
      <c r="Y136" s="9"/>
      <c r="Z136" s="9"/>
      <c r="AA136" s="60"/>
      <c r="AB136" s="9"/>
      <c r="AC136" s="9"/>
      <c r="AD136" s="60"/>
      <c r="AE136" s="9"/>
      <c r="AF136" s="16"/>
      <c r="AG136" s="9"/>
      <c r="AH136" s="9"/>
    </row>
    <row r="137" spans="16:34" ht="14.25">
      <c r="P137" s="3"/>
      <c r="Q137" s="9"/>
      <c r="R137" s="48"/>
      <c r="S137" s="9"/>
      <c r="T137" s="9"/>
      <c r="U137" s="60"/>
      <c r="V137" s="9"/>
      <c r="W137" s="16"/>
      <c r="X137" s="9"/>
      <c r="Y137" s="9"/>
      <c r="Z137" s="9"/>
      <c r="AA137" s="60"/>
      <c r="AB137" s="9"/>
      <c r="AC137" s="9"/>
      <c r="AD137" s="60"/>
      <c r="AE137" s="9"/>
      <c r="AF137" s="16"/>
      <c r="AG137" s="9"/>
      <c r="AH137" s="9"/>
    </row>
    <row r="138" spans="16:34" ht="14.25">
      <c r="P138" s="3"/>
      <c r="Q138" s="9"/>
      <c r="R138" s="48"/>
      <c r="S138" s="9"/>
      <c r="T138" s="9"/>
      <c r="U138" s="60"/>
      <c r="V138" s="9"/>
      <c r="W138" s="16"/>
      <c r="X138" s="9"/>
      <c r="Y138" s="9"/>
      <c r="Z138" s="9"/>
      <c r="AA138" s="60"/>
      <c r="AB138" s="9"/>
      <c r="AC138" s="9"/>
      <c r="AD138" s="60"/>
      <c r="AE138" s="9"/>
      <c r="AF138" s="16"/>
      <c r="AG138" s="9"/>
      <c r="AH138" s="9"/>
    </row>
    <row r="139" spans="16:34" ht="14.25">
      <c r="P139" s="3"/>
      <c r="Q139" s="9"/>
      <c r="R139" s="48"/>
      <c r="S139" s="9"/>
      <c r="T139" s="9"/>
      <c r="U139" s="60"/>
      <c r="V139" s="9"/>
      <c r="W139" s="16"/>
      <c r="X139" s="9"/>
      <c r="Y139" s="9"/>
      <c r="Z139" s="9"/>
      <c r="AA139" s="60"/>
      <c r="AB139" s="9"/>
      <c r="AC139" s="9"/>
      <c r="AD139" s="60"/>
      <c r="AE139" s="9"/>
      <c r="AF139" s="16"/>
      <c r="AG139" s="9"/>
      <c r="AH139" s="9"/>
    </row>
    <row r="140" spans="16:34" ht="14.25">
      <c r="P140" s="3"/>
      <c r="Q140" s="9"/>
      <c r="R140" s="48"/>
      <c r="S140" s="9"/>
      <c r="T140" s="9"/>
      <c r="U140" s="60"/>
      <c r="V140" s="9"/>
      <c r="W140" s="16"/>
      <c r="X140" s="9"/>
      <c r="Y140" s="9"/>
      <c r="Z140" s="9"/>
      <c r="AA140" s="60"/>
      <c r="AB140" s="9"/>
      <c r="AC140" s="9"/>
      <c r="AD140" s="60"/>
      <c r="AE140" s="9"/>
      <c r="AF140" s="16"/>
      <c r="AG140" s="9"/>
      <c r="AH140" s="9"/>
    </row>
    <row r="141" spans="16:34" ht="14.25">
      <c r="P141" s="3"/>
      <c r="Q141" s="9"/>
      <c r="R141" s="48"/>
      <c r="S141" s="9"/>
      <c r="T141" s="9"/>
      <c r="U141" s="60"/>
      <c r="V141" s="9"/>
      <c r="W141" s="16"/>
      <c r="X141" s="9"/>
      <c r="Y141" s="9"/>
      <c r="Z141" s="9"/>
      <c r="AA141" s="60"/>
      <c r="AB141" s="9"/>
      <c r="AC141" s="9"/>
      <c r="AD141" s="60"/>
      <c r="AE141" s="9"/>
      <c r="AF141" s="16"/>
      <c r="AG141" s="9"/>
      <c r="AH141" s="9"/>
    </row>
    <row r="142" spans="16:34" ht="14.25">
      <c r="P142" s="3"/>
      <c r="Q142" s="9"/>
      <c r="R142" s="48"/>
      <c r="S142" s="9"/>
      <c r="T142" s="9"/>
      <c r="U142" s="60"/>
      <c r="V142" s="9"/>
      <c r="W142" s="16"/>
      <c r="X142" s="9"/>
      <c r="Y142" s="9"/>
      <c r="Z142" s="9"/>
      <c r="AA142" s="60"/>
      <c r="AB142" s="9"/>
      <c r="AC142" s="9"/>
      <c r="AD142" s="60"/>
      <c r="AE142" s="9"/>
      <c r="AF142" s="16"/>
      <c r="AG142" s="9"/>
      <c r="AH142" s="9"/>
    </row>
    <row r="143" spans="16:34" ht="14.25">
      <c r="P143" s="3"/>
      <c r="Q143" s="9"/>
      <c r="R143" s="48"/>
      <c r="S143" s="9"/>
      <c r="T143" s="9"/>
      <c r="U143" s="60"/>
      <c r="V143" s="9"/>
      <c r="W143" s="16"/>
      <c r="X143" s="9"/>
      <c r="Y143" s="9"/>
      <c r="Z143" s="9"/>
      <c r="AA143" s="60"/>
      <c r="AB143" s="9"/>
      <c r="AC143" s="9"/>
      <c r="AD143" s="60"/>
      <c r="AE143" s="9"/>
      <c r="AF143" s="16"/>
      <c r="AG143" s="9"/>
      <c r="AH143" s="9"/>
    </row>
    <row r="144" spans="16:34" ht="14.25">
      <c r="P144" s="3"/>
      <c r="Q144" s="9"/>
      <c r="R144" s="48"/>
      <c r="S144" s="9"/>
      <c r="T144" s="9"/>
      <c r="U144" s="60"/>
      <c r="V144" s="9"/>
      <c r="W144" s="16"/>
      <c r="X144" s="9"/>
      <c r="Y144" s="9"/>
      <c r="Z144" s="9"/>
      <c r="AA144" s="60"/>
      <c r="AB144" s="9"/>
      <c r="AC144" s="9"/>
      <c r="AD144" s="60"/>
      <c r="AE144" s="9"/>
      <c r="AF144" s="16"/>
      <c r="AG144" s="9"/>
      <c r="AH144" s="9"/>
    </row>
    <row r="145" spans="16:34" ht="14.25">
      <c r="P145" s="3"/>
      <c r="Q145" s="9"/>
      <c r="R145" s="48"/>
      <c r="S145" s="9"/>
      <c r="T145" s="9"/>
      <c r="U145" s="60"/>
      <c r="V145" s="9"/>
      <c r="W145" s="16"/>
      <c r="X145" s="9"/>
      <c r="Y145" s="9"/>
      <c r="Z145" s="9"/>
      <c r="AA145" s="60"/>
      <c r="AB145" s="9"/>
      <c r="AC145" s="9"/>
      <c r="AD145" s="60"/>
      <c r="AE145" s="9"/>
      <c r="AF145" s="16"/>
      <c r="AG145" s="9"/>
      <c r="AH145" s="9"/>
    </row>
    <row r="146" spans="16:34" ht="14.25">
      <c r="P146" s="3"/>
      <c r="Q146" s="9"/>
      <c r="R146" s="48"/>
      <c r="S146" s="9"/>
      <c r="T146" s="9"/>
      <c r="U146" s="60"/>
      <c r="V146" s="9"/>
      <c r="W146" s="16"/>
      <c r="X146" s="9"/>
      <c r="Y146" s="9"/>
      <c r="Z146" s="9"/>
      <c r="AA146" s="60"/>
      <c r="AB146" s="9"/>
      <c r="AC146" s="9"/>
      <c r="AD146" s="9"/>
      <c r="AE146" s="9"/>
      <c r="AF146" s="16"/>
      <c r="AG146" s="9"/>
      <c r="AH146" s="9"/>
    </row>
    <row r="147" spans="16:34" ht="14.25">
      <c r="P147" s="3"/>
      <c r="Q147" s="9"/>
      <c r="R147" s="48"/>
      <c r="S147" s="9"/>
      <c r="T147" s="9"/>
      <c r="U147" s="60"/>
      <c r="V147" s="9"/>
      <c r="W147" s="16"/>
      <c r="X147" s="9"/>
      <c r="Y147" s="9"/>
      <c r="Z147" s="9"/>
      <c r="AA147" s="60"/>
      <c r="AB147" s="9"/>
      <c r="AC147" s="9"/>
      <c r="AD147" s="9"/>
      <c r="AE147" s="9"/>
      <c r="AF147" s="16"/>
      <c r="AG147" s="9"/>
      <c r="AH147" s="9"/>
    </row>
    <row r="148" spans="16:34" ht="14.25">
      <c r="P148" s="3"/>
      <c r="Q148" s="9"/>
      <c r="R148" s="48"/>
      <c r="S148" s="9"/>
      <c r="T148" s="9"/>
      <c r="U148" s="60"/>
      <c r="V148" s="9"/>
      <c r="W148" s="16"/>
      <c r="X148" s="9"/>
      <c r="Y148" s="9"/>
      <c r="Z148" s="9"/>
      <c r="AA148" s="60"/>
      <c r="AB148" s="9"/>
      <c r="AC148" s="9"/>
      <c r="AD148" s="9"/>
      <c r="AE148" s="9"/>
      <c r="AF148" s="16"/>
      <c r="AG148" s="9"/>
      <c r="AH148" s="9"/>
    </row>
    <row r="149" spans="16:34" ht="14.25">
      <c r="P149" s="3"/>
      <c r="Q149" s="9"/>
      <c r="R149" s="48"/>
      <c r="S149" s="9"/>
      <c r="T149" s="9"/>
      <c r="U149" s="60"/>
      <c r="V149" s="9"/>
      <c r="W149" s="16"/>
      <c r="X149" s="9"/>
      <c r="Y149" s="9"/>
      <c r="Z149" s="9"/>
      <c r="AA149" s="60"/>
      <c r="AB149" s="9"/>
      <c r="AC149" s="9"/>
      <c r="AD149" s="9"/>
      <c r="AE149" s="9"/>
      <c r="AF149" s="16"/>
      <c r="AG149" s="9"/>
      <c r="AH149" s="9"/>
    </row>
    <row r="150" spans="16:34" ht="14.25">
      <c r="P150" s="3"/>
      <c r="Q150" s="9"/>
      <c r="R150" s="48"/>
      <c r="S150" s="9"/>
      <c r="T150" s="9"/>
      <c r="U150" s="60"/>
      <c r="V150" s="9"/>
      <c r="W150" s="16"/>
      <c r="X150" s="9"/>
      <c r="Y150" s="9"/>
      <c r="Z150" s="9"/>
      <c r="AA150" s="60"/>
      <c r="AB150" s="9"/>
      <c r="AC150" s="9"/>
      <c r="AD150" s="9"/>
      <c r="AE150" s="9"/>
      <c r="AF150" s="16"/>
      <c r="AG150" s="9"/>
      <c r="AH150" s="9"/>
    </row>
    <row r="151" spans="16:34" ht="14.25">
      <c r="P151" s="3"/>
      <c r="Q151" s="9"/>
      <c r="R151" s="48"/>
      <c r="S151" s="9"/>
      <c r="T151" s="9"/>
      <c r="U151" s="60"/>
      <c r="V151" s="9"/>
      <c r="W151" s="16"/>
      <c r="X151" s="9"/>
      <c r="Y151" s="9"/>
      <c r="Z151" s="9"/>
      <c r="AA151" s="60"/>
      <c r="AB151" s="9"/>
      <c r="AC151" s="9"/>
      <c r="AD151" s="9"/>
      <c r="AE151" s="9"/>
      <c r="AF151" s="16"/>
      <c r="AG151" s="9"/>
      <c r="AH151" s="9"/>
    </row>
    <row r="152" spans="16:34" ht="14.25">
      <c r="P152" s="3"/>
      <c r="Q152" s="9"/>
      <c r="R152" s="48"/>
      <c r="S152" s="9"/>
      <c r="T152" s="9"/>
      <c r="U152" s="60"/>
      <c r="V152" s="9"/>
      <c r="W152" s="16"/>
      <c r="X152" s="9"/>
      <c r="Y152" s="9"/>
      <c r="Z152" s="9"/>
      <c r="AA152" s="60"/>
      <c r="AB152" s="9"/>
      <c r="AC152" s="9"/>
      <c r="AD152" s="9"/>
      <c r="AE152" s="9"/>
      <c r="AF152" s="16"/>
      <c r="AG152" s="9"/>
      <c r="AH152" s="9"/>
    </row>
    <row r="153" spans="16:34" ht="14.25">
      <c r="P153" s="3"/>
      <c r="Q153" s="9"/>
      <c r="R153" s="48"/>
      <c r="S153" s="9"/>
      <c r="T153" s="9"/>
      <c r="U153" s="60"/>
      <c r="V153" s="9"/>
      <c r="W153" s="16"/>
      <c r="X153" s="9"/>
      <c r="Y153" s="9"/>
      <c r="Z153" s="9"/>
      <c r="AA153" s="60"/>
      <c r="AB153" s="9"/>
      <c r="AC153" s="9"/>
      <c r="AD153" s="9"/>
      <c r="AE153" s="9"/>
      <c r="AF153" s="16"/>
      <c r="AG153" s="9"/>
      <c r="AH153" s="9"/>
    </row>
    <row r="154" spans="16:34" ht="14.25">
      <c r="P154" s="3"/>
      <c r="Q154" s="9"/>
      <c r="R154" s="48"/>
      <c r="S154" s="9"/>
      <c r="T154" s="9"/>
      <c r="U154" s="9"/>
      <c r="V154" s="9"/>
      <c r="W154" s="16"/>
      <c r="X154" s="9"/>
      <c r="Y154" s="9"/>
      <c r="Z154" s="9"/>
      <c r="AA154" s="9"/>
      <c r="AB154" s="9"/>
      <c r="AC154" s="9"/>
      <c r="AD154" s="9"/>
      <c r="AE154" s="9"/>
      <c r="AF154" s="16"/>
      <c r="AG154" s="9"/>
      <c r="AH154" s="9"/>
    </row>
    <row r="155" spans="16:34" ht="14.25">
      <c r="P155" s="3"/>
      <c r="Q155" s="9"/>
      <c r="R155" s="9"/>
      <c r="S155" s="9"/>
      <c r="T155" s="9"/>
      <c r="U155" s="9"/>
      <c r="V155" s="9"/>
      <c r="W155" s="16"/>
      <c r="X155" s="9"/>
      <c r="Y155" s="9"/>
      <c r="Z155" s="9"/>
      <c r="AA155" s="9"/>
      <c r="AB155" s="9"/>
      <c r="AC155" s="9"/>
      <c r="AD155" s="9"/>
      <c r="AE155" s="9"/>
      <c r="AF155" s="16"/>
      <c r="AG155" s="9"/>
      <c r="AH155" s="9"/>
    </row>
    <row r="156" spans="17:34" ht="14.25">
      <c r="Q156" s="10"/>
      <c r="R156" s="10"/>
      <c r="S156" s="10"/>
      <c r="T156" s="10"/>
      <c r="U156" s="10"/>
      <c r="V156" s="10"/>
      <c r="W156" s="13"/>
      <c r="X156" s="10"/>
      <c r="Y156" s="10"/>
      <c r="Z156" s="10"/>
      <c r="AA156" s="10"/>
      <c r="AB156" s="10"/>
      <c r="AC156" s="10"/>
      <c r="AD156" s="10"/>
      <c r="AE156" s="10"/>
      <c r="AF156" s="13"/>
      <c r="AG156" s="10"/>
      <c r="AH156" s="10"/>
    </row>
    <row r="157" spans="17:34" ht="14.25">
      <c r="Q157" s="10"/>
      <c r="R157" s="10"/>
      <c r="S157" s="10"/>
      <c r="T157" s="10"/>
      <c r="U157" s="10"/>
      <c r="V157" s="10"/>
      <c r="W157" s="13"/>
      <c r="X157" s="10"/>
      <c r="Y157" s="10"/>
      <c r="Z157" s="10"/>
      <c r="AA157" s="10"/>
      <c r="AB157" s="10"/>
      <c r="AC157" s="10"/>
      <c r="AD157" s="10"/>
      <c r="AE157" s="10"/>
      <c r="AF157" s="13"/>
      <c r="AG157" s="10"/>
      <c r="AH157" s="10"/>
    </row>
  </sheetData>
  <mergeCells count="30">
    <mergeCell ref="Q12:R12"/>
    <mergeCell ref="Q14:R14"/>
    <mergeCell ref="Q16:R16"/>
    <mergeCell ref="DE7:DE8"/>
    <mergeCell ref="CM7:CM8"/>
    <mergeCell ref="CO7:CO8"/>
    <mergeCell ref="CQ7:CQ8"/>
    <mergeCell ref="CU7:CU8"/>
    <mergeCell ref="CE7:CE8"/>
    <mergeCell ref="CG7:CG8"/>
    <mergeCell ref="DG7:DG8"/>
    <mergeCell ref="DI7:DI8"/>
    <mergeCell ref="CW7:CW8"/>
    <mergeCell ref="CY7:CY8"/>
    <mergeCell ref="DA7:DA8"/>
    <mergeCell ref="DC7:DC8"/>
    <mergeCell ref="CI7:CI8"/>
    <mergeCell ref="CK7:CK8"/>
    <mergeCell ref="BU7:BU8"/>
    <mergeCell ref="BW7:BW8"/>
    <mergeCell ref="BY7:BY8"/>
    <mergeCell ref="CC7:CC8"/>
    <mergeCell ref="BM7:BM8"/>
    <mergeCell ref="BO7:BO8"/>
    <mergeCell ref="BQ7:BQ8"/>
    <mergeCell ref="BS7:BS8"/>
    <mergeCell ref="C16:D16"/>
    <mergeCell ref="C29:D29"/>
    <mergeCell ref="J16:K16"/>
    <mergeCell ref="J27:K27"/>
  </mergeCells>
  <printOptions/>
  <pageMargins left="0.3937007874015748" right="0.3937007874015748" top="0" bottom="0" header="0.5118110236220472" footer="0.5118110236220472"/>
  <pageSetup horizontalDpi="400" verticalDpi="400" orientation="portrait" pageOrder="overThenDown" paperSize="9" scale="66" r:id="rId1"/>
  <rowBreaks count="1" manualBreakCount="1">
    <brk id="80" max="112" man="1"/>
  </rowBreaks>
  <colBreaks count="7" manualBreakCount="7">
    <brk id="15" max="77" man="1"/>
    <brk id="34" max="77" man="1"/>
    <brk id="56" max="77" man="1"/>
    <brk id="77" max="77" man="1"/>
    <brk id="96" max="77" man="1"/>
    <brk id="115" max="87" man="1"/>
    <brk id="133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2000-10-18T02:26:46Z</cp:lastPrinted>
  <dcterms:created xsi:type="dcterms:W3CDTF">1997-03-07T07:35:41Z</dcterms:created>
  <dcterms:modified xsi:type="dcterms:W3CDTF">2000-10-18T02:28:01Z</dcterms:modified>
  <cp:category/>
  <cp:version/>
  <cp:contentType/>
  <cp:contentStatus/>
</cp:coreProperties>
</file>