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'Sheet1'!$A$1:$CJ$75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<sst xmlns="http://schemas.openxmlformats.org/spreadsheetml/2006/main" count="898" uniqueCount="153">
  <si>
    <t xml:space="preserve">     106    農林水産業   6</t>
  </si>
  <si>
    <t>6  農林水産業     107</t>
  </si>
  <si>
    <t xml:space="preserve">                              ５０      農            用            機</t>
  </si>
  <si>
    <t xml:space="preserve">  械            台            数</t>
  </si>
  <si>
    <t>（平成７年）</t>
  </si>
  <si>
    <t xml:space="preserve">      (1) 個人有台数および農家数</t>
  </si>
  <si>
    <t>単位：戸、台</t>
  </si>
  <si>
    <t>動  力  耕  う  ん  機  、  農  用  ト  ラ  ク  タ  ー</t>
  </si>
  <si>
    <t>動 力 防 除 機</t>
  </si>
  <si>
    <t>乗用型スピード</t>
  </si>
  <si>
    <t>動 力 田 植 機</t>
  </si>
  <si>
    <t>バ イ ン ダ ー</t>
  </si>
  <si>
    <t>自    脱    型</t>
  </si>
  <si>
    <t>米 麦 用 乾 燥 機</t>
  </si>
  <si>
    <t>市町村</t>
  </si>
  <si>
    <t>計</t>
  </si>
  <si>
    <t>歩    行    型</t>
  </si>
  <si>
    <t>15 馬 力 未 満</t>
  </si>
  <si>
    <t>15   ～   30</t>
  </si>
  <si>
    <t>30 馬 力 以 上</t>
  </si>
  <si>
    <t>ス プ レ ヤ ー</t>
  </si>
  <si>
    <t>コ ン バ イ ン</t>
  </si>
  <si>
    <t>実農家数</t>
  </si>
  <si>
    <t>台数</t>
  </si>
  <si>
    <t>農家数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</si>
  <si>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</si>
  <si>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</si>
  <si>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</si>
  <si>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</si>
  <si>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</si>
  <si>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</si>
  <si>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</si>
  <si>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</si>
  <si>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</si>
  <si>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</si>
  <si>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</si>
  <si>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</si>
  <si>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</si>
  <si>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</si>
  <si>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</si>
  <si>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</si>
  <si>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</si>
  <si>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</si>
  <si>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</si>
  <si>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</si>
  <si>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</si>
  <si>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</si>
  <si>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</si>
  <si>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</si>
  <si>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</si>
  <si>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</si>
  <si>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</si>
  <si>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</si>
  <si>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</si>
  <si>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</si>
  <si>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</si>
  <si>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</si>
  <si>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</si>
  <si>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</si>
  <si>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</si>
  <si>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</si>
  <si>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</si>
  <si>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</si>
  <si>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</si>
  <si>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</si>
  <si>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</si>
  <si>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</si>
  <si>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</si>
  <si>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</si>
  <si>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</si>
  <si>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</si>
  <si>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108    農林水産業   6</t>
  </si>
  <si>
    <t>6  農林水産業     109</t>
  </si>
  <si>
    <t>（平成７年）（続）</t>
  </si>
  <si>
    <t xml:space="preserve">      (1) 個人有台数および農家数 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</si>
  <si>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</si>
  <si>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</si>
  <si>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</si>
  <si>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</si>
  <si>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</si>
  <si>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</si>
  <si>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</si>
  <si>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</si>
  <si>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</si>
  <si>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</si>
  <si>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</si>
  <si>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</si>
  <si>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</si>
  <si>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</si>
  <si>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</si>
  <si>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</si>
  <si>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</si>
  <si>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</si>
  <si>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</si>
  <si>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</si>
  <si>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</si>
  <si>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</si>
  <si>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</si>
  <si>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</si>
  <si>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</si>
  <si>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</si>
  <si>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</si>
  <si>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</si>
  <si>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</si>
  <si>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</si>
  <si>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</si>
  <si>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</si>
  <si>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</si>
  <si>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</si>
  <si>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</si>
  <si>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</si>
  <si>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</si>
  <si>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</si>
  <si>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</si>
  <si>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</si>
  <si>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</si>
  <si>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</si>
  <si>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</si>
  <si>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</si>
  <si>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</si>
  <si>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</si>
  <si>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</si>
  <si>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110    農林水産業   6</t>
  </si>
  <si>
    <t xml:space="preserve">                                ５０      農            用            機</t>
  </si>
  <si>
    <t xml:space="preserve">      (2) 共有台数</t>
  </si>
  <si>
    <t>動 力 耕 う ん 機、農 用 ト ラ ク タ ー</t>
  </si>
  <si>
    <t>動   力</t>
  </si>
  <si>
    <t>乗用型</t>
  </si>
  <si>
    <t>バイン</t>
  </si>
  <si>
    <t>自脱型</t>
  </si>
  <si>
    <t>米麦用</t>
  </si>
  <si>
    <t>歩行型</t>
  </si>
  <si>
    <t>15馬力</t>
  </si>
  <si>
    <t>15～30</t>
  </si>
  <si>
    <t>30馬力</t>
  </si>
  <si>
    <t>ｽﾋﾟｰﾄﾞ</t>
  </si>
  <si>
    <t>コンバ</t>
  </si>
  <si>
    <t>未   満</t>
  </si>
  <si>
    <t>馬力</t>
  </si>
  <si>
    <t>防除機</t>
  </si>
  <si>
    <t>ｽﾌﾟﾚﾔｰ</t>
  </si>
  <si>
    <t>田植機</t>
  </si>
  <si>
    <t>ダ  ー</t>
  </si>
  <si>
    <t>イ   ン</t>
  </si>
  <si>
    <t>乾燥機</t>
  </si>
  <si>
    <t xml:space="preserve">    資料  県統計課「1995年農業センサス結果報告書」</t>
  </si>
  <si>
    <t>6  農林水産業     111</t>
  </si>
  <si>
    <t xml:space="preserve"> 械            台            数</t>
  </si>
  <si>
    <t>単位：台</t>
  </si>
  <si>
    <t>以　上</t>
  </si>
  <si>
    <t xml:space="preserve">     械            台            数</t>
  </si>
  <si>
    <t xml:space="preserve">               ５０      農            用            機</t>
  </si>
  <si>
    <t xml:space="preserve">      第45表(91ページ)の注参照。（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</si>
</sst>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1" fontId="7" fillId="0" borderId="0" xfId="16" applyFont="1" applyAlignment="1">
      <alignment/>
    </xf>
    <xf numFmtId="0" fontId="7" fillId="0" borderId="0" xfId="0" applyFont="1" applyAlignment="1">
      <alignment/>
    </xf>
    <xf numFmtId="181" fontId="7" fillId="0" borderId="0" xfId="16" applyFont="1" applyAlignment="1">
      <alignment horizontal="centerContinuous"/>
    </xf>
    <xf numFmtId="181" fontId="8" fillId="0" borderId="0" xfId="16" applyFont="1" applyAlignment="1">
      <alignment/>
    </xf>
    <xf numFmtId="0" fontId="9" fillId="0" borderId="0" xfId="0" applyFont="1" applyAlignment="1">
      <alignment/>
    </xf>
    <xf numFmtId="181" fontId="7" fillId="0" borderId="1" xfId="16" applyFont="1" applyBorder="1" applyAlignment="1">
      <alignment/>
    </xf>
    <xf numFmtId="181" fontId="7" fillId="0" borderId="1" xfId="16" applyFont="1" applyBorder="1" applyAlignment="1">
      <alignment horizontal="centerContinuous"/>
    </xf>
    <xf numFmtId="181" fontId="7" fillId="0" borderId="2" xfId="16" applyFont="1" applyBorder="1" applyAlignment="1">
      <alignment horizontal="centerContinuous"/>
    </xf>
    <xf numFmtId="181" fontId="7" fillId="0" borderId="3" xfId="16" applyFont="1" applyBorder="1" applyAlignment="1">
      <alignment horizontal="centerContinuous"/>
    </xf>
    <xf numFmtId="181" fontId="7" fillId="0" borderId="4" xfId="16" applyFont="1" applyBorder="1" applyAlignment="1">
      <alignment horizontal="centerContinuous"/>
    </xf>
    <xf numFmtId="181" fontId="7" fillId="0" borderId="4" xfId="16" applyFont="1" applyBorder="1" applyAlignment="1">
      <alignment horizontal="distributed"/>
    </xf>
    <xf numFmtId="181" fontId="7" fillId="0" borderId="4" xfId="16" applyFont="1" applyBorder="1" applyAlignment="1">
      <alignment horizontal="distributed"/>
    </xf>
    <xf numFmtId="181" fontId="7" fillId="0" borderId="0" xfId="16" applyFont="1" applyAlignment="1">
      <alignment horizontal="distributed"/>
    </xf>
    <xf numFmtId="181" fontId="7" fillId="0" borderId="3" xfId="16" applyFont="1" applyBorder="1" applyAlignment="1">
      <alignment/>
    </xf>
    <xf numFmtId="181" fontId="7" fillId="0" borderId="2" xfId="16" applyFont="1" applyBorder="1" applyAlignment="1">
      <alignment horizontal="distributed"/>
    </xf>
    <xf numFmtId="181" fontId="7" fillId="0" borderId="3" xfId="16" applyFont="1" applyBorder="1" applyAlignment="1">
      <alignment horizontal="distributed"/>
    </xf>
    <xf numFmtId="181" fontId="7" fillId="0" borderId="5" xfId="16" applyFont="1" applyBorder="1" applyAlignment="1">
      <alignment horizontal="distributed"/>
    </xf>
    <xf numFmtId="181" fontId="7" fillId="0" borderId="2" xfId="16" applyFont="1" applyBorder="1" applyAlignment="1">
      <alignment horizontal="distributed"/>
    </xf>
    <xf numFmtId="181" fontId="7" fillId="0" borderId="0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181" fontId="7" fillId="0" borderId="4" xfId="16" applyFont="1" applyBorder="1" applyAlignment="1">
      <alignment horizontal="center"/>
    </xf>
    <xf numFmtId="181" fontId="7" fillId="0" borderId="0" xfId="16" applyFont="1" applyBorder="1" applyAlignment="1">
      <alignment horizontal="center"/>
    </xf>
    <xf numFmtId="181" fontId="7" fillId="0" borderId="0" xfId="16" applyFont="1" applyBorder="1" applyAlignment="1">
      <alignment horizontal="right"/>
    </xf>
    <xf numFmtId="181" fontId="7" fillId="0" borderId="4" xfId="16" applyFont="1" applyBorder="1" applyAlignment="1">
      <alignment/>
    </xf>
    <xf numFmtId="181" fontId="7" fillId="0" borderId="0" xfId="16" applyFont="1" applyAlignment="1">
      <alignment horizontal="right"/>
    </xf>
    <xf numFmtId="181" fontId="7" fillId="0" borderId="4" xfId="16" applyFont="1" applyBorder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Alignment="1">
      <alignment/>
    </xf>
    <xf numFmtId="181" fontId="7" fillId="0" borderId="0" xfId="16" applyFont="1" applyAlignment="1" quotePrefix="1">
      <alignment horizontal="center"/>
    </xf>
    <xf numFmtId="181" fontId="7" fillId="0" borderId="0" xfId="16" applyFont="1" applyAlignment="1">
      <alignment horizontal="distributed"/>
    </xf>
    <xf numFmtId="181" fontId="7" fillId="0" borderId="4" xfId="16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7" fillId="0" borderId="1" xfId="16" applyFont="1" applyBorder="1" applyAlignment="1">
      <alignment horizontal="right"/>
    </xf>
    <xf numFmtId="181" fontId="7" fillId="0" borderId="6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7" fillId="0" borderId="0" xfId="16" applyFont="1" applyBorder="1" applyAlignment="1">
      <alignment horizontal="centerContinuous"/>
    </xf>
    <xf numFmtId="181" fontId="8" fillId="0" borderId="0" xfId="16" applyFont="1" applyBorder="1" applyAlignment="1">
      <alignment/>
    </xf>
    <xf numFmtId="0" fontId="9" fillId="0" borderId="0" xfId="0" applyFont="1" applyBorder="1" applyAlignment="1">
      <alignment/>
    </xf>
    <xf numFmtId="181" fontId="7" fillId="0" borderId="0" xfId="16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7" fillId="0" borderId="0" xfId="16" applyFont="1" applyAlignment="1">
      <alignment horizontal="distributed"/>
    </xf>
    <xf numFmtId="0" fontId="0" fillId="0" borderId="0" xfId="0" applyAlignment="1">
      <alignment/>
    </xf>
    <xf numFmtId="181" fontId="7" fillId="0" borderId="7" xfId="16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7" fillId="0" borderId="7" xfId="16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81" fontId="7" fillId="0" borderId="8" xfId="16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1" fontId="7" fillId="0" borderId="11" xfId="1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81" fontId="7" fillId="0" borderId="0" xfId="16" applyFont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5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4" width="12.75390625" style="1" customWidth="1"/>
    <col min="5" max="6" width="12.375" style="1" customWidth="1"/>
    <col min="7" max="9" width="12.75390625" style="1" customWidth="1"/>
    <col min="10" max="11" width="12.375" style="1" customWidth="1"/>
    <col min="12" max="12" width="12.125" style="1" customWidth="1"/>
    <col min="13" max="13" width="12.375" style="1" customWidth="1"/>
    <col min="14" max="14" width="4.75390625" style="1" customWidth="1"/>
    <col min="15" max="15" width="3.25390625" style="1" customWidth="1"/>
    <col min="16" max="21" width="12.625" style="1" customWidth="1"/>
    <col min="22" max="27" width="12.25390625" style="1" customWidth="1"/>
    <col min="28" max="28" width="1.875" style="1" customWidth="1"/>
    <col min="29" max="29" width="12.125" style="1" customWidth="1"/>
    <col min="30" max="30" width="8.375" style="1" customWidth="1"/>
    <col min="31" max="31" width="1.875" style="1" customWidth="1"/>
    <col min="32" max="33" width="12.625" style="1" customWidth="1"/>
    <col min="34" max="41" width="12.25390625" style="1" customWidth="1"/>
    <col min="42" max="43" width="4.75390625" style="1" customWidth="1"/>
    <col min="44" max="50" width="11.875" style="1" customWidth="1"/>
    <col min="51" max="55" width="12.125" style="1" customWidth="1"/>
    <col min="56" max="56" width="2.625" style="1" customWidth="1"/>
    <col min="57" max="57" width="1.625" style="1" customWidth="1"/>
    <col min="58" max="58" width="20.125" style="1" customWidth="1"/>
    <col min="59" max="59" width="1.625" style="1" customWidth="1"/>
    <col min="60" max="70" width="10.125" style="1" customWidth="1"/>
    <col min="71" max="71" width="9.875" style="1" customWidth="1"/>
    <col min="72" max="73" width="5.00390625" style="1" customWidth="1"/>
    <col min="74" max="74" width="11.125" style="1" customWidth="1"/>
    <col min="75" max="75" width="9.125" style="1" customWidth="1"/>
    <col min="76" max="76" width="1.625" style="1" customWidth="1"/>
    <col min="77" max="77" width="10.75390625" style="1" customWidth="1"/>
    <col min="78" max="83" width="10.375" style="1" customWidth="1"/>
    <col min="84" max="84" width="10.75390625" style="1" customWidth="1"/>
    <col min="85" max="88" width="10.375" style="1" customWidth="1"/>
    <col min="89" max="16384" width="8.625" style="1" customWidth="1"/>
  </cols>
  <sheetData>
    <row r="1" spans="2:88" ht="15.75" customHeight="1">
      <c r="B1" s="1" t="s">
        <v>0</v>
      </c>
      <c r="P1" s="2"/>
      <c r="Y1" s="3" t="s">
        <v>1</v>
      </c>
      <c r="Z1" s="3"/>
      <c r="AA1" s="3"/>
      <c r="AC1" s="1" t="s">
        <v>71</v>
      </c>
      <c r="AR1" s="2"/>
      <c r="BA1" s="3" t="s">
        <v>72</v>
      </c>
      <c r="BB1" s="3"/>
      <c r="BC1" s="3"/>
      <c r="BF1" s="1" t="s">
        <v>122</v>
      </c>
      <c r="BW1" s="2"/>
      <c r="CH1" s="3" t="s">
        <v>146</v>
      </c>
      <c r="CI1" s="3"/>
      <c r="CJ1" s="3"/>
    </row>
    <row r="2" spans="2:83" ht="24">
      <c r="B2" s="4" t="s">
        <v>2</v>
      </c>
      <c r="P2" s="4" t="s">
        <v>3</v>
      </c>
      <c r="V2" s="1" t="s">
        <v>4</v>
      </c>
      <c r="W2" s="5"/>
      <c r="AD2" s="4" t="s">
        <v>151</v>
      </c>
      <c r="AR2" s="4" t="s">
        <v>150</v>
      </c>
      <c r="AY2" s="1" t="s">
        <v>73</v>
      </c>
      <c r="BF2" s="4" t="s">
        <v>123</v>
      </c>
      <c r="BW2" s="4" t="s">
        <v>147</v>
      </c>
      <c r="CE2" s="1" t="s">
        <v>73</v>
      </c>
    </row>
    <row r="3" ht="15.75" customHeight="1">
      <c r="B3" s="1" t="s">
        <v>152</v>
      </c>
    </row>
    <row r="4" spans="1:88" ht="15.75" customHeight="1" thickBot="1">
      <c r="A4" s="6"/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6</v>
      </c>
      <c r="AA4" s="7"/>
      <c r="AC4" s="6"/>
      <c r="AD4" s="6" t="s">
        <v>74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7" t="s">
        <v>6</v>
      </c>
      <c r="BC4" s="7"/>
      <c r="BE4" s="6"/>
      <c r="BF4" s="6" t="s">
        <v>124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7" t="s">
        <v>148</v>
      </c>
      <c r="CJ4" s="7"/>
    </row>
    <row r="5" spans="4:88" ht="15.75" customHeight="1">
      <c r="D5" s="8" t="s">
        <v>7</v>
      </c>
      <c r="E5" s="9"/>
      <c r="F5" s="9"/>
      <c r="G5" s="9"/>
      <c r="H5" s="9"/>
      <c r="I5" s="9"/>
      <c r="J5" s="9"/>
      <c r="K5" s="9"/>
      <c r="L5" s="9"/>
      <c r="M5" s="9"/>
      <c r="P5" s="48" t="s">
        <v>8</v>
      </c>
      <c r="Q5" s="49"/>
      <c r="R5" s="10" t="s">
        <v>9</v>
      </c>
      <c r="S5" s="3"/>
      <c r="T5" s="52" t="s">
        <v>10</v>
      </c>
      <c r="U5" s="49"/>
      <c r="V5" s="52" t="s">
        <v>11</v>
      </c>
      <c r="W5" s="49"/>
      <c r="X5" s="10" t="s">
        <v>12</v>
      </c>
      <c r="Y5" s="3"/>
      <c r="Z5" s="52" t="s">
        <v>13</v>
      </c>
      <c r="AA5" s="54"/>
      <c r="AF5" s="8" t="s">
        <v>7</v>
      </c>
      <c r="AG5" s="9"/>
      <c r="AH5" s="9"/>
      <c r="AI5" s="9"/>
      <c r="AJ5" s="9"/>
      <c r="AK5" s="9"/>
      <c r="AL5" s="9"/>
      <c r="AM5" s="9"/>
      <c r="AN5" s="9"/>
      <c r="AO5" s="9"/>
      <c r="AR5" s="48" t="s">
        <v>8</v>
      </c>
      <c r="AS5" s="49"/>
      <c r="AT5" s="10" t="s">
        <v>9</v>
      </c>
      <c r="AU5" s="3"/>
      <c r="AV5" s="52" t="s">
        <v>10</v>
      </c>
      <c r="AW5" s="49"/>
      <c r="AX5" s="52" t="s">
        <v>11</v>
      </c>
      <c r="AY5" s="49"/>
      <c r="AZ5" s="10" t="s">
        <v>12</v>
      </c>
      <c r="BA5" s="3"/>
      <c r="BB5" s="52" t="s">
        <v>13</v>
      </c>
      <c r="BC5" s="54"/>
      <c r="BH5" s="8" t="s">
        <v>125</v>
      </c>
      <c r="BI5" s="9"/>
      <c r="BJ5" s="9"/>
      <c r="BK5" s="9"/>
      <c r="BL5" s="9"/>
      <c r="BM5" s="9"/>
      <c r="BN5" s="11" t="s">
        <v>126</v>
      </c>
      <c r="BO5" s="12" t="s">
        <v>127</v>
      </c>
      <c r="BP5" s="11" t="s">
        <v>126</v>
      </c>
      <c r="BQ5" s="11" t="s">
        <v>128</v>
      </c>
      <c r="BR5" s="11" t="s">
        <v>129</v>
      </c>
      <c r="BS5" s="11" t="s">
        <v>130</v>
      </c>
      <c r="BY5" s="8" t="s">
        <v>125</v>
      </c>
      <c r="BZ5" s="9"/>
      <c r="CA5" s="9"/>
      <c r="CB5" s="9"/>
      <c r="CC5" s="9"/>
      <c r="CD5" s="9"/>
      <c r="CE5" s="11" t="s">
        <v>126</v>
      </c>
      <c r="CF5" s="12" t="s">
        <v>127</v>
      </c>
      <c r="CG5" s="11" t="s">
        <v>126</v>
      </c>
      <c r="CH5" s="11" t="s">
        <v>128</v>
      </c>
      <c r="CI5" s="11" t="s">
        <v>129</v>
      </c>
      <c r="CJ5" s="11" t="s">
        <v>130</v>
      </c>
    </row>
    <row r="6" spans="2:88" ht="15.75" customHeight="1">
      <c r="B6" s="13" t="s">
        <v>14</v>
      </c>
      <c r="D6" s="8" t="s">
        <v>15</v>
      </c>
      <c r="E6" s="9"/>
      <c r="F6" s="8" t="s">
        <v>16</v>
      </c>
      <c r="G6" s="9"/>
      <c r="H6" s="8" t="s">
        <v>17</v>
      </c>
      <c r="I6" s="9"/>
      <c r="J6" s="8" t="s">
        <v>18</v>
      </c>
      <c r="K6" s="9"/>
      <c r="L6" s="8" t="s">
        <v>19</v>
      </c>
      <c r="M6" s="9"/>
      <c r="P6" s="50"/>
      <c r="Q6" s="51"/>
      <c r="R6" s="8" t="s">
        <v>20</v>
      </c>
      <c r="S6" s="9"/>
      <c r="T6" s="53"/>
      <c r="U6" s="51"/>
      <c r="V6" s="53"/>
      <c r="W6" s="51"/>
      <c r="X6" s="8" t="s">
        <v>21</v>
      </c>
      <c r="Y6" s="9"/>
      <c r="Z6" s="53"/>
      <c r="AA6" s="50"/>
      <c r="AC6" s="55" t="s">
        <v>14</v>
      </c>
      <c r="AD6" s="56"/>
      <c r="AF6" s="8" t="s">
        <v>15</v>
      </c>
      <c r="AG6" s="9"/>
      <c r="AH6" s="8" t="s">
        <v>16</v>
      </c>
      <c r="AI6" s="9"/>
      <c r="AJ6" s="8" t="s">
        <v>17</v>
      </c>
      <c r="AK6" s="9"/>
      <c r="AL6" s="8" t="s">
        <v>18</v>
      </c>
      <c r="AM6" s="9"/>
      <c r="AN6" s="8" t="s">
        <v>19</v>
      </c>
      <c r="AO6" s="9"/>
      <c r="AR6" s="50"/>
      <c r="AS6" s="51"/>
      <c r="AT6" s="8" t="s">
        <v>20</v>
      </c>
      <c r="AU6" s="9"/>
      <c r="AV6" s="53"/>
      <c r="AW6" s="51"/>
      <c r="AX6" s="53"/>
      <c r="AY6" s="51"/>
      <c r="AZ6" s="8" t="s">
        <v>21</v>
      </c>
      <c r="BA6" s="9"/>
      <c r="BB6" s="53"/>
      <c r="BC6" s="50"/>
      <c r="BF6" s="13" t="s">
        <v>14</v>
      </c>
      <c r="BH6" s="44" t="s">
        <v>22</v>
      </c>
      <c r="BI6" s="44" t="s">
        <v>15</v>
      </c>
      <c r="BJ6" s="46" t="s">
        <v>131</v>
      </c>
      <c r="BK6" s="11" t="s">
        <v>132</v>
      </c>
      <c r="BL6" s="11" t="s">
        <v>133</v>
      </c>
      <c r="BM6" s="11" t="s">
        <v>134</v>
      </c>
      <c r="BN6" s="11"/>
      <c r="BO6" s="12" t="s">
        <v>135</v>
      </c>
      <c r="BP6" s="11"/>
      <c r="BQ6" s="11"/>
      <c r="BR6" s="11" t="s">
        <v>136</v>
      </c>
      <c r="BS6" s="11"/>
      <c r="BV6" s="42" t="s">
        <v>14</v>
      </c>
      <c r="BW6" s="43"/>
      <c r="BY6" s="44" t="s">
        <v>22</v>
      </c>
      <c r="BZ6" s="44" t="s">
        <v>15</v>
      </c>
      <c r="CA6" s="46" t="s">
        <v>131</v>
      </c>
      <c r="CB6" s="11" t="s">
        <v>132</v>
      </c>
      <c r="CC6" s="11" t="s">
        <v>133</v>
      </c>
      <c r="CD6" s="11" t="s">
        <v>134</v>
      </c>
      <c r="CE6" s="11"/>
      <c r="CF6" s="12" t="s">
        <v>135</v>
      </c>
      <c r="CG6" s="11"/>
      <c r="CH6" s="11"/>
      <c r="CI6" s="11" t="s">
        <v>136</v>
      </c>
      <c r="CJ6" s="11"/>
    </row>
    <row r="7" spans="1:88" ht="15.75" customHeight="1">
      <c r="A7" s="14"/>
      <c r="B7" s="14"/>
      <c r="C7" s="14"/>
      <c r="D7" s="15" t="s">
        <v>22</v>
      </c>
      <c r="E7" s="15" t="s">
        <v>23</v>
      </c>
      <c r="F7" s="15" t="s">
        <v>24</v>
      </c>
      <c r="G7" s="15" t="s">
        <v>23</v>
      </c>
      <c r="H7" s="15" t="s">
        <v>24</v>
      </c>
      <c r="I7" s="15" t="s">
        <v>23</v>
      </c>
      <c r="J7" s="15" t="s">
        <v>24</v>
      </c>
      <c r="K7" s="15" t="s">
        <v>23</v>
      </c>
      <c r="L7" s="15" t="s">
        <v>24</v>
      </c>
      <c r="M7" s="15" t="s">
        <v>23</v>
      </c>
      <c r="P7" s="16" t="s">
        <v>24</v>
      </c>
      <c r="Q7" s="15" t="s">
        <v>23</v>
      </c>
      <c r="R7" s="15" t="s">
        <v>24</v>
      </c>
      <c r="S7" s="15" t="s">
        <v>23</v>
      </c>
      <c r="T7" s="15" t="s">
        <v>24</v>
      </c>
      <c r="U7" s="15" t="s">
        <v>23</v>
      </c>
      <c r="V7" s="15" t="s">
        <v>24</v>
      </c>
      <c r="W7" s="15" t="s">
        <v>23</v>
      </c>
      <c r="X7" s="15" t="s">
        <v>24</v>
      </c>
      <c r="Y7" s="15" t="s">
        <v>23</v>
      </c>
      <c r="Z7" s="15" t="s">
        <v>24</v>
      </c>
      <c r="AA7" s="15" t="s">
        <v>23</v>
      </c>
      <c r="AC7" s="14"/>
      <c r="AD7" s="14"/>
      <c r="AE7" s="14"/>
      <c r="AF7" s="15" t="s">
        <v>22</v>
      </c>
      <c r="AG7" s="15" t="s">
        <v>23</v>
      </c>
      <c r="AH7" s="15" t="s">
        <v>24</v>
      </c>
      <c r="AI7" s="15" t="s">
        <v>23</v>
      </c>
      <c r="AJ7" s="15" t="s">
        <v>24</v>
      </c>
      <c r="AK7" s="15" t="s">
        <v>23</v>
      </c>
      <c r="AL7" s="15" t="s">
        <v>24</v>
      </c>
      <c r="AM7" s="15" t="s">
        <v>23</v>
      </c>
      <c r="AN7" s="15" t="s">
        <v>24</v>
      </c>
      <c r="AO7" s="15" t="s">
        <v>23</v>
      </c>
      <c r="AR7" s="16" t="s">
        <v>24</v>
      </c>
      <c r="AS7" s="15" t="s">
        <v>23</v>
      </c>
      <c r="AT7" s="15" t="s">
        <v>24</v>
      </c>
      <c r="AU7" s="15" t="s">
        <v>23</v>
      </c>
      <c r="AV7" s="15" t="s">
        <v>24</v>
      </c>
      <c r="AW7" s="15" t="s">
        <v>23</v>
      </c>
      <c r="AX7" s="15" t="s">
        <v>24</v>
      </c>
      <c r="AY7" s="15" t="s">
        <v>23</v>
      </c>
      <c r="AZ7" s="15" t="s">
        <v>24</v>
      </c>
      <c r="BA7" s="15" t="s">
        <v>23</v>
      </c>
      <c r="BB7" s="15" t="s">
        <v>24</v>
      </c>
      <c r="BC7" s="15" t="s">
        <v>23</v>
      </c>
      <c r="BE7" s="14"/>
      <c r="BF7" s="14"/>
      <c r="BG7" s="14"/>
      <c r="BH7" s="45"/>
      <c r="BI7" s="45"/>
      <c r="BJ7" s="47"/>
      <c r="BK7" s="15" t="s">
        <v>137</v>
      </c>
      <c r="BL7" s="17" t="s">
        <v>138</v>
      </c>
      <c r="BM7" s="15" t="s">
        <v>149</v>
      </c>
      <c r="BN7" s="15" t="s">
        <v>139</v>
      </c>
      <c r="BO7" s="18" t="s">
        <v>140</v>
      </c>
      <c r="BP7" s="15" t="s">
        <v>141</v>
      </c>
      <c r="BQ7" s="15" t="s">
        <v>142</v>
      </c>
      <c r="BR7" s="15" t="s">
        <v>143</v>
      </c>
      <c r="BS7" s="15" t="s">
        <v>144</v>
      </c>
      <c r="BV7" s="14"/>
      <c r="BW7" s="14"/>
      <c r="BX7" s="14"/>
      <c r="BY7" s="45"/>
      <c r="BZ7" s="45"/>
      <c r="CA7" s="47"/>
      <c r="CB7" s="15" t="s">
        <v>137</v>
      </c>
      <c r="CC7" s="17" t="s">
        <v>138</v>
      </c>
      <c r="CD7" s="15" t="s">
        <v>149</v>
      </c>
      <c r="CE7" s="15" t="s">
        <v>139</v>
      </c>
      <c r="CF7" s="18" t="s">
        <v>140</v>
      </c>
      <c r="CG7" s="15" t="s">
        <v>141</v>
      </c>
      <c r="CH7" s="15" t="s">
        <v>142</v>
      </c>
      <c r="CI7" s="15" t="s">
        <v>143</v>
      </c>
      <c r="CJ7" s="15" t="s">
        <v>144</v>
      </c>
    </row>
    <row r="8" spans="1:88" ht="15.75" customHeight="1">
      <c r="A8" s="19"/>
      <c r="B8" s="19"/>
      <c r="C8" s="19"/>
      <c r="D8" s="12"/>
      <c r="E8" s="20"/>
      <c r="F8" s="20"/>
      <c r="G8" s="20"/>
      <c r="H8" s="20"/>
      <c r="I8" s="20"/>
      <c r="J8" s="20"/>
      <c r="K8" s="20"/>
      <c r="L8" s="20"/>
      <c r="M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C8" s="19"/>
      <c r="AD8" s="19"/>
      <c r="AE8" s="19"/>
      <c r="AF8" s="11"/>
      <c r="AG8" s="35"/>
      <c r="AH8" s="35"/>
      <c r="AI8" s="35"/>
      <c r="AJ8" s="35"/>
      <c r="AK8" s="35"/>
      <c r="AL8" s="35"/>
      <c r="AM8" s="35"/>
      <c r="AN8" s="35"/>
      <c r="AO8" s="35"/>
      <c r="AP8" s="13"/>
      <c r="AQ8" s="13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E8" s="19"/>
      <c r="BF8" s="19"/>
      <c r="BG8" s="19"/>
      <c r="BH8" s="21"/>
      <c r="BI8" s="22"/>
      <c r="BJ8" s="20"/>
      <c r="BK8" s="20"/>
      <c r="BL8" s="20"/>
      <c r="BM8" s="20"/>
      <c r="BN8" s="20"/>
      <c r="BO8" s="20"/>
      <c r="BP8" s="20"/>
      <c r="BQ8" s="20"/>
      <c r="BR8" s="20"/>
      <c r="BS8" s="20"/>
      <c r="BW8" s="23" t="s">
        <v>75</v>
      </c>
      <c r="BY8" s="24">
        <v>13</v>
      </c>
      <c r="BZ8" s="25" t="s">
        <v>39</v>
      </c>
      <c r="CA8" s="25" t="s">
        <v>39</v>
      </c>
      <c r="CB8" s="25" t="s">
        <v>39</v>
      </c>
      <c r="CC8" s="25" t="s">
        <v>39</v>
      </c>
      <c r="CD8" s="25" t="s">
        <v>39</v>
      </c>
      <c r="CE8" s="25" t="s">
        <v>39</v>
      </c>
      <c r="CF8" s="1">
        <v>1</v>
      </c>
      <c r="CG8" s="1">
        <v>2</v>
      </c>
      <c r="CH8" s="1">
        <v>1</v>
      </c>
      <c r="CI8" s="25" t="s">
        <v>39</v>
      </c>
      <c r="CJ8" s="25" t="s">
        <v>39</v>
      </c>
    </row>
    <row r="9" spans="1:88" ht="15.75" customHeight="1">
      <c r="A9" s="19"/>
      <c r="B9" s="20" t="s">
        <v>25</v>
      </c>
      <c r="C9" s="19"/>
      <c r="D9" s="26">
        <v>46916</v>
      </c>
      <c r="E9" s="27">
        <v>72600</v>
      </c>
      <c r="F9" s="27">
        <v>38452</v>
      </c>
      <c r="G9" s="27">
        <v>46633</v>
      </c>
      <c r="H9" s="27">
        <v>8840</v>
      </c>
      <c r="I9" s="27">
        <v>9314</v>
      </c>
      <c r="J9" s="27">
        <v>15500</v>
      </c>
      <c r="K9" s="27">
        <v>15874</v>
      </c>
      <c r="L9" s="27">
        <v>685</v>
      </c>
      <c r="M9" s="27">
        <v>779</v>
      </c>
      <c r="N9" s="28"/>
      <c r="O9" s="28"/>
      <c r="P9" s="27">
        <v>31570</v>
      </c>
      <c r="Q9" s="27">
        <v>35753</v>
      </c>
      <c r="R9" s="27">
        <v>236</v>
      </c>
      <c r="S9" s="27">
        <v>252</v>
      </c>
      <c r="T9" s="27">
        <v>26853</v>
      </c>
      <c r="U9" s="27">
        <v>26980</v>
      </c>
      <c r="V9" s="27">
        <v>29899</v>
      </c>
      <c r="W9" s="27">
        <v>30130</v>
      </c>
      <c r="X9" s="27">
        <v>7673</v>
      </c>
      <c r="Y9" s="27">
        <v>7691</v>
      </c>
      <c r="Z9" s="27">
        <v>10613</v>
      </c>
      <c r="AA9" s="27">
        <v>10714</v>
      </c>
      <c r="AD9" s="23" t="s">
        <v>75</v>
      </c>
      <c r="AF9" s="24">
        <v>582</v>
      </c>
      <c r="AG9" s="1">
        <f>SUM(AI9,AK9,AM9,AO9)</f>
        <v>1086</v>
      </c>
      <c r="AH9" s="1">
        <v>489</v>
      </c>
      <c r="AI9" s="1">
        <v>694</v>
      </c>
      <c r="AJ9" s="1">
        <v>117</v>
      </c>
      <c r="AK9" s="1">
        <v>125</v>
      </c>
      <c r="AL9" s="1">
        <v>245</v>
      </c>
      <c r="AM9" s="1">
        <v>258</v>
      </c>
      <c r="AN9" s="1">
        <v>9</v>
      </c>
      <c r="AO9" s="1">
        <v>9</v>
      </c>
      <c r="AR9" s="1">
        <v>369</v>
      </c>
      <c r="AS9" s="1">
        <v>415</v>
      </c>
      <c r="AT9" s="1">
        <v>3</v>
      </c>
      <c r="AU9" s="1">
        <v>3</v>
      </c>
      <c r="AV9" s="1">
        <v>356</v>
      </c>
      <c r="AW9" s="1">
        <v>356</v>
      </c>
      <c r="AX9" s="1">
        <v>382</v>
      </c>
      <c r="AY9" s="1">
        <v>383</v>
      </c>
      <c r="AZ9" s="1">
        <v>51</v>
      </c>
      <c r="BA9" s="1">
        <v>51</v>
      </c>
      <c r="BB9" s="1">
        <v>60</v>
      </c>
      <c r="BC9" s="1">
        <v>60</v>
      </c>
      <c r="BE9" s="19"/>
      <c r="BF9" s="20" t="s">
        <v>25</v>
      </c>
      <c r="BG9" s="19"/>
      <c r="BH9" s="26">
        <v>1772</v>
      </c>
      <c r="BI9" s="27">
        <v>810</v>
      </c>
      <c r="BJ9" s="27">
        <v>388</v>
      </c>
      <c r="BK9" s="27">
        <v>100</v>
      </c>
      <c r="BL9" s="27">
        <v>283</v>
      </c>
      <c r="BM9" s="27">
        <v>39</v>
      </c>
      <c r="BN9" s="27">
        <v>213</v>
      </c>
      <c r="BO9" s="27">
        <v>10</v>
      </c>
      <c r="BP9" s="27">
        <v>1114</v>
      </c>
      <c r="BQ9" s="27">
        <v>526</v>
      </c>
      <c r="BR9" s="27">
        <v>234</v>
      </c>
      <c r="BS9" s="27">
        <v>157</v>
      </c>
      <c r="BW9" s="25" t="s">
        <v>76</v>
      </c>
      <c r="BY9" s="24">
        <v>15</v>
      </c>
      <c r="BZ9" s="1">
        <f aca="true" t="shared" si="0" ref="BZ9:BZ18">SUM(CA9:CD9)</f>
        <v>22</v>
      </c>
      <c r="CA9" s="1">
        <v>12</v>
      </c>
      <c r="CB9" s="1">
        <v>1</v>
      </c>
      <c r="CC9" s="1">
        <v>5</v>
      </c>
      <c r="CD9" s="1">
        <v>4</v>
      </c>
      <c r="CE9" s="1">
        <v>6</v>
      </c>
      <c r="CF9" s="25" t="s">
        <v>39</v>
      </c>
      <c r="CG9" s="1">
        <v>11</v>
      </c>
      <c r="CH9" s="1">
        <v>4</v>
      </c>
      <c r="CI9" s="1">
        <v>2</v>
      </c>
      <c r="CJ9" s="25" t="s">
        <v>39</v>
      </c>
    </row>
    <row r="10" spans="2:88" ht="15.75" customHeight="1">
      <c r="B10" s="29" t="s">
        <v>26</v>
      </c>
      <c r="D10" s="24">
        <f>SUM(D12:D14)</f>
        <v>41747</v>
      </c>
      <c r="E10" s="19">
        <f>SUM(E12:E14)</f>
        <v>65121</v>
      </c>
      <c r="F10" s="19">
        <f aca="true" t="shared" si="1" ref="F10:M10">SUM(F12:F14)</f>
        <v>29815</v>
      </c>
      <c r="G10" s="19">
        <f t="shared" si="1"/>
        <v>37061</v>
      </c>
      <c r="H10" s="19">
        <f t="shared" si="1"/>
        <v>8363</v>
      </c>
      <c r="I10" s="19">
        <f t="shared" si="1"/>
        <v>8819</v>
      </c>
      <c r="J10" s="19">
        <f t="shared" si="1"/>
        <v>17432</v>
      </c>
      <c r="K10" s="19">
        <f t="shared" si="1"/>
        <v>18089</v>
      </c>
      <c r="L10" s="19">
        <f t="shared" si="1"/>
        <v>1012</v>
      </c>
      <c r="M10" s="19">
        <f t="shared" si="1"/>
        <v>1152</v>
      </c>
      <c r="P10" s="19">
        <f aca="true" t="shared" si="2" ref="P10:AA10">SUM(P12:P14)</f>
        <v>31274</v>
      </c>
      <c r="Q10" s="19">
        <f t="shared" si="2"/>
        <v>36466</v>
      </c>
      <c r="R10" s="19">
        <f t="shared" si="2"/>
        <v>447</v>
      </c>
      <c r="S10" s="19">
        <f t="shared" si="2"/>
        <v>458</v>
      </c>
      <c r="T10" s="19">
        <f t="shared" si="2"/>
        <v>25640</v>
      </c>
      <c r="U10" s="19">
        <f t="shared" si="2"/>
        <v>25811</v>
      </c>
      <c r="V10" s="19">
        <f t="shared" si="2"/>
        <v>26659</v>
      </c>
      <c r="W10" s="19">
        <f t="shared" si="2"/>
        <v>26921</v>
      </c>
      <c r="X10" s="19">
        <f t="shared" si="2"/>
        <v>8302</v>
      </c>
      <c r="Y10" s="19">
        <f t="shared" si="2"/>
        <v>8322</v>
      </c>
      <c r="Z10" s="19">
        <f t="shared" si="2"/>
        <v>7874</v>
      </c>
      <c r="AA10" s="19">
        <f t="shared" si="2"/>
        <v>8024</v>
      </c>
      <c r="AD10" s="25" t="s">
        <v>76</v>
      </c>
      <c r="AF10" s="24">
        <v>517</v>
      </c>
      <c r="AG10" s="1">
        <f>SUM(AI10,AK10,AM10,AO10)</f>
        <v>1049</v>
      </c>
      <c r="AH10" s="1">
        <v>453</v>
      </c>
      <c r="AI10" s="1">
        <v>616</v>
      </c>
      <c r="AJ10" s="1">
        <v>60</v>
      </c>
      <c r="AK10" s="1">
        <v>61</v>
      </c>
      <c r="AL10" s="1">
        <v>303</v>
      </c>
      <c r="AM10" s="1">
        <v>324</v>
      </c>
      <c r="AN10" s="1">
        <v>43</v>
      </c>
      <c r="AO10" s="1">
        <v>48</v>
      </c>
      <c r="AR10" s="1">
        <v>420</v>
      </c>
      <c r="AS10" s="1">
        <v>483</v>
      </c>
      <c r="AT10" s="1">
        <v>2</v>
      </c>
      <c r="AU10" s="1">
        <v>2</v>
      </c>
      <c r="AV10" s="1">
        <v>218</v>
      </c>
      <c r="AW10" s="1">
        <v>218</v>
      </c>
      <c r="AX10" s="1">
        <v>231</v>
      </c>
      <c r="AY10" s="1">
        <v>231</v>
      </c>
      <c r="AZ10" s="1">
        <v>19</v>
      </c>
      <c r="BA10" s="1">
        <v>19</v>
      </c>
      <c r="BB10" s="1">
        <v>6</v>
      </c>
      <c r="BC10" s="1">
        <v>6</v>
      </c>
      <c r="BF10" s="29" t="s">
        <v>26</v>
      </c>
      <c r="BH10" s="24">
        <f>SUM(BH12:BH14)</f>
        <v>1839</v>
      </c>
      <c r="BI10" s="19">
        <f>SUM(BI12:BI14)</f>
        <v>1168</v>
      </c>
      <c r="BJ10" s="19">
        <f aca="true" t="shared" si="3" ref="BJ10:BS10">SUM(BJ12:BJ14)</f>
        <v>424</v>
      </c>
      <c r="BK10" s="19">
        <f t="shared" si="3"/>
        <v>171</v>
      </c>
      <c r="BL10" s="19">
        <f t="shared" si="3"/>
        <v>484</v>
      </c>
      <c r="BM10" s="19">
        <f t="shared" si="3"/>
        <v>89</v>
      </c>
      <c r="BN10" s="19">
        <f t="shared" si="3"/>
        <v>313</v>
      </c>
      <c r="BO10" s="19">
        <f t="shared" si="3"/>
        <v>14</v>
      </c>
      <c r="BP10" s="19">
        <f t="shared" si="3"/>
        <v>1159</v>
      </c>
      <c r="BQ10" s="19">
        <f t="shared" si="3"/>
        <v>532</v>
      </c>
      <c r="BR10" s="19">
        <f t="shared" si="3"/>
        <v>279</v>
      </c>
      <c r="BS10" s="19">
        <f t="shared" si="3"/>
        <v>129</v>
      </c>
      <c r="BW10" s="25" t="s">
        <v>77</v>
      </c>
      <c r="BY10" s="24">
        <v>15</v>
      </c>
      <c r="BZ10" s="1">
        <f t="shared" si="0"/>
        <v>9</v>
      </c>
      <c r="CA10" s="1">
        <v>1</v>
      </c>
      <c r="CB10" s="1">
        <v>2</v>
      </c>
      <c r="CC10" s="1">
        <v>5</v>
      </c>
      <c r="CD10" s="1">
        <v>1</v>
      </c>
      <c r="CE10" s="1">
        <v>1</v>
      </c>
      <c r="CF10" s="25" t="s">
        <v>39</v>
      </c>
      <c r="CG10" s="1">
        <v>14</v>
      </c>
      <c r="CH10" s="1">
        <v>4</v>
      </c>
      <c r="CI10" s="1">
        <v>3</v>
      </c>
      <c r="CJ10" s="25" t="s">
        <v>39</v>
      </c>
    </row>
    <row r="11" spans="4:88" ht="15.75" customHeight="1">
      <c r="D11" s="24"/>
      <c r="AD11" s="25" t="s">
        <v>77</v>
      </c>
      <c r="AF11" s="24">
        <v>484</v>
      </c>
      <c r="AG11" s="1">
        <f>SUM(AI11,AK11,AM11,AO11)</f>
        <v>959</v>
      </c>
      <c r="AH11" s="1">
        <v>390</v>
      </c>
      <c r="AI11" s="1">
        <v>589</v>
      </c>
      <c r="AJ11" s="1">
        <v>63</v>
      </c>
      <c r="AK11" s="1">
        <v>66</v>
      </c>
      <c r="AL11" s="1">
        <v>280</v>
      </c>
      <c r="AM11" s="1">
        <v>289</v>
      </c>
      <c r="AN11" s="1">
        <v>13</v>
      </c>
      <c r="AO11" s="1">
        <v>15</v>
      </c>
      <c r="AR11" s="1">
        <v>413</v>
      </c>
      <c r="AS11" s="1">
        <v>497</v>
      </c>
      <c r="AT11" s="1">
        <v>6</v>
      </c>
      <c r="AU11" s="1">
        <v>6</v>
      </c>
      <c r="AV11" s="1">
        <v>358</v>
      </c>
      <c r="AW11" s="1">
        <v>359</v>
      </c>
      <c r="AX11" s="1">
        <v>363</v>
      </c>
      <c r="AY11" s="1">
        <v>366</v>
      </c>
      <c r="AZ11" s="1">
        <v>48</v>
      </c>
      <c r="BA11" s="1">
        <v>48</v>
      </c>
      <c r="BB11" s="1">
        <v>14</v>
      </c>
      <c r="BC11" s="1">
        <v>14</v>
      </c>
      <c r="BH11" s="24"/>
      <c r="BW11" s="25" t="s">
        <v>78</v>
      </c>
      <c r="BY11" s="24">
        <v>15</v>
      </c>
      <c r="BZ11" s="1">
        <f t="shared" si="0"/>
        <v>12</v>
      </c>
      <c r="CA11" s="1">
        <v>7</v>
      </c>
      <c r="CB11" s="1">
        <v>4</v>
      </c>
      <c r="CC11" s="1">
        <v>1</v>
      </c>
      <c r="CD11" s="25" t="s">
        <v>39</v>
      </c>
      <c r="CE11" s="1">
        <v>3</v>
      </c>
      <c r="CF11" s="25" t="s">
        <v>39</v>
      </c>
      <c r="CG11" s="1">
        <v>3</v>
      </c>
      <c r="CH11" s="1">
        <v>3</v>
      </c>
      <c r="CI11" s="25" t="s">
        <v>39</v>
      </c>
      <c r="CJ11" s="1">
        <v>1</v>
      </c>
    </row>
    <row r="12" spans="2:88" ht="15.75" customHeight="1">
      <c r="B12" s="30" t="s">
        <v>27</v>
      </c>
      <c r="D12" s="24">
        <f>SUM(D17:D25)</f>
        <v>13510</v>
      </c>
      <c r="E12" s="19">
        <f>SUM(E17:E25)</f>
        <v>20127</v>
      </c>
      <c r="F12" s="19">
        <f aca="true" t="shared" si="4" ref="F12:M12">SUM(F17:F25)</f>
        <v>9452</v>
      </c>
      <c r="G12" s="19">
        <f t="shared" si="4"/>
        <v>11511</v>
      </c>
      <c r="H12" s="19">
        <f t="shared" si="4"/>
        <v>3016</v>
      </c>
      <c r="I12" s="19">
        <f t="shared" si="4"/>
        <v>3177</v>
      </c>
      <c r="J12" s="19">
        <f t="shared" si="4"/>
        <v>4927</v>
      </c>
      <c r="K12" s="19">
        <f t="shared" si="4"/>
        <v>5065</v>
      </c>
      <c r="L12" s="19">
        <f t="shared" si="4"/>
        <v>325</v>
      </c>
      <c r="M12" s="19">
        <f t="shared" si="4"/>
        <v>374</v>
      </c>
      <c r="P12" s="19">
        <f>SUM(P17:P25)</f>
        <v>9861</v>
      </c>
      <c r="Q12" s="19">
        <f aca="true" t="shared" si="5" ref="Q12:AA12">SUM(Q17:Q25)</f>
        <v>11657</v>
      </c>
      <c r="R12" s="19">
        <f t="shared" si="5"/>
        <v>153</v>
      </c>
      <c r="S12" s="19">
        <f t="shared" si="5"/>
        <v>158</v>
      </c>
      <c r="T12" s="19">
        <f t="shared" si="5"/>
        <v>8299</v>
      </c>
      <c r="U12" s="19">
        <f t="shared" si="5"/>
        <v>8350</v>
      </c>
      <c r="V12" s="19">
        <f t="shared" si="5"/>
        <v>8257</v>
      </c>
      <c r="W12" s="19">
        <f t="shared" si="5"/>
        <v>8319</v>
      </c>
      <c r="X12" s="19">
        <f t="shared" si="5"/>
        <v>3038</v>
      </c>
      <c r="Y12" s="19">
        <f t="shared" si="5"/>
        <v>3046</v>
      </c>
      <c r="Z12" s="19">
        <f t="shared" si="5"/>
        <v>3021</v>
      </c>
      <c r="AA12" s="19">
        <f t="shared" si="5"/>
        <v>3090</v>
      </c>
      <c r="AD12" s="25" t="s">
        <v>78</v>
      </c>
      <c r="AF12" s="24">
        <v>232</v>
      </c>
      <c r="AG12" s="1">
        <f>SUM(AI12,AK12,AM12,AO12)</f>
        <v>472</v>
      </c>
      <c r="AH12" s="1">
        <v>204</v>
      </c>
      <c r="AI12" s="1">
        <v>375</v>
      </c>
      <c r="AJ12" s="1">
        <v>39</v>
      </c>
      <c r="AK12" s="1">
        <v>39</v>
      </c>
      <c r="AL12" s="1">
        <v>55</v>
      </c>
      <c r="AM12" s="1">
        <v>56</v>
      </c>
      <c r="AN12" s="1">
        <v>2</v>
      </c>
      <c r="AO12" s="1">
        <v>2</v>
      </c>
      <c r="AR12" s="1">
        <v>157</v>
      </c>
      <c r="AS12" s="1">
        <v>180</v>
      </c>
      <c r="AT12" s="25" t="s">
        <v>39</v>
      </c>
      <c r="AU12" s="25" t="s">
        <v>39</v>
      </c>
      <c r="AV12" s="1">
        <v>89</v>
      </c>
      <c r="AW12" s="1">
        <v>89</v>
      </c>
      <c r="AX12" s="1">
        <v>100</v>
      </c>
      <c r="AY12" s="1">
        <v>103</v>
      </c>
      <c r="AZ12" s="1">
        <v>17</v>
      </c>
      <c r="BA12" s="1">
        <v>17</v>
      </c>
      <c r="BB12" s="1">
        <v>4</v>
      </c>
      <c r="BC12" s="1">
        <v>4</v>
      </c>
      <c r="BF12" s="30" t="s">
        <v>27</v>
      </c>
      <c r="BH12" s="24">
        <f>SUM(BH17:BH25)</f>
        <v>434</v>
      </c>
      <c r="BI12" s="19">
        <f>SUM(BI17:BI25)</f>
        <v>319</v>
      </c>
      <c r="BJ12" s="19">
        <f aca="true" t="shared" si="6" ref="BJ12:BS12">SUM(BJ17:BJ25)</f>
        <v>116</v>
      </c>
      <c r="BK12" s="19">
        <f t="shared" si="6"/>
        <v>56</v>
      </c>
      <c r="BL12" s="19">
        <f t="shared" si="6"/>
        <v>107</v>
      </c>
      <c r="BM12" s="19">
        <f t="shared" si="6"/>
        <v>40</v>
      </c>
      <c r="BN12" s="19">
        <f t="shared" si="6"/>
        <v>78</v>
      </c>
      <c r="BO12" s="19">
        <f t="shared" si="6"/>
        <v>5</v>
      </c>
      <c r="BP12" s="19">
        <f t="shared" si="6"/>
        <v>313</v>
      </c>
      <c r="BQ12" s="19">
        <f t="shared" si="6"/>
        <v>99</v>
      </c>
      <c r="BR12" s="19">
        <f t="shared" si="6"/>
        <v>79</v>
      </c>
      <c r="BS12" s="19">
        <f t="shared" si="6"/>
        <v>34</v>
      </c>
      <c r="BW12" s="25" t="s">
        <v>79</v>
      </c>
      <c r="BY12" s="24">
        <v>6</v>
      </c>
      <c r="BZ12" s="1">
        <f t="shared" si="0"/>
        <v>4</v>
      </c>
      <c r="CA12" s="25" t="s">
        <v>39</v>
      </c>
      <c r="CB12" s="1">
        <v>1</v>
      </c>
      <c r="CC12" s="25" t="s">
        <v>39</v>
      </c>
      <c r="CD12" s="1">
        <v>3</v>
      </c>
      <c r="CE12" s="1">
        <v>2</v>
      </c>
      <c r="CF12" s="25" t="s">
        <v>39</v>
      </c>
      <c r="CG12" s="1">
        <v>13</v>
      </c>
      <c r="CH12" s="1">
        <v>1</v>
      </c>
      <c r="CI12" s="25" t="s">
        <v>39</v>
      </c>
      <c r="CJ12" s="25" t="s">
        <v>39</v>
      </c>
    </row>
    <row r="13" spans="4:77" ht="15.75" customHeight="1">
      <c r="D13" s="24"/>
      <c r="AD13" s="25" t="s">
        <v>79</v>
      </c>
      <c r="AF13" s="24">
        <v>578</v>
      </c>
      <c r="AG13" s="1">
        <f>SUM(AI13,AK13,AM13,AO13)</f>
        <v>1066</v>
      </c>
      <c r="AH13" s="1">
        <v>459</v>
      </c>
      <c r="AI13" s="1">
        <v>655</v>
      </c>
      <c r="AJ13" s="1">
        <v>83</v>
      </c>
      <c r="AK13" s="1">
        <v>86</v>
      </c>
      <c r="AL13" s="1">
        <v>289</v>
      </c>
      <c r="AM13" s="1">
        <v>302</v>
      </c>
      <c r="AN13" s="1">
        <v>23</v>
      </c>
      <c r="AO13" s="1">
        <v>23</v>
      </c>
      <c r="AR13" s="1">
        <v>507</v>
      </c>
      <c r="AS13" s="1">
        <v>596</v>
      </c>
      <c r="AT13" s="1">
        <v>9</v>
      </c>
      <c r="AU13" s="1">
        <v>9</v>
      </c>
      <c r="AV13" s="1">
        <v>462</v>
      </c>
      <c r="AW13" s="1">
        <v>463</v>
      </c>
      <c r="AX13" s="1">
        <v>496</v>
      </c>
      <c r="AY13" s="1">
        <v>498</v>
      </c>
      <c r="AZ13" s="1">
        <v>16</v>
      </c>
      <c r="BA13" s="1">
        <v>16</v>
      </c>
      <c r="BB13" s="1">
        <v>8</v>
      </c>
      <c r="BC13" s="1">
        <v>8</v>
      </c>
      <c r="BH13" s="24"/>
      <c r="BY13" s="24"/>
    </row>
    <row r="14" spans="2:88" ht="15.75" customHeight="1">
      <c r="B14" s="30" t="s">
        <v>28</v>
      </c>
      <c r="D14" s="24">
        <f aca="true" t="shared" si="7" ref="D14:M14">SUM(D28,D49,D56,D64,AF22,AF41,AF56,AF64)</f>
        <v>28237</v>
      </c>
      <c r="E14" s="19">
        <f t="shared" si="7"/>
        <v>44994</v>
      </c>
      <c r="F14" s="19">
        <f t="shared" si="7"/>
        <v>20363</v>
      </c>
      <c r="G14" s="19">
        <f t="shared" si="7"/>
        <v>25550</v>
      </c>
      <c r="H14" s="19">
        <f t="shared" si="7"/>
        <v>5347</v>
      </c>
      <c r="I14" s="19">
        <f t="shared" si="7"/>
        <v>5642</v>
      </c>
      <c r="J14" s="19">
        <f t="shared" si="7"/>
        <v>12505</v>
      </c>
      <c r="K14" s="19">
        <f t="shared" si="7"/>
        <v>13024</v>
      </c>
      <c r="L14" s="19">
        <f t="shared" si="7"/>
        <v>687</v>
      </c>
      <c r="M14" s="19">
        <f t="shared" si="7"/>
        <v>778</v>
      </c>
      <c r="N14" s="19"/>
      <c r="O14" s="19"/>
      <c r="P14" s="19">
        <f aca="true" t="shared" si="8" ref="P14:AA14">SUM(P28,P49,P56,P64,AR22,AR41,AR56,AR64)</f>
        <v>21413</v>
      </c>
      <c r="Q14" s="19">
        <f t="shared" si="8"/>
        <v>24809</v>
      </c>
      <c r="R14" s="19">
        <f t="shared" si="8"/>
        <v>294</v>
      </c>
      <c r="S14" s="19">
        <f t="shared" si="8"/>
        <v>300</v>
      </c>
      <c r="T14" s="19">
        <f t="shared" si="8"/>
        <v>17341</v>
      </c>
      <c r="U14" s="19">
        <f t="shared" si="8"/>
        <v>17461</v>
      </c>
      <c r="V14" s="19">
        <f t="shared" si="8"/>
        <v>18402</v>
      </c>
      <c r="W14" s="19">
        <f t="shared" si="8"/>
        <v>18602</v>
      </c>
      <c r="X14" s="19">
        <f t="shared" si="8"/>
        <v>5264</v>
      </c>
      <c r="Y14" s="19">
        <f t="shared" si="8"/>
        <v>5276</v>
      </c>
      <c r="Z14" s="19">
        <f t="shared" si="8"/>
        <v>4853</v>
      </c>
      <c r="AA14" s="19">
        <f t="shared" si="8"/>
        <v>4934</v>
      </c>
      <c r="AF14" s="24"/>
      <c r="BF14" s="30" t="s">
        <v>28</v>
      </c>
      <c r="BH14" s="24">
        <f>BH28+BH49+BH56+BH64+BY21+BY40+BY55+BY63</f>
        <v>1405</v>
      </c>
      <c r="BI14" s="19">
        <f>BI28+BI49+BI56+BI64+BZ21+BZ40+BZ55+BZ63</f>
        <v>849</v>
      </c>
      <c r="BJ14" s="19">
        <f>BJ28+BJ49+BJ56+BJ64+CA21+CA40+CA55+CA63</f>
        <v>308</v>
      </c>
      <c r="BK14" s="19">
        <f>BK28+BK49+BK56+BK64+CB21+CB40+CB55+CB63</f>
        <v>115</v>
      </c>
      <c r="BL14" s="19">
        <f>BL28+BL49+BL56+BL64+CC21+CC55+CC63</f>
        <v>377</v>
      </c>
      <c r="BM14" s="19">
        <f>BM28+BM49+BM56+BM64+CD55</f>
        <v>49</v>
      </c>
      <c r="BN14" s="19">
        <f>BN28+BN49+BN56+BN64+CE21+CE40+CE55+CE63</f>
        <v>235</v>
      </c>
      <c r="BO14" s="19">
        <f>BO28+BO64+CF55+CF63</f>
        <v>9</v>
      </c>
      <c r="BP14" s="19">
        <f>BP28+BP49+BP56+BP64+CG21+CG40+CG55+CG63</f>
        <v>846</v>
      </c>
      <c r="BQ14" s="19">
        <f>BQ28+BQ49+BQ56+BQ64+CH21+CH40+CH55+CH63</f>
        <v>433</v>
      </c>
      <c r="BR14" s="19">
        <f>BR28+BR49+BR56+BR64+CI21+CI40+CI55+CI63</f>
        <v>200</v>
      </c>
      <c r="BS14" s="19">
        <f>BS28+BS56+BS64+CJ21+CJ40+CJ55+CJ63</f>
        <v>95</v>
      </c>
      <c r="BW14" s="25" t="s">
        <v>80</v>
      </c>
      <c r="BY14" s="24">
        <v>11</v>
      </c>
      <c r="BZ14" s="1">
        <f t="shared" si="0"/>
        <v>7</v>
      </c>
      <c r="CA14" s="1">
        <v>1</v>
      </c>
      <c r="CB14" s="1">
        <v>1</v>
      </c>
      <c r="CC14" s="1">
        <v>3</v>
      </c>
      <c r="CD14" s="1">
        <v>2</v>
      </c>
      <c r="CE14" s="1">
        <v>4</v>
      </c>
      <c r="CF14" s="25" t="s">
        <v>39</v>
      </c>
      <c r="CG14" s="1">
        <v>29</v>
      </c>
      <c r="CH14" s="1">
        <v>6</v>
      </c>
      <c r="CI14" s="25" t="s">
        <v>39</v>
      </c>
      <c r="CJ14" s="25" t="s">
        <v>39</v>
      </c>
    </row>
    <row r="15" spans="4:88" ht="15.75" customHeight="1">
      <c r="D15" s="24"/>
      <c r="AD15" s="25" t="s">
        <v>80</v>
      </c>
      <c r="AF15" s="24">
        <v>603</v>
      </c>
      <c r="AG15" s="1">
        <f>SUM(AI15,AK15,AM15,AO15)</f>
        <v>946</v>
      </c>
      <c r="AH15" s="1">
        <v>441</v>
      </c>
      <c r="AI15" s="1">
        <v>520</v>
      </c>
      <c r="AJ15" s="1">
        <v>89</v>
      </c>
      <c r="AK15" s="1">
        <v>91</v>
      </c>
      <c r="AL15" s="1">
        <v>298</v>
      </c>
      <c r="AM15" s="1">
        <v>308</v>
      </c>
      <c r="AN15" s="1">
        <v>22</v>
      </c>
      <c r="AO15" s="1">
        <v>27</v>
      </c>
      <c r="AR15" s="1">
        <v>603</v>
      </c>
      <c r="AS15" s="1">
        <v>682</v>
      </c>
      <c r="AT15" s="1">
        <v>1</v>
      </c>
      <c r="AU15" s="1">
        <v>1</v>
      </c>
      <c r="AV15" s="1">
        <v>512</v>
      </c>
      <c r="AW15" s="1">
        <v>516</v>
      </c>
      <c r="AX15" s="1">
        <v>545</v>
      </c>
      <c r="AY15" s="1">
        <v>549</v>
      </c>
      <c r="AZ15" s="1">
        <v>40</v>
      </c>
      <c r="BA15" s="1">
        <v>40</v>
      </c>
      <c r="BB15" s="1">
        <v>34</v>
      </c>
      <c r="BC15" s="1">
        <v>34</v>
      </c>
      <c r="BH15" s="24"/>
      <c r="BW15" s="25" t="s">
        <v>81</v>
      </c>
      <c r="BY15" s="24">
        <v>15</v>
      </c>
      <c r="BZ15" s="1">
        <f t="shared" si="0"/>
        <v>10</v>
      </c>
      <c r="CA15" s="25" t="s">
        <v>39</v>
      </c>
      <c r="CB15" s="1">
        <v>4</v>
      </c>
      <c r="CC15" s="1">
        <v>6</v>
      </c>
      <c r="CD15" s="25" t="s">
        <v>39</v>
      </c>
      <c r="CE15" s="25" t="s">
        <v>39</v>
      </c>
      <c r="CF15" s="25" t="s">
        <v>39</v>
      </c>
      <c r="CG15" s="1">
        <v>13</v>
      </c>
      <c r="CH15" s="1">
        <v>2</v>
      </c>
      <c r="CI15" s="25" t="s">
        <v>39</v>
      </c>
      <c r="CJ15" s="25" t="s">
        <v>39</v>
      </c>
    </row>
    <row r="16" spans="4:88" ht="15.75" customHeight="1">
      <c r="D16" s="24"/>
      <c r="AD16" s="25" t="s">
        <v>81</v>
      </c>
      <c r="AF16" s="24">
        <v>677</v>
      </c>
      <c r="AG16" s="1">
        <f>SUM(AI16,AK16,AM16,AO16)</f>
        <v>1037</v>
      </c>
      <c r="AH16" s="1">
        <v>579</v>
      </c>
      <c r="AI16" s="1">
        <v>661</v>
      </c>
      <c r="AJ16" s="1">
        <v>75</v>
      </c>
      <c r="AK16" s="1">
        <v>81</v>
      </c>
      <c r="AL16" s="1">
        <v>274</v>
      </c>
      <c r="AM16" s="1">
        <v>279</v>
      </c>
      <c r="AN16" s="1">
        <v>15</v>
      </c>
      <c r="AO16" s="1">
        <v>16</v>
      </c>
      <c r="AR16" s="1">
        <v>568</v>
      </c>
      <c r="AS16" s="1">
        <v>661</v>
      </c>
      <c r="AT16" s="1">
        <v>7</v>
      </c>
      <c r="AU16" s="1">
        <v>7</v>
      </c>
      <c r="AV16" s="1">
        <v>551</v>
      </c>
      <c r="AW16" s="1">
        <v>553</v>
      </c>
      <c r="AX16" s="1">
        <v>604</v>
      </c>
      <c r="AY16" s="1">
        <v>606</v>
      </c>
      <c r="AZ16" s="1">
        <v>77</v>
      </c>
      <c r="BA16" s="1">
        <v>77</v>
      </c>
      <c r="BB16" s="1">
        <v>72</v>
      </c>
      <c r="BC16" s="1">
        <v>72</v>
      </c>
      <c r="BH16" s="24"/>
      <c r="BW16" s="25" t="s">
        <v>82</v>
      </c>
      <c r="BY16" s="24">
        <v>24</v>
      </c>
      <c r="BZ16" s="1">
        <f t="shared" si="0"/>
        <v>30</v>
      </c>
      <c r="CA16" s="1">
        <v>9</v>
      </c>
      <c r="CB16" s="1">
        <v>5</v>
      </c>
      <c r="CC16" s="1">
        <v>9</v>
      </c>
      <c r="CD16" s="1">
        <v>7</v>
      </c>
      <c r="CE16" s="1">
        <v>15</v>
      </c>
      <c r="CF16" s="25" t="s">
        <v>39</v>
      </c>
      <c r="CG16" s="1">
        <v>21</v>
      </c>
      <c r="CH16" s="1">
        <v>7</v>
      </c>
      <c r="CI16" s="1">
        <v>1</v>
      </c>
      <c r="CJ16" s="1">
        <v>1</v>
      </c>
    </row>
    <row r="17" spans="2:88" ht="15.75" customHeight="1">
      <c r="B17" s="30" t="s">
        <v>29</v>
      </c>
      <c r="D17" s="24">
        <v>1791</v>
      </c>
      <c r="E17" s="1">
        <f>SUM(G17,I17,K17,M17)</f>
        <v>2364</v>
      </c>
      <c r="F17" s="1">
        <v>1623</v>
      </c>
      <c r="G17" s="1">
        <v>2047</v>
      </c>
      <c r="H17" s="1">
        <v>226</v>
      </c>
      <c r="I17" s="1">
        <v>255</v>
      </c>
      <c r="J17" s="1">
        <v>46</v>
      </c>
      <c r="K17" s="1">
        <v>48</v>
      </c>
      <c r="L17" s="1">
        <v>8</v>
      </c>
      <c r="M17" s="1">
        <v>14</v>
      </c>
      <c r="P17" s="1">
        <v>1816</v>
      </c>
      <c r="Q17" s="1">
        <v>2649</v>
      </c>
      <c r="R17" s="1">
        <v>4</v>
      </c>
      <c r="S17" s="1">
        <v>5</v>
      </c>
      <c r="T17" s="1">
        <v>183</v>
      </c>
      <c r="U17" s="1">
        <v>188</v>
      </c>
      <c r="V17" s="1">
        <v>306</v>
      </c>
      <c r="W17" s="1">
        <v>312</v>
      </c>
      <c r="X17" s="1">
        <v>66</v>
      </c>
      <c r="Y17" s="1">
        <v>66</v>
      </c>
      <c r="Z17" s="1">
        <v>64</v>
      </c>
      <c r="AA17" s="1">
        <v>64</v>
      </c>
      <c r="AD17" s="25" t="s">
        <v>82</v>
      </c>
      <c r="AF17" s="24">
        <v>687</v>
      </c>
      <c r="AG17" s="1">
        <f>SUM(AI17,AK17,AM17,AO17)</f>
        <v>1160</v>
      </c>
      <c r="AH17" s="1">
        <v>552</v>
      </c>
      <c r="AI17" s="1">
        <v>671</v>
      </c>
      <c r="AJ17" s="1">
        <v>75</v>
      </c>
      <c r="AK17" s="1">
        <v>84</v>
      </c>
      <c r="AL17" s="1">
        <v>363</v>
      </c>
      <c r="AM17" s="1">
        <v>380</v>
      </c>
      <c r="AN17" s="1">
        <v>20</v>
      </c>
      <c r="AO17" s="1">
        <v>25</v>
      </c>
      <c r="AR17" s="1">
        <v>586</v>
      </c>
      <c r="AS17" s="1">
        <v>810</v>
      </c>
      <c r="AT17" s="1">
        <v>38</v>
      </c>
      <c r="AU17" s="1">
        <v>38</v>
      </c>
      <c r="AV17" s="1">
        <v>469</v>
      </c>
      <c r="AW17" s="1">
        <v>470</v>
      </c>
      <c r="AX17" s="1">
        <v>505</v>
      </c>
      <c r="AY17" s="1">
        <v>510</v>
      </c>
      <c r="AZ17" s="1">
        <v>74</v>
      </c>
      <c r="BA17" s="1">
        <v>75</v>
      </c>
      <c r="BB17" s="1">
        <v>52</v>
      </c>
      <c r="BC17" s="1">
        <v>55</v>
      </c>
      <c r="BF17" s="30" t="s">
        <v>29</v>
      </c>
      <c r="BH17" s="24">
        <v>47</v>
      </c>
      <c r="BI17" s="1">
        <f>SUM(BJ17:BM17)</f>
        <v>49</v>
      </c>
      <c r="BJ17" s="1">
        <v>42</v>
      </c>
      <c r="BK17" s="1">
        <v>4</v>
      </c>
      <c r="BL17" s="1">
        <v>2</v>
      </c>
      <c r="BM17" s="1">
        <v>1</v>
      </c>
      <c r="BN17" s="1">
        <v>35</v>
      </c>
      <c r="BO17" s="25" t="s">
        <v>39</v>
      </c>
      <c r="BP17" s="1">
        <v>15</v>
      </c>
      <c r="BQ17" s="1">
        <v>8</v>
      </c>
      <c r="BR17" s="1">
        <v>4</v>
      </c>
      <c r="BS17" s="1">
        <v>8</v>
      </c>
      <c r="BW17" s="25" t="s">
        <v>83</v>
      </c>
      <c r="BY17" s="24">
        <v>17</v>
      </c>
      <c r="BZ17" s="1">
        <f t="shared" si="0"/>
        <v>26</v>
      </c>
      <c r="CA17" s="1">
        <v>15</v>
      </c>
      <c r="CB17" s="1">
        <v>4</v>
      </c>
      <c r="CC17" s="1">
        <v>6</v>
      </c>
      <c r="CD17" s="1">
        <v>1</v>
      </c>
      <c r="CE17" s="1">
        <v>7</v>
      </c>
      <c r="CF17" s="25" t="s">
        <v>39</v>
      </c>
      <c r="CG17" s="1">
        <v>10</v>
      </c>
      <c r="CH17" s="1">
        <v>7</v>
      </c>
      <c r="CI17" s="1">
        <v>1</v>
      </c>
      <c r="CJ17" s="25" t="s">
        <v>39</v>
      </c>
    </row>
    <row r="18" spans="2:88" ht="15.75" customHeight="1">
      <c r="B18" s="30" t="s">
        <v>30</v>
      </c>
      <c r="D18" s="24">
        <v>2626</v>
      </c>
      <c r="E18" s="1">
        <f aca="true" t="shared" si="9" ref="E18:E25">SUM(G18,I18,K18,M18)</f>
        <v>3709</v>
      </c>
      <c r="F18" s="1">
        <v>1939</v>
      </c>
      <c r="G18" s="1">
        <v>2250</v>
      </c>
      <c r="H18" s="1">
        <v>608</v>
      </c>
      <c r="I18" s="1">
        <v>634</v>
      </c>
      <c r="J18" s="1">
        <v>754</v>
      </c>
      <c r="K18" s="1">
        <v>778</v>
      </c>
      <c r="L18" s="1">
        <v>43</v>
      </c>
      <c r="M18" s="1">
        <v>47</v>
      </c>
      <c r="P18" s="1">
        <v>2036</v>
      </c>
      <c r="Q18" s="1">
        <v>2456</v>
      </c>
      <c r="R18" s="1">
        <v>36</v>
      </c>
      <c r="S18" s="1">
        <v>36</v>
      </c>
      <c r="T18" s="1">
        <v>1925</v>
      </c>
      <c r="U18" s="1">
        <v>1940</v>
      </c>
      <c r="V18" s="1">
        <v>1796</v>
      </c>
      <c r="W18" s="1">
        <v>1808</v>
      </c>
      <c r="X18" s="1">
        <v>750</v>
      </c>
      <c r="Y18" s="1">
        <v>755</v>
      </c>
      <c r="Z18" s="1">
        <v>794</v>
      </c>
      <c r="AA18" s="1">
        <v>811</v>
      </c>
      <c r="AD18" s="25" t="s">
        <v>83</v>
      </c>
      <c r="AF18" s="24">
        <v>345</v>
      </c>
      <c r="AG18" s="1">
        <f>SUM(AI18,AK18,AM18,AO18)</f>
        <v>755</v>
      </c>
      <c r="AH18" s="1">
        <v>271</v>
      </c>
      <c r="AI18" s="1">
        <v>432</v>
      </c>
      <c r="AJ18" s="1">
        <v>53</v>
      </c>
      <c r="AK18" s="1">
        <v>68</v>
      </c>
      <c r="AL18" s="1">
        <v>216</v>
      </c>
      <c r="AM18" s="1">
        <v>222</v>
      </c>
      <c r="AN18" s="1">
        <v>25</v>
      </c>
      <c r="AO18" s="1">
        <v>33</v>
      </c>
      <c r="AR18" s="1">
        <v>275</v>
      </c>
      <c r="AS18" s="1">
        <v>337</v>
      </c>
      <c r="AT18" s="1">
        <v>8</v>
      </c>
      <c r="AU18" s="1">
        <v>8</v>
      </c>
      <c r="AV18" s="1">
        <v>203</v>
      </c>
      <c r="AW18" s="1">
        <v>204</v>
      </c>
      <c r="AX18" s="1">
        <v>235</v>
      </c>
      <c r="AY18" s="1">
        <v>236</v>
      </c>
      <c r="AZ18" s="1">
        <v>42</v>
      </c>
      <c r="BA18" s="1">
        <v>42</v>
      </c>
      <c r="BB18" s="1">
        <v>16</v>
      </c>
      <c r="BC18" s="1">
        <v>16</v>
      </c>
      <c r="BF18" s="30" t="s">
        <v>30</v>
      </c>
      <c r="BH18" s="24">
        <v>52</v>
      </c>
      <c r="BI18" s="1">
        <f aca="true" t="shared" si="10" ref="BI18:BI25">SUM(BJ18:BM18)</f>
        <v>38</v>
      </c>
      <c r="BJ18" s="1">
        <v>13</v>
      </c>
      <c r="BK18" s="1">
        <v>7</v>
      </c>
      <c r="BL18" s="1">
        <v>14</v>
      </c>
      <c r="BM18" s="1">
        <v>4</v>
      </c>
      <c r="BN18" s="1">
        <v>5</v>
      </c>
      <c r="BO18" s="25" t="s">
        <v>39</v>
      </c>
      <c r="BP18" s="1">
        <v>65</v>
      </c>
      <c r="BQ18" s="1">
        <v>15</v>
      </c>
      <c r="BR18" s="1">
        <v>13</v>
      </c>
      <c r="BS18" s="1">
        <v>2</v>
      </c>
      <c r="BW18" s="25" t="s">
        <v>84</v>
      </c>
      <c r="BY18" s="24">
        <v>16</v>
      </c>
      <c r="BZ18" s="1">
        <f t="shared" si="0"/>
        <v>8</v>
      </c>
      <c r="CA18" s="1">
        <v>3</v>
      </c>
      <c r="CB18" s="1">
        <v>1</v>
      </c>
      <c r="CC18" s="1">
        <v>3</v>
      </c>
      <c r="CD18" s="1">
        <v>1</v>
      </c>
      <c r="CE18" s="1">
        <v>4</v>
      </c>
      <c r="CF18" s="25" t="s">
        <v>39</v>
      </c>
      <c r="CG18" s="1">
        <v>14</v>
      </c>
      <c r="CH18" s="1">
        <v>5</v>
      </c>
      <c r="CI18" s="1">
        <v>4</v>
      </c>
      <c r="CJ18" s="25" t="s">
        <v>39</v>
      </c>
    </row>
    <row r="19" spans="2:77" ht="15.75" customHeight="1">
      <c r="B19" s="30" t="s">
        <v>31</v>
      </c>
      <c r="D19" s="24">
        <v>687</v>
      </c>
      <c r="E19" s="1">
        <f t="shared" si="9"/>
        <v>1078</v>
      </c>
      <c r="F19" s="1">
        <v>357</v>
      </c>
      <c r="G19" s="1">
        <v>436</v>
      </c>
      <c r="H19" s="1">
        <v>141</v>
      </c>
      <c r="I19" s="1">
        <v>149</v>
      </c>
      <c r="J19" s="1">
        <v>419</v>
      </c>
      <c r="K19" s="1">
        <v>435</v>
      </c>
      <c r="L19" s="1">
        <v>51</v>
      </c>
      <c r="M19" s="1">
        <v>58</v>
      </c>
      <c r="P19" s="1">
        <v>376</v>
      </c>
      <c r="Q19" s="1">
        <v>412</v>
      </c>
      <c r="R19" s="1">
        <v>19</v>
      </c>
      <c r="S19" s="1">
        <v>19</v>
      </c>
      <c r="T19" s="1">
        <v>356</v>
      </c>
      <c r="U19" s="1">
        <v>356</v>
      </c>
      <c r="V19" s="1">
        <v>345</v>
      </c>
      <c r="W19" s="1">
        <v>347</v>
      </c>
      <c r="X19" s="1">
        <v>136</v>
      </c>
      <c r="Y19" s="1">
        <v>136</v>
      </c>
      <c r="Z19" s="1">
        <v>189</v>
      </c>
      <c r="AA19" s="1">
        <v>192</v>
      </c>
      <c r="AD19" s="25" t="s">
        <v>84</v>
      </c>
      <c r="AF19" s="24">
        <v>337</v>
      </c>
      <c r="AG19" s="1">
        <f>SUM(AI19,AK19,AM19,AO19)</f>
        <v>665</v>
      </c>
      <c r="AH19" s="1">
        <v>263</v>
      </c>
      <c r="AI19" s="1">
        <v>331</v>
      </c>
      <c r="AJ19" s="1">
        <v>59</v>
      </c>
      <c r="AK19" s="1">
        <v>62</v>
      </c>
      <c r="AL19" s="1">
        <v>214</v>
      </c>
      <c r="AM19" s="1">
        <v>236</v>
      </c>
      <c r="AN19" s="1">
        <v>28</v>
      </c>
      <c r="AO19" s="1">
        <v>36</v>
      </c>
      <c r="AR19" s="1">
        <v>273</v>
      </c>
      <c r="AS19" s="1">
        <v>336</v>
      </c>
      <c r="AT19" s="1">
        <v>2</v>
      </c>
      <c r="AU19" s="1">
        <v>2</v>
      </c>
      <c r="AV19" s="1">
        <v>234</v>
      </c>
      <c r="AW19" s="1">
        <v>236</v>
      </c>
      <c r="AX19" s="1">
        <v>247</v>
      </c>
      <c r="AY19" s="1">
        <v>253</v>
      </c>
      <c r="AZ19" s="1">
        <v>32</v>
      </c>
      <c r="BA19" s="1">
        <v>32</v>
      </c>
      <c r="BB19" s="1">
        <v>25</v>
      </c>
      <c r="BC19" s="1">
        <v>27</v>
      </c>
      <c r="BF19" s="30" t="s">
        <v>31</v>
      </c>
      <c r="BH19" s="24">
        <v>49</v>
      </c>
      <c r="BI19" s="1">
        <f t="shared" si="10"/>
        <v>31</v>
      </c>
      <c r="BJ19" s="1">
        <v>9</v>
      </c>
      <c r="BK19" s="1">
        <v>6</v>
      </c>
      <c r="BL19" s="1">
        <v>13</v>
      </c>
      <c r="BM19" s="1">
        <v>3</v>
      </c>
      <c r="BN19" s="1">
        <v>6</v>
      </c>
      <c r="BO19" s="1">
        <v>1</v>
      </c>
      <c r="BP19" s="1">
        <v>28</v>
      </c>
      <c r="BQ19" s="1">
        <v>14</v>
      </c>
      <c r="BR19" s="1">
        <v>8</v>
      </c>
      <c r="BS19" s="1">
        <v>4</v>
      </c>
      <c r="BY19" s="24"/>
    </row>
    <row r="20" spans="2:77" ht="15.75" customHeight="1">
      <c r="B20" s="30" t="s">
        <v>32</v>
      </c>
      <c r="D20" s="24">
        <v>2352</v>
      </c>
      <c r="E20" s="1">
        <f t="shared" si="9"/>
        <v>3382</v>
      </c>
      <c r="F20" s="1">
        <v>1394</v>
      </c>
      <c r="G20" s="1">
        <v>1726</v>
      </c>
      <c r="H20" s="1">
        <v>498</v>
      </c>
      <c r="I20" s="1">
        <v>524</v>
      </c>
      <c r="J20" s="1">
        <v>1051</v>
      </c>
      <c r="K20" s="1">
        <v>1064</v>
      </c>
      <c r="L20" s="1">
        <v>64</v>
      </c>
      <c r="M20" s="1">
        <v>68</v>
      </c>
      <c r="P20" s="1">
        <v>1626</v>
      </c>
      <c r="Q20" s="1">
        <v>1767</v>
      </c>
      <c r="R20" s="1">
        <v>20</v>
      </c>
      <c r="S20" s="1">
        <v>20</v>
      </c>
      <c r="T20" s="1">
        <v>1868</v>
      </c>
      <c r="U20" s="1">
        <v>1875</v>
      </c>
      <c r="V20" s="1">
        <v>1368</v>
      </c>
      <c r="W20" s="1">
        <v>1374</v>
      </c>
      <c r="X20" s="1">
        <v>890</v>
      </c>
      <c r="Y20" s="1">
        <v>890</v>
      </c>
      <c r="Z20" s="1">
        <v>1095</v>
      </c>
      <c r="AA20" s="1">
        <v>1116</v>
      </c>
      <c r="AF20" s="24"/>
      <c r="BF20" s="30" t="s">
        <v>32</v>
      </c>
      <c r="BH20" s="24">
        <v>87</v>
      </c>
      <c r="BI20" s="1">
        <f t="shared" si="10"/>
        <v>85</v>
      </c>
      <c r="BJ20" s="1">
        <v>24</v>
      </c>
      <c r="BK20" s="1">
        <v>18</v>
      </c>
      <c r="BL20" s="1">
        <v>28</v>
      </c>
      <c r="BM20" s="1">
        <v>15</v>
      </c>
      <c r="BN20" s="1">
        <v>12</v>
      </c>
      <c r="BO20" s="1">
        <v>3</v>
      </c>
      <c r="BP20" s="1">
        <v>70</v>
      </c>
      <c r="BQ20" s="1">
        <v>22</v>
      </c>
      <c r="BR20" s="1">
        <v>29</v>
      </c>
      <c r="BS20" s="1">
        <v>12</v>
      </c>
      <c r="BY20" s="24"/>
    </row>
    <row r="21" spans="2:88" ht="15.75" customHeight="1">
      <c r="B21" s="30" t="s">
        <v>33</v>
      </c>
      <c r="D21" s="24">
        <v>1734</v>
      </c>
      <c r="E21" s="1">
        <f t="shared" si="9"/>
        <v>2590</v>
      </c>
      <c r="F21" s="1">
        <v>1132</v>
      </c>
      <c r="G21" s="1">
        <v>1374</v>
      </c>
      <c r="H21" s="1">
        <v>368</v>
      </c>
      <c r="I21" s="1">
        <v>377</v>
      </c>
      <c r="J21" s="1">
        <v>785</v>
      </c>
      <c r="K21" s="1">
        <v>802</v>
      </c>
      <c r="L21" s="1">
        <v>34</v>
      </c>
      <c r="M21" s="1">
        <v>37</v>
      </c>
      <c r="P21" s="1">
        <v>1282</v>
      </c>
      <c r="Q21" s="1">
        <v>1486</v>
      </c>
      <c r="R21" s="1">
        <v>43</v>
      </c>
      <c r="S21" s="1">
        <v>46</v>
      </c>
      <c r="T21" s="1">
        <v>1095</v>
      </c>
      <c r="U21" s="1">
        <v>1101</v>
      </c>
      <c r="V21" s="1">
        <v>1165</v>
      </c>
      <c r="W21" s="1">
        <v>1175</v>
      </c>
      <c r="X21" s="1">
        <v>366</v>
      </c>
      <c r="Y21" s="1">
        <v>367</v>
      </c>
      <c r="Z21" s="1">
        <v>399</v>
      </c>
      <c r="AA21" s="1">
        <v>402</v>
      </c>
      <c r="AF21" s="24"/>
      <c r="BF21" s="30" t="s">
        <v>33</v>
      </c>
      <c r="BH21" s="24">
        <v>96</v>
      </c>
      <c r="BI21" s="1">
        <f t="shared" si="10"/>
        <v>54</v>
      </c>
      <c r="BJ21" s="1">
        <v>14</v>
      </c>
      <c r="BK21" s="1">
        <v>10</v>
      </c>
      <c r="BL21" s="1">
        <v>27</v>
      </c>
      <c r="BM21" s="1">
        <v>3</v>
      </c>
      <c r="BN21" s="1">
        <v>6</v>
      </c>
      <c r="BO21" s="25" t="s">
        <v>39</v>
      </c>
      <c r="BP21" s="1">
        <v>50</v>
      </c>
      <c r="BQ21" s="1">
        <v>13</v>
      </c>
      <c r="BR21" s="1">
        <v>14</v>
      </c>
      <c r="BS21" s="1">
        <v>3</v>
      </c>
      <c r="BV21" s="42" t="s">
        <v>85</v>
      </c>
      <c r="BW21" s="43"/>
      <c r="BY21" s="24">
        <f>SUM(BY23:BY37)</f>
        <v>97</v>
      </c>
      <c r="BZ21" s="19">
        <f>SUM(BZ23:BZ37)</f>
        <v>41</v>
      </c>
      <c r="CA21" s="19">
        <f>SUM(CA23:CA37)</f>
        <v>15</v>
      </c>
      <c r="CB21" s="19">
        <f>SUM(CB23:CB37)</f>
        <v>7</v>
      </c>
      <c r="CC21" s="19">
        <f>SUM(CC23:CC37)</f>
        <v>19</v>
      </c>
      <c r="CD21" s="25" t="s">
        <v>39</v>
      </c>
      <c r="CE21" s="19">
        <f>SUM(CE23:CE37)</f>
        <v>8</v>
      </c>
      <c r="CF21" s="25" t="s">
        <v>39</v>
      </c>
      <c r="CG21" s="19">
        <f>SUM(CG23:CG37)</f>
        <v>83</v>
      </c>
      <c r="CH21" s="19">
        <f>SUM(CH23:CH37)</f>
        <v>19</v>
      </c>
      <c r="CI21" s="19">
        <f>SUM(CI23:CI37)</f>
        <v>10</v>
      </c>
      <c r="CJ21" s="19">
        <f>SUM(CJ23:CJ37)</f>
        <v>2</v>
      </c>
    </row>
    <row r="22" spans="4:77" ht="15.75" customHeight="1">
      <c r="D22" s="24"/>
      <c r="AC22" s="42" t="s">
        <v>85</v>
      </c>
      <c r="AD22" s="43"/>
      <c r="AF22" s="24">
        <f>SUM(AF24:AF38)</f>
        <v>4095</v>
      </c>
      <c r="AG22" s="19">
        <f>SUM(AG24:AG38)</f>
        <v>7021</v>
      </c>
      <c r="AH22" s="19">
        <f aca="true" t="shared" si="11" ref="AH22:AO22">SUM(AH24:AH38)</f>
        <v>2950</v>
      </c>
      <c r="AI22" s="19">
        <f t="shared" si="11"/>
        <v>3773</v>
      </c>
      <c r="AJ22" s="19">
        <f t="shared" si="11"/>
        <v>1220</v>
      </c>
      <c r="AK22" s="19">
        <f t="shared" si="11"/>
        <v>1279</v>
      </c>
      <c r="AL22" s="19">
        <f t="shared" si="11"/>
        <v>1814</v>
      </c>
      <c r="AM22" s="19">
        <f t="shared" si="11"/>
        <v>1898</v>
      </c>
      <c r="AN22" s="19">
        <f t="shared" si="11"/>
        <v>61</v>
      </c>
      <c r="AO22" s="19">
        <f t="shared" si="11"/>
        <v>71</v>
      </c>
      <c r="AR22" s="19">
        <f>SUM(AR24:AR38)</f>
        <v>2722</v>
      </c>
      <c r="AS22" s="19">
        <f aca="true" t="shared" si="12" ref="AS22:BC22">SUM(AS24:AS38)</f>
        <v>2989</v>
      </c>
      <c r="AT22" s="19">
        <f t="shared" si="12"/>
        <v>17</v>
      </c>
      <c r="AU22" s="19">
        <f t="shared" si="12"/>
        <v>18</v>
      </c>
      <c r="AV22" s="19">
        <f t="shared" si="12"/>
        <v>3127</v>
      </c>
      <c r="AW22" s="19">
        <f t="shared" si="12"/>
        <v>3160</v>
      </c>
      <c r="AX22" s="19">
        <f t="shared" si="12"/>
        <v>3290</v>
      </c>
      <c r="AY22" s="19">
        <f t="shared" si="12"/>
        <v>3325</v>
      </c>
      <c r="AZ22" s="19">
        <f t="shared" si="12"/>
        <v>942</v>
      </c>
      <c r="BA22" s="19">
        <f t="shared" si="12"/>
        <v>944</v>
      </c>
      <c r="BB22" s="19">
        <f t="shared" si="12"/>
        <v>735</v>
      </c>
      <c r="BC22" s="19">
        <f t="shared" si="12"/>
        <v>743</v>
      </c>
      <c r="BH22" s="24"/>
      <c r="BY22" s="24"/>
    </row>
    <row r="23" spans="2:88" ht="15.75" customHeight="1">
      <c r="B23" s="30" t="s">
        <v>34</v>
      </c>
      <c r="D23" s="24">
        <v>1037</v>
      </c>
      <c r="E23" s="1">
        <f t="shared" si="9"/>
        <v>1842</v>
      </c>
      <c r="F23" s="1">
        <v>742</v>
      </c>
      <c r="G23" s="1">
        <v>899</v>
      </c>
      <c r="H23" s="1">
        <v>191</v>
      </c>
      <c r="I23" s="1">
        <v>214</v>
      </c>
      <c r="J23" s="1">
        <v>567</v>
      </c>
      <c r="K23" s="1">
        <v>607</v>
      </c>
      <c r="L23" s="1">
        <v>104</v>
      </c>
      <c r="M23" s="1">
        <v>122</v>
      </c>
      <c r="P23" s="1">
        <v>560</v>
      </c>
      <c r="Q23" s="1">
        <v>593</v>
      </c>
      <c r="R23" s="1">
        <v>10</v>
      </c>
      <c r="S23" s="1">
        <v>11</v>
      </c>
      <c r="T23" s="1">
        <v>430</v>
      </c>
      <c r="U23" s="1">
        <v>432</v>
      </c>
      <c r="V23" s="1">
        <v>559</v>
      </c>
      <c r="W23" s="1">
        <v>567</v>
      </c>
      <c r="X23" s="1">
        <v>259</v>
      </c>
      <c r="Y23" s="1">
        <v>261</v>
      </c>
      <c r="Z23" s="1">
        <v>128</v>
      </c>
      <c r="AA23" s="1">
        <v>139</v>
      </c>
      <c r="AF23" s="24"/>
      <c r="BF23" s="30" t="s">
        <v>34</v>
      </c>
      <c r="BH23" s="24">
        <v>35</v>
      </c>
      <c r="BI23" s="1">
        <f t="shared" si="10"/>
        <v>23</v>
      </c>
      <c r="BJ23" s="1">
        <v>4</v>
      </c>
      <c r="BK23" s="1">
        <v>4</v>
      </c>
      <c r="BL23" s="1">
        <v>8</v>
      </c>
      <c r="BM23" s="1">
        <v>7</v>
      </c>
      <c r="BN23" s="1">
        <v>6</v>
      </c>
      <c r="BO23" s="25" t="s">
        <v>39</v>
      </c>
      <c r="BP23" s="1">
        <v>17</v>
      </c>
      <c r="BQ23" s="1">
        <v>5</v>
      </c>
      <c r="BR23" s="1">
        <v>4</v>
      </c>
      <c r="BS23" s="1">
        <v>1</v>
      </c>
      <c r="BW23" s="25" t="s">
        <v>86</v>
      </c>
      <c r="BY23" s="31" t="s">
        <v>39</v>
      </c>
      <c r="BZ23" s="25" t="s">
        <v>39</v>
      </c>
      <c r="CA23" s="25" t="s">
        <v>39</v>
      </c>
      <c r="CB23" s="25" t="s">
        <v>39</v>
      </c>
      <c r="CC23" s="25" t="s">
        <v>39</v>
      </c>
      <c r="CD23" s="25" t="s">
        <v>39</v>
      </c>
      <c r="CE23" s="25" t="s">
        <v>39</v>
      </c>
      <c r="CF23" s="25" t="s">
        <v>39</v>
      </c>
      <c r="CG23" s="1">
        <v>6</v>
      </c>
      <c r="CH23" s="25" t="s">
        <v>39</v>
      </c>
      <c r="CI23" s="25" t="s">
        <v>39</v>
      </c>
      <c r="CJ23" s="25" t="s">
        <v>39</v>
      </c>
    </row>
    <row r="24" spans="2:88" ht="15.75" customHeight="1">
      <c r="B24" s="30" t="s">
        <v>35</v>
      </c>
      <c r="D24" s="24">
        <v>2017</v>
      </c>
      <c r="E24" s="1">
        <f t="shared" si="9"/>
        <v>2985</v>
      </c>
      <c r="F24" s="1">
        <v>1356</v>
      </c>
      <c r="G24" s="1">
        <v>1640</v>
      </c>
      <c r="H24" s="1">
        <v>558</v>
      </c>
      <c r="I24" s="1">
        <v>580</v>
      </c>
      <c r="J24" s="1">
        <v>752</v>
      </c>
      <c r="K24" s="1">
        <v>759</v>
      </c>
      <c r="L24" s="1">
        <v>6</v>
      </c>
      <c r="M24" s="1">
        <v>6</v>
      </c>
      <c r="P24" s="1">
        <v>1325</v>
      </c>
      <c r="Q24" s="1">
        <v>1369</v>
      </c>
      <c r="R24" s="1">
        <v>8</v>
      </c>
      <c r="S24" s="1">
        <v>8</v>
      </c>
      <c r="T24" s="1">
        <v>1482</v>
      </c>
      <c r="U24" s="1">
        <v>1490</v>
      </c>
      <c r="V24" s="1">
        <v>1697</v>
      </c>
      <c r="W24" s="1">
        <v>1707</v>
      </c>
      <c r="X24" s="1">
        <v>220</v>
      </c>
      <c r="Y24" s="1">
        <v>220</v>
      </c>
      <c r="Z24" s="1">
        <v>77</v>
      </c>
      <c r="AA24" s="1">
        <v>84</v>
      </c>
      <c r="AD24" s="25" t="s">
        <v>86</v>
      </c>
      <c r="AF24" s="24">
        <v>183</v>
      </c>
      <c r="AG24" s="1">
        <f>SUM(AI24,AK24,AM24,AO24)</f>
        <v>402</v>
      </c>
      <c r="AH24" s="1">
        <v>166</v>
      </c>
      <c r="AI24" s="1">
        <v>216</v>
      </c>
      <c r="AJ24" s="1">
        <v>20</v>
      </c>
      <c r="AK24" s="1">
        <v>21</v>
      </c>
      <c r="AL24" s="1">
        <v>149</v>
      </c>
      <c r="AM24" s="1">
        <v>163</v>
      </c>
      <c r="AN24" s="1">
        <v>2</v>
      </c>
      <c r="AO24" s="1">
        <v>2</v>
      </c>
      <c r="AR24" s="1">
        <v>147</v>
      </c>
      <c r="AS24" s="1">
        <v>169</v>
      </c>
      <c r="AT24" s="25" t="s">
        <v>39</v>
      </c>
      <c r="AU24" s="25" t="s">
        <v>39</v>
      </c>
      <c r="AV24" s="1">
        <v>145</v>
      </c>
      <c r="AW24" s="1">
        <v>149</v>
      </c>
      <c r="AX24" s="1">
        <v>165</v>
      </c>
      <c r="AY24" s="1">
        <v>167</v>
      </c>
      <c r="AZ24" s="1">
        <v>49</v>
      </c>
      <c r="BA24" s="1">
        <v>49</v>
      </c>
      <c r="BB24" s="1">
        <v>99</v>
      </c>
      <c r="BC24" s="1">
        <v>100</v>
      </c>
      <c r="BF24" s="30" t="s">
        <v>35</v>
      </c>
      <c r="BH24" s="24">
        <v>27</v>
      </c>
      <c r="BI24" s="1">
        <f t="shared" si="10"/>
        <v>7</v>
      </c>
      <c r="BJ24" s="25" t="s">
        <v>39</v>
      </c>
      <c r="BK24" s="1">
        <v>1</v>
      </c>
      <c r="BL24" s="1">
        <v>6</v>
      </c>
      <c r="BM24" s="25" t="s">
        <v>39</v>
      </c>
      <c r="BN24" s="1">
        <v>2</v>
      </c>
      <c r="BO24" s="25" t="s">
        <v>39</v>
      </c>
      <c r="BP24" s="1">
        <v>42</v>
      </c>
      <c r="BQ24" s="1">
        <v>16</v>
      </c>
      <c r="BR24" s="1">
        <v>4</v>
      </c>
      <c r="BS24" s="25" t="s">
        <v>39</v>
      </c>
      <c r="BW24" s="25" t="s">
        <v>87</v>
      </c>
      <c r="BY24" s="24">
        <v>7</v>
      </c>
      <c r="BZ24" s="1">
        <f aca="true" t="shared" si="13" ref="BZ24:BZ37">SUM(CA24:CD24)</f>
        <v>2</v>
      </c>
      <c r="CA24" s="25" t="s">
        <v>39</v>
      </c>
      <c r="CB24" s="1">
        <v>1</v>
      </c>
      <c r="CC24" s="1">
        <v>1</v>
      </c>
      <c r="CD24" s="25" t="s">
        <v>39</v>
      </c>
      <c r="CE24" s="1">
        <v>1</v>
      </c>
      <c r="CF24" s="25" t="s">
        <v>39</v>
      </c>
      <c r="CG24" s="1">
        <v>2</v>
      </c>
      <c r="CH24" s="1">
        <v>2</v>
      </c>
      <c r="CI24" s="25" t="s">
        <v>39</v>
      </c>
      <c r="CJ24" s="25" t="s">
        <v>39</v>
      </c>
    </row>
    <row r="25" spans="2:88" ht="15.75" customHeight="1">
      <c r="B25" s="30" t="s">
        <v>36</v>
      </c>
      <c r="D25" s="24">
        <v>1266</v>
      </c>
      <c r="E25" s="1">
        <f t="shared" si="9"/>
        <v>2177</v>
      </c>
      <c r="F25" s="1">
        <v>909</v>
      </c>
      <c r="G25" s="1">
        <v>1139</v>
      </c>
      <c r="H25" s="1">
        <v>426</v>
      </c>
      <c r="I25" s="1">
        <v>444</v>
      </c>
      <c r="J25" s="1">
        <v>553</v>
      </c>
      <c r="K25" s="1">
        <v>572</v>
      </c>
      <c r="L25" s="1">
        <v>15</v>
      </c>
      <c r="M25" s="1">
        <v>22</v>
      </c>
      <c r="P25" s="1">
        <v>840</v>
      </c>
      <c r="Q25" s="1">
        <v>925</v>
      </c>
      <c r="R25" s="1">
        <v>13</v>
      </c>
      <c r="S25" s="1">
        <v>13</v>
      </c>
      <c r="T25" s="1">
        <v>960</v>
      </c>
      <c r="U25" s="1">
        <v>968</v>
      </c>
      <c r="V25" s="1">
        <v>1021</v>
      </c>
      <c r="W25" s="1">
        <v>1029</v>
      </c>
      <c r="X25" s="1">
        <v>351</v>
      </c>
      <c r="Y25" s="1">
        <v>351</v>
      </c>
      <c r="Z25" s="1">
        <v>275</v>
      </c>
      <c r="AA25" s="1">
        <v>282</v>
      </c>
      <c r="AD25" s="25" t="s">
        <v>87</v>
      </c>
      <c r="AF25" s="24">
        <v>424</v>
      </c>
      <c r="AG25" s="1">
        <f>SUM(AI25,AK25,AM25,AO25)</f>
        <v>703</v>
      </c>
      <c r="AH25" s="1">
        <v>277</v>
      </c>
      <c r="AI25" s="1">
        <v>343</v>
      </c>
      <c r="AJ25" s="1">
        <v>148</v>
      </c>
      <c r="AK25" s="1">
        <v>162</v>
      </c>
      <c r="AL25" s="1">
        <v>181</v>
      </c>
      <c r="AM25" s="1">
        <v>186</v>
      </c>
      <c r="AN25" s="1">
        <v>11</v>
      </c>
      <c r="AO25" s="1">
        <v>12</v>
      </c>
      <c r="AR25" s="1">
        <v>367</v>
      </c>
      <c r="AS25" s="1">
        <v>369</v>
      </c>
      <c r="AT25" s="1">
        <v>1</v>
      </c>
      <c r="AU25" s="1">
        <v>1</v>
      </c>
      <c r="AV25" s="1">
        <v>325</v>
      </c>
      <c r="AW25" s="1">
        <v>327</v>
      </c>
      <c r="AX25" s="1">
        <v>393</v>
      </c>
      <c r="AY25" s="1">
        <v>396</v>
      </c>
      <c r="AZ25" s="1">
        <v>44</v>
      </c>
      <c r="BA25" s="1">
        <v>44</v>
      </c>
      <c r="BB25" s="1">
        <v>28</v>
      </c>
      <c r="BC25" s="1">
        <v>28</v>
      </c>
      <c r="BF25" s="30" t="s">
        <v>36</v>
      </c>
      <c r="BH25" s="24">
        <v>41</v>
      </c>
      <c r="BI25" s="1">
        <f t="shared" si="10"/>
        <v>32</v>
      </c>
      <c r="BJ25" s="1">
        <v>10</v>
      </c>
      <c r="BK25" s="1">
        <v>6</v>
      </c>
      <c r="BL25" s="1">
        <v>9</v>
      </c>
      <c r="BM25" s="1">
        <v>7</v>
      </c>
      <c r="BN25" s="1">
        <v>6</v>
      </c>
      <c r="BO25" s="1">
        <v>1</v>
      </c>
      <c r="BP25" s="1">
        <v>26</v>
      </c>
      <c r="BQ25" s="1">
        <v>6</v>
      </c>
      <c r="BR25" s="1">
        <v>3</v>
      </c>
      <c r="BS25" s="1">
        <v>4</v>
      </c>
      <c r="BW25" s="25" t="s">
        <v>88</v>
      </c>
      <c r="BY25" s="24">
        <v>41</v>
      </c>
      <c r="BZ25" s="1">
        <f t="shared" si="13"/>
        <v>10</v>
      </c>
      <c r="CA25" s="1">
        <v>4</v>
      </c>
      <c r="CB25" s="1">
        <v>1</v>
      </c>
      <c r="CC25" s="1">
        <v>5</v>
      </c>
      <c r="CD25" s="25" t="s">
        <v>39</v>
      </c>
      <c r="CE25" s="1">
        <v>2</v>
      </c>
      <c r="CF25" s="25" t="s">
        <v>39</v>
      </c>
      <c r="CG25" s="1">
        <v>12</v>
      </c>
      <c r="CH25" s="1">
        <v>5</v>
      </c>
      <c r="CI25" s="1">
        <v>1</v>
      </c>
      <c r="CJ25" s="1">
        <v>1</v>
      </c>
    </row>
    <row r="26" spans="4:88" ht="15.75" customHeight="1">
      <c r="D26" s="24"/>
      <c r="AD26" s="25" t="s">
        <v>88</v>
      </c>
      <c r="AF26" s="24">
        <v>366</v>
      </c>
      <c r="AG26" s="1">
        <f>SUM(AI26,AK26,AM26,AO26)</f>
        <v>650</v>
      </c>
      <c r="AH26" s="1">
        <v>301</v>
      </c>
      <c r="AI26" s="1">
        <v>359</v>
      </c>
      <c r="AJ26" s="1">
        <v>72</v>
      </c>
      <c r="AK26" s="1">
        <v>82</v>
      </c>
      <c r="AL26" s="1">
        <v>203</v>
      </c>
      <c r="AM26" s="1">
        <v>205</v>
      </c>
      <c r="AN26" s="1">
        <v>4</v>
      </c>
      <c r="AO26" s="1">
        <v>4</v>
      </c>
      <c r="AR26" s="1">
        <v>250</v>
      </c>
      <c r="AS26" s="1">
        <v>278</v>
      </c>
      <c r="AT26" s="1">
        <v>1</v>
      </c>
      <c r="AU26" s="1">
        <v>1</v>
      </c>
      <c r="AV26" s="1">
        <v>300</v>
      </c>
      <c r="AW26" s="1">
        <v>302</v>
      </c>
      <c r="AX26" s="1">
        <v>312</v>
      </c>
      <c r="AY26" s="1">
        <v>315</v>
      </c>
      <c r="AZ26" s="1">
        <v>80</v>
      </c>
      <c r="BA26" s="1">
        <v>80</v>
      </c>
      <c r="BB26" s="1">
        <v>26</v>
      </c>
      <c r="BC26" s="1">
        <v>26</v>
      </c>
      <c r="BH26" s="24"/>
      <c r="BW26" s="25" t="s">
        <v>89</v>
      </c>
      <c r="BY26" s="24">
        <v>12</v>
      </c>
      <c r="BZ26" s="1">
        <f t="shared" si="13"/>
        <v>6</v>
      </c>
      <c r="CA26" s="1">
        <v>1</v>
      </c>
      <c r="CB26" s="1">
        <v>2</v>
      </c>
      <c r="CC26" s="1">
        <v>3</v>
      </c>
      <c r="CD26" s="25" t="s">
        <v>39</v>
      </c>
      <c r="CE26" s="25" t="s">
        <v>39</v>
      </c>
      <c r="CF26" s="25" t="s">
        <v>39</v>
      </c>
      <c r="CG26" s="1">
        <v>8</v>
      </c>
      <c r="CH26" s="1">
        <v>1</v>
      </c>
      <c r="CI26" s="25" t="s">
        <v>39</v>
      </c>
      <c r="CJ26" s="25" t="s">
        <v>39</v>
      </c>
    </row>
    <row r="27" spans="4:88" ht="15.75" customHeight="1">
      <c r="D27" s="24"/>
      <c r="AD27" s="25" t="s">
        <v>89</v>
      </c>
      <c r="AF27" s="24">
        <v>360</v>
      </c>
      <c r="AG27" s="1">
        <f>SUM(AI27,AK27,AM27,AO27)</f>
        <v>587</v>
      </c>
      <c r="AH27" s="1">
        <v>277</v>
      </c>
      <c r="AI27" s="1">
        <v>306</v>
      </c>
      <c r="AJ27" s="1">
        <v>82</v>
      </c>
      <c r="AK27" s="1">
        <v>86</v>
      </c>
      <c r="AL27" s="1">
        <v>184</v>
      </c>
      <c r="AM27" s="1">
        <v>189</v>
      </c>
      <c r="AN27" s="1">
        <v>5</v>
      </c>
      <c r="AO27" s="1">
        <v>6</v>
      </c>
      <c r="AR27" s="1">
        <v>84</v>
      </c>
      <c r="AS27" s="1">
        <v>90</v>
      </c>
      <c r="AT27" s="25" t="s">
        <v>39</v>
      </c>
      <c r="AU27" s="25" t="s">
        <v>39</v>
      </c>
      <c r="AV27" s="1">
        <v>273</v>
      </c>
      <c r="AW27" s="1">
        <v>273</v>
      </c>
      <c r="AX27" s="1">
        <v>306</v>
      </c>
      <c r="AY27" s="1">
        <v>311</v>
      </c>
      <c r="AZ27" s="1">
        <v>63</v>
      </c>
      <c r="BA27" s="1">
        <v>63</v>
      </c>
      <c r="BB27" s="1">
        <v>20</v>
      </c>
      <c r="BC27" s="1">
        <v>20</v>
      </c>
      <c r="BH27" s="24"/>
      <c r="BW27" s="25" t="s">
        <v>90</v>
      </c>
      <c r="BY27" s="24">
        <v>1</v>
      </c>
      <c r="BZ27" s="1">
        <f t="shared" si="13"/>
        <v>1</v>
      </c>
      <c r="CA27" s="1">
        <v>1</v>
      </c>
      <c r="CB27" s="25" t="s">
        <v>39</v>
      </c>
      <c r="CC27" s="25" t="s">
        <v>39</v>
      </c>
      <c r="CD27" s="25" t="s">
        <v>39</v>
      </c>
      <c r="CE27" s="1">
        <v>2</v>
      </c>
      <c r="CF27" s="25" t="s">
        <v>39</v>
      </c>
      <c r="CG27" s="1">
        <v>6</v>
      </c>
      <c r="CH27" s="1">
        <v>3</v>
      </c>
      <c r="CI27" s="25" t="s">
        <v>39</v>
      </c>
      <c r="CJ27" s="25" t="s">
        <v>39</v>
      </c>
    </row>
    <row r="28" spans="2:77" ht="15.75" customHeight="1">
      <c r="B28" s="30" t="s">
        <v>37</v>
      </c>
      <c r="D28" s="24">
        <f>SUM(D31,D33,D34,D36:D40,D42:D46)</f>
        <v>4314</v>
      </c>
      <c r="E28" s="19">
        <f>SUM(E31,E33,E34,E36:E40,E42:E46)</f>
        <v>5629</v>
      </c>
      <c r="F28" s="19">
        <f>SUM(F31,F33,F34,F36:F40,F42:F46)</f>
        <v>3615</v>
      </c>
      <c r="G28" s="19">
        <f>SUM(G31,G33,G34,G36:G40,G42:G46)</f>
        <v>4384</v>
      </c>
      <c r="H28" s="19">
        <f aca="true" t="shared" si="14" ref="H28:M28">SUM(H33,H34,H36:H40,H42:H46)</f>
        <v>652</v>
      </c>
      <c r="I28" s="19">
        <f t="shared" si="14"/>
        <v>694</v>
      </c>
      <c r="J28" s="19">
        <f t="shared" si="14"/>
        <v>489</v>
      </c>
      <c r="K28" s="19">
        <f t="shared" si="14"/>
        <v>495</v>
      </c>
      <c r="L28" s="19">
        <f t="shared" si="14"/>
        <v>45</v>
      </c>
      <c r="M28" s="19">
        <f t="shared" si="14"/>
        <v>56</v>
      </c>
      <c r="P28" s="19">
        <f>SUM(P33,P34,P36:P40,P42:P46)</f>
        <v>4085</v>
      </c>
      <c r="Q28" s="19">
        <f>SUM(Q33,Q34,Q36:Q40,Q42:Q46)</f>
        <v>5318</v>
      </c>
      <c r="R28" s="1">
        <f>SUM(R36:R46)</f>
        <v>78</v>
      </c>
      <c r="S28" s="1">
        <f>SUM(S36:S46)</f>
        <v>82</v>
      </c>
      <c r="T28" s="1">
        <f aca="true" t="shared" si="15" ref="T28:AA28">SUM(T29:T46)</f>
        <v>1638</v>
      </c>
      <c r="U28" s="1">
        <f t="shared" si="15"/>
        <v>1654</v>
      </c>
      <c r="V28" s="1">
        <f t="shared" si="15"/>
        <v>2213</v>
      </c>
      <c r="W28" s="1">
        <f t="shared" si="15"/>
        <v>2242</v>
      </c>
      <c r="X28" s="1">
        <f t="shared" si="15"/>
        <v>389</v>
      </c>
      <c r="Y28" s="1">
        <f t="shared" si="15"/>
        <v>389</v>
      </c>
      <c r="Z28" s="1">
        <f t="shared" si="15"/>
        <v>394</v>
      </c>
      <c r="AA28" s="1">
        <f t="shared" si="15"/>
        <v>401</v>
      </c>
      <c r="AD28" s="25" t="s">
        <v>90</v>
      </c>
      <c r="AF28" s="24">
        <v>584</v>
      </c>
      <c r="AG28" s="1">
        <f>SUM(AI28,AK28,AM28,AO28)</f>
        <v>1030</v>
      </c>
      <c r="AH28" s="1">
        <v>421</v>
      </c>
      <c r="AI28" s="1">
        <v>573</v>
      </c>
      <c r="AJ28" s="1">
        <v>169</v>
      </c>
      <c r="AK28" s="1">
        <v>171</v>
      </c>
      <c r="AL28" s="1">
        <v>258</v>
      </c>
      <c r="AM28" s="1">
        <v>273</v>
      </c>
      <c r="AN28" s="1">
        <v>10</v>
      </c>
      <c r="AO28" s="1">
        <v>13</v>
      </c>
      <c r="AR28" s="1">
        <v>383</v>
      </c>
      <c r="AS28" s="1">
        <v>442</v>
      </c>
      <c r="AT28" s="1">
        <v>3</v>
      </c>
      <c r="AU28" s="1">
        <v>3</v>
      </c>
      <c r="AV28" s="1">
        <v>383</v>
      </c>
      <c r="AW28" s="1">
        <v>387</v>
      </c>
      <c r="AX28" s="1">
        <v>440</v>
      </c>
      <c r="AY28" s="1">
        <v>445</v>
      </c>
      <c r="AZ28" s="1">
        <v>74</v>
      </c>
      <c r="BA28" s="1">
        <v>74</v>
      </c>
      <c r="BB28" s="1">
        <v>34</v>
      </c>
      <c r="BC28" s="1">
        <v>35</v>
      </c>
      <c r="BF28" s="30" t="s">
        <v>37</v>
      </c>
      <c r="BH28" s="24">
        <v>203</v>
      </c>
      <c r="BI28" s="1">
        <f>SUM(BJ28:BM28)</f>
        <v>105</v>
      </c>
      <c r="BJ28" s="1">
        <v>49</v>
      </c>
      <c r="BK28" s="1">
        <v>18</v>
      </c>
      <c r="BL28" s="1">
        <v>34</v>
      </c>
      <c r="BM28" s="1">
        <v>4</v>
      </c>
      <c r="BN28" s="1">
        <v>39</v>
      </c>
      <c r="BO28" s="1">
        <v>3</v>
      </c>
      <c r="BP28" s="1">
        <v>116</v>
      </c>
      <c r="BQ28" s="1">
        <v>101</v>
      </c>
      <c r="BR28" s="1">
        <v>19</v>
      </c>
      <c r="BS28" s="1">
        <v>16</v>
      </c>
      <c r="BY28" s="24"/>
    </row>
    <row r="29" spans="2:88" ht="15.75" customHeight="1">
      <c r="B29" s="2"/>
      <c r="D29" s="24"/>
      <c r="AF29" s="24"/>
      <c r="BH29" s="24"/>
      <c r="BW29" s="25" t="s">
        <v>91</v>
      </c>
      <c r="BY29" s="24">
        <v>3</v>
      </c>
      <c r="BZ29" s="1">
        <f t="shared" si="13"/>
        <v>1</v>
      </c>
      <c r="CA29" s="25" t="s">
        <v>39</v>
      </c>
      <c r="CB29" s="1">
        <v>1</v>
      </c>
      <c r="CC29" s="25" t="s">
        <v>39</v>
      </c>
      <c r="CD29" s="25" t="s">
        <v>39</v>
      </c>
      <c r="CE29" s="1">
        <v>1</v>
      </c>
      <c r="CF29" s="25" t="s">
        <v>39</v>
      </c>
      <c r="CG29" s="1">
        <v>11</v>
      </c>
      <c r="CH29" s="1">
        <v>1</v>
      </c>
      <c r="CI29" s="1">
        <v>1</v>
      </c>
      <c r="CJ29" s="25" t="s">
        <v>39</v>
      </c>
    </row>
    <row r="30" spans="2:88" ht="15.75" customHeight="1">
      <c r="B30" s="32" t="s">
        <v>38</v>
      </c>
      <c r="D30" s="31" t="s">
        <v>39</v>
      </c>
      <c r="E30" s="25" t="s">
        <v>39</v>
      </c>
      <c r="F30" s="25" t="s">
        <v>39</v>
      </c>
      <c r="G30" s="25" t="s">
        <v>39</v>
      </c>
      <c r="H30" s="25" t="s">
        <v>39</v>
      </c>
      <c r="I30" s="25" t="s">
        <v>39</v>
      </c>
      <c r="J30" s="25" t="s">
        <v>39</v>
      </c>
      <c r="K30" s="25" t="s">
        <v>39</v>
      </c>
      <c r="L30" s="25" t="s">
        <v>39</v>
      </c>
      <c r="M30" s="25" t="s">
        <v>39</v>
      </c>
      <c r="P30" s="25" t="s">
        <v>39</v>
      </c>
      <c r="Q30" s="25" t="s">
        <v>39</v>
      </c>
      <c r="R30" s="25" t="s">
        <v>39</v>
      </c>
      <c r="S30" s="25" t="s">
        <v>39</v>
      </c>
      <c r="T30" s="25" t="s">
        <v>39</v>
      </c>
      <c r="U30" s="25" t="s">
        <v>39</v>
      </c>
      <c r="V30" s="25" t="s">
        <v>39</v>
      </c>
      <c r="W30" s="25" t="s">
        <v>39</v>
      </c>
      <c r="X30" s="25" t="s">
        <v>39</v>
      </c>
      <c r="Y30" s="25" t="s">
        <v>39</v>
      </c>
      <c r="Z30" s="25" t="s">
        <v>39</v>
      </c>
      <c r="AA30" s="25" t="s">
        <v>39</v>
      </c>
      <c r="AD30" s="25" t="s">
        <v>91</v>
      </c>
      <c r="AF30" s="24">
        <v>307</v>
      </c>
      <c r="AG30" s="1">
        <f>SUM(AI30,AK30,AM30,AO30)</f>
        <v>488</v>
      </c>
      <c r="AH30" s="1">
        <v>218</v>
      </c>
      <c r="AI30" s="1">
        <v>257</v>
      </c>
      <c r="AJ30" s="1">
        <v>109</v>
      </c>
      <c r="AK30" s="1">
        <v>112</v>
      </c>
      <c r="AL30" s="1">
        <v>110</v>
      </c>
      <c r="AM30" s="1">
        <v>118</v>
      </c>
      <c r="AN30" s="1">
        <v>1</v>
      </c>
      <c r="AO30" s="1">
        <v>1</v>
      </c>
      <c r="AR30" s="1">
        <v>194</v>
      </c>
      <c r="AS30" s="1">
        <v>219</v>
      </c>
      <c r="AT30" s="1">
        <v>1</v>
      </c>
      <c r="AU30" s="1">
        <v>1</v>
      </c>
      <c r="AV30" s="1">
        <v>218</v>
      </c>
      <c r="AW30" s="1">
        <v>219</v>
      </c>
      <c r="AX30" s="1">
        <v>201</v>
      </c>
      <c r="AY30" s="1">
        <v>201</v>
      </c>
      <c r="AZ30" s="1">
        <v>135</v>
      </c>
      <c r="BA30" s="1">
        <v>136</v>
      </c>
      <c r="BB30" s="1">
        <v>99</v>
      </c>
      <c r="BC30" s="1">
        <v>99</v>
      </c>
      <c r="BF30" s="32" t="s">
        <v>38</v>
      </c>
      <c r="BH30" s="31" t="s">
        <v>39</v>
      </c>
      <c r="BI30" s="25" t="s">
        <v>39</v>
      </c>
      <c r="BJ30" s="25" t="s">
        <v>39</v>
      </c>
      <c r="BK30" s="25" t="s">
        <v>39</v>
      </c>
      <c r="BL30" s="25" t="s">
        <v>39</v>
      </c>
      <c r="BM30" s="25" t="s">
        <v>39</v>
      </c>
      <c r="BN30" s="25" t="s">
        <v>39</v>
      </c>
      <c r="BO30" s="25" t="s">
        <v>39</v>
      </c>
      <c r="BP30" s="25" t="s">
        <v>39</v>
      </c>
      <c r="BQ30" s="25" t="s">
        <v>39</v>
      </c>
      <c r="BR30" s="25" t="s">
        <v>39</v>
      </c>
      <c r="BS30" s="25" t="s">
        <v>39</v>
      </c>
      <c r="BW30" s="25" t="s">
        <v>92</v>
      </c>
      <c r="BY30" s="24">
        <v>6</v>
      </c>
      <c r="BZ30" s="1">
        <f t="shared" si="13"/>
        <v>6</v>
      </c>
      <c r="CA30" s="1">
        <v>5</v>
      </c>
      <c r="CB30" s="25" t="s">
        <v>39</v>
      </c>
      <c r="CC30" s="1">
        <v>1</v>
      </c>
      <c r="CD30" s="25" t="s">
        <v>39</v>
      </c>
      <c r="CE30" s="25" t="s">
        <v>39</v>
      </c>
      <c r="CF30" s="25" t="s">
        <v>39</v>
      </c>
      <c r="CG30" s="1">
        <v>5</v>
      </c>
      <c r="CH30" s="1">
        <v>1</v>
      </c>
      <c r="CI30" s="1">
        <v>1</v>
      </c>
      <c r="CJ30" s="1">
        <v>1</v>
      </c>
    </row>
    <row r="31" spans="2:88" ht="15.75" customHeight="1">
      <c r="B31" s="32" t="s">
        <v>40</v>
      </c>
      <c r="D31" s="24">
        <v>1</v>
      </c>
      <c r="E31" s="1">
        <f aca="true" t="shared" si="16" ref="E31:E46">SUM(G31,I31,K31,M31)</f>
        <v>1</v>
      </c>
      <c r="F31" s="1">
        <v>1</v>
      </c>
      <c r="G31" s="1">
        <v>1</v>
      </c>
      <c r="H31" s="25" t="s">
        <v>39</v>
      </c>
      <c r="I31" s="25" t="s">
        <v>39</v>
      </c>
      <c r="J31" s="25" t="s">
        <v>39</v>
      </c>
      <c r="K31" s="25" t="s">
        <v>39</v>
      </c>
      <c r="L31" s="25" t="s">
        <v>39</v>
      </c>
      <c r="M31" s="25" t="s">
        <v>39</v>
      </c>
      <c r="P31" s="25" t="s">
        <v>39</v>
      </c>
      <c r="Q31" s="25" t="s">
        <v>39</v>
      </c>
      <c r="R31" s="25" t="s">
        <v>39</v>
      </c>
      <c r="S31" s="25" t="s">
        <v>39</v>
      </c>
      <c r="T31" s="25" t="s">
        <v>39</v>
      </c>
      <c r="U31" s="25" t="s">
        <v>39</v>
      </c>
      <c r="V31" s="25" t="s">
        <v>39</v>
      </c>
      <c r="W31" s="25" t="s">
        <v>39</v>
      </c>
      <c r="X31" s="25" t="s">
        <v>39</v>
      </c>
      <c r="Y31" s="25" t="s">
        <v>39</v>
      </c>
      <c r="Z31" s="25" t="s">
        <v>39</v>
      </c>
      <c r="AA31" s="25" t="s">
        <v>39</v>
      </c>
      <c r="AD31" s="25" t="s">
        <v>92</v>
      </c>
      <c r="AF31" s="24">
        <v>215</v>
      </c>
      <c r="AG31" s="1">
        <f>SUM(AI31,AK31,AM31,AO31)</f>
        <v>458</v>
      </c>
      <c r="AH31" s="1">
        <v>172</v>
      </c>
      <c r="AI31" s="1">
        <v>298</v>
      </c>
      <c r="AJ31" s="1">
        <v>54</v>
      </c>
      <c r="AK31" s="1">
        <v>63</v>
      </c>
      <c r="AL31" s="1">
        <v>87</v>
      </c>
      <c r="AM31" s="1">
        <v>95</v>
      </c>
      <c r="AN31" s="1">
        <v>2</v>
      </c>
      <c r="AO31" s="1">
        <v>2</v>
      </c>
      <c r="AR31" s="1">
        <v>136</v>
      </c>
      <c r="AS31" s="1">
        <v>145</v>
      </c>
      <c r="AT31" s="1">
        <v>2</v>
      </c>
      <c r="AU31" s="1">
        <v>2</v>
      </c>
      <c r="AV31" s="1">
        <v>136</v>
      </c>
      <c r="AW31" s="1">
        <v>137</v>
      </c>
      <c r="AX31" s="1">
        <v>164</v>
      </c>
      <c r="AY31" s="1">
        <v>164</v>
      </c>
      <c r="AZ31" s="1">
        <v>37</v>
      </c>
      <c r="BA31" s="1">
        <v>37</v>
      </c>
      <c r="BB31" s="1">
        <v>19</v>
      </c>
      <c r="BC31" s="1">
        <v>19</v>
      </c>
      <c r="BF31" s="32" t="s">
        <v>40</v>
      </c>
      <c r="BH31" s="31" t="s">
        <v>39</v>
      </c>
      <c r="BI31" s="25" t="s">
        <v>39</v>
      </c>
      <c r="BJ31" s="25" t="s">
        <v>39</v>
      </c>
      <c r="BK31" s="25" t="s">
        <v>39</v>
      </c>
      <c r="BL31" s="25" t="s">
        <v>39</v>
      </c>
      <c r="BM31" s="25" t="s">
        <v>39</v>
      </c>
      <c r="BN31" s="25" t="s">
        <v>39</v>
      </c>
      <c r="BO31" s="25" t="s">
        <v>39</v>
      </c>
      <c r="BP31" s="25" t="s">
        <v>39</v>
      </c>
      <c r="BQ31" s="25" t="s">
        <v>39</v>
      </c>
      <c r="BR31" s="25" t="s">
        <v>39</v>
      </c>
      <c r="BS31" s="25" t="s">
        <v>39</v>
      </c>
      <c r="BW31" s="25" t="s">
        <v>93</v>
      </c>
      <c r="BY31" s="24">
        <v>8</v>
      </c>
      <c r="BZ31" s="1">
        <f t="shared" si="13"/>
        <v>4</v>
      </c>
      <c r="CA31" s="25" t="s">
        <v>39</v>
      </c>
      <c r="CB31" s="1">
        <v>1</v>
      </c>
      <c r="CC31" s="1">
        <v>3</v>
      </c>
      <c r="CD31" s="25" t="s">
        <v>39</v>
      </c>
      <c r="CE31" s="25" t="s">
        <v>39</v>
      </c>
      <c r="CF31" s="25" t="s">
        <v>39</v>
      </c>
      <c r="CG31" s="1">
        <v>7</v>
      </c>
      <c r="CH31" s="1">
        <v>2</v>
      </c>
      <c r="CI31" s="1">
        <v>1</v>
      </c>
      <c r="CJ31" s="25" t="s">
        <v>39</v>
      </c>
    </row>
    <row r="32" spans="2:88" ht="15.75" customHeight="1">
      <c r="B32" s="23" t="s">
        <v>41</v>
      </c>
      <c r="D32" s="31" t="s">
        <v>42</v>
      </c>
      <c r="E32" s="25" t="s">
        <v>42</v>
      </c>
      <c r="F32" s="25" t="s">
        <v>42</v>
      </c>
      <c r="G32" s="25" t="s">
        <v>42</v>
      </c>
      <c r="H32" s="25" t="s">
        <v>42</v>
      </c>
      <c r="I32" s="25" t="s">
        <v>42</v>
      </c>
      <c r="J32" s="25" t="s">
        <v>42</v>
      </c>
      <c r="K32" s="25" t="s">
        <v>42</v>
      </c>
      <c r="L32" s="25" t="s">
        <v>42</v>
      </c>
      <c r="M32" s="25" t="s">
        <v>42</v>
      </c>
      <c r="P32" s="25" t="s">
        <v>42</v>
      </c>
      <c r="Q32" s="25" t="s">
        <v>42</v>
      </c>
      <c r="R32" s="25" t="s">
        <v>42</v>
      </c>
      <c r="S32" s="25" t="s">
        <v>42</v>
      </c>
      <c r="T32" s="25" t="s">
        <v>42</v>
      </c>
      <c r="U32" s="25" t="s">
        <v>42</v>
      </c>
      <c r="V32" s="25" t="s">
        <v>42</v>
      </c>
      <c r="W32" s="25" t="s">
        <v>42</v>
      </c>
      <c r="X32" s="25" t="s">
        <v>42</v>
      </c>
      <c r="Y32" s="25" t="s">
        <v>42</v>
      </c>
      <c r="Z32" s="25" t="s">
        <v>42</v>
      </c>
      <c r="AA32" s="25" t="s">
        <v>42</v>
      </c>
      <c r="AD32" s="25" t="s">
        <v>93</v>
      </c>
      <c r="AF32" s="24">
        <v>319</v>
      </c>
      <c r="AG32" s="1">
        <f>SUM(AI32,AK32,AM32,AO32)</f>
        <v>594</v>
      </c>
      <c r="AH32" s="1">
        <v>231</v>
      </c>
      <c r="AI32" s="1">
        <v>342</v>
      </c>
      <c r="AJ32" s="1">
        <v>111</v>
      </c>
      <c r="AK32" s="1">
        <v>117</v>
      </c>
      <c r="AL32" s="1">
        <v>122</v>
      </c>
      <c r="AM32" s="1">
        <v>130</v>
      </c>
      <c r="AN32" s="1">
        <v>3</v>
      </c>
      <c r="AO32" s="1">
        <v>5</v>
      </c>
      <c r="AR32" s="1">
        <v>249</v>
      </c>
      <c r="AS32" s="1">
        <v>265</v>
      </c>
      <c r="AT32" s="1">
        <v>4</v>
      </c>
      <c r="AU32" s="1">
        <v>5</v>
      </c>
      <c r="AV32" s="1">
        <v>249</v>
      </c>
      <c r="AW32" s="1">
        <v>254</v>
      </c>
      <c r="AX32" s="1">
        <v>260</v>
      </c>
      <c r="AY32" s="1">
        <v>265</v>
      </c>
      <c r="AZ32" s="1">
        <v>76</v>
      </c>
      <c r="BA32" s="1">
        <v>76</v>
      </c>
      <c r="BB32" s="1">
        <v>86</v>
      </c>
      <c r="BC32" s="1">
        <v>87</v>
      </c>
      <c r="BF32" s="23" t="s">
        <v>41</v>
      </c>
      <c r="BH32" s="31" t="s">
        <v>42</v>
      </c>
      <c r="BI32" s="25" t="s">
        <v>42</v>
      </c>
      <c r="BJ32" s="25" t="s">
        <v>42</v>
      </c>
      <c r="BK32" s="25" t="s">
        <v>42</v>
      </c>
      <c r="BL32" s="25" t="s">
        <v>42</v>
      </c>
      <c r="BM32" s="25" t="s">
        <v>42</v>
      </c>
      <c r="BN32" s="25" t="s">
        <v>42</v>
      </c>
      <c r="BO32" s="25" t="s">
        <v>42</v>
      </c>
      <c r="BP32" s="25" t="s">
        <v>42</v>
      </c>
      <c r="BQ32" s="25" t="s">
        <v>42</v>
      </c>
      <c r="BR32" s="25" t="s">
        <v>42</v>
      </c>
      <c r="BS32" s="25" t="s">
        <v>42</v>
      </c>
      <c r="BW32" s="25" t="s">
        <v>94</v>
      </c>
      <c r="BY32" s="24">
        <v>4</v>
      </c>
      <c r="BZ32" s="1">
        <f t="shared" si="13"/>
        <v>2</v>
      </c>
      <c r="CA32" s="25" t="s">
        <v>39</v>
      </c>
      <c r="CB32" s="1">
        <v>1</v>
      </c>
      <c r="CC32" s="1">
        <v>1</v>
      </c>
      <c r="CD32" s="25" t="s">
        <v>39</v>
      </c>
      <c r="CE32" s="25" t="s">
        <v>39</v>
      </c>
      <c r="CF32" s="25" t="s">
        <v>39</v>
      </c>
      <c r="CG32" s="1">
        <v>6</v>
      </c>
      <c r="CH32" s="1">
        <v>2</v>
      </c>
      <c r="CI32" s="1">
        <v>1</v>
      </c>
      <c r="CJ32" s="25" t="s">
        <v>39</v>
      </c>
    </row>
    <row r="33" spans="2:88" ht="15.75" customHeight="1">
      <c r="B33" s="23" t="s">
        <v>43</v>
      </c>
      <c r="D33" s="24">
        <v>147</v>
      </c>
      <c r="E33" s="1">
        <f t="shared" si="16"/>
        <v>175</v>
      </c>
      <c r="F33" s="1">
        <v>112</v>
      </c>
      <c r="G33" s="1">
        <v>125</v>
      </c>
      <c r="H33" s="1">
        <v>41</v>
      </c>
      <c r="I33" s="1">
        <v>48</v>
      </c>
      <c r="J33" s="25" t="s">
        <v>39</v>
      </c>
      <c r="K33" s="25" t="s">
        <v>39</v>
      </c>
      <c r="L33" s="1">
        <v>2</v>
      </c>
      <c r="M33" s="1">
        <v>2</v>
      </c>
      <c r="P33" s="1">
        <v>77</v>
      </c>
      <c r="Q33" s="1">
        <v>86</v>
      </c>
      <c r="R33" s="25" t="s">
        <v>39</v>
      </c>
      <c r="S33" s="25" t="s">
        <v>39</v>
      </c>
      <c r="T33" s="1">
        <v>20</v>
      </c>
      <c r="U33" s="1">
        <v>20</v>
      </c>
      <c r="V33" s="1">
        <v>22</v>
      </c>
      <c r="W33" s="1">
        <v>23</v>
      </c>
      <c r="X33" s="1">
        <v>7</v>
      </c>
      <c r="Y33" s="1">
        <v>7</v>
      </c>
      <c r="Z33" s="1">
        <v>1</v>
      </c>
      <c r="AA33" s="1">
        <v>1</v>
      </c>
      <c r="AD33" s="25" t="s">
        <v>94</v>
      </c>
      <c r="AF33" s="24">
        <v>216</v>
      </c>
      <c r="AG33" s="1">
        <f>SUM(AI33,AK33,AM33,AO33)</f>
        <v>366</v>
      </c>
      <c r="AH33" s="1">
        <v>159</v>
      </c>
      <c r="AI33" s="1">
        <v>208</v>
      </c>
      <c r="AJ33" s="1">
        <v>83</v>
      </c>
      <c r="AK33" s="1">
        <v>87</v>
      </c>
      <c r="AL33" s="1">
        <v>63</v>
      </c>
      <c r="AM33" s="1">
        <v>67</v>
      </c>
      <c r="AN33" s="1">
        <v>2</v>
      </c>
      <c r="AO33" s="1">
        <v>4</v>
      </c>
      <c r="AR33" s="1">
        <v>128</v>
      </c>
      <c r="AS33" s="1">
        <v>140</v>
      </c>
      <c r="AT33" s="25" t="s">
        <v>39</v>
      </c>
      <c r="AU33" s="25" t="s">
        <v>39</v>
      </c>
      <c r="AV33" s="1">
        <v>165</v>
      </c>
      <c r="AW33" s="1">
        <v>169</v>
      </c>
      <c r="AX33" s="1">
        <v>185</v>
      </c>
      <c r="AY33" s="1">
        <v>187</v>
      </c>
      <c r="AZ33" s="1">
        <v>39</v>
      </c>
      <c r="BA33" s="1">
        <v>39</v>
      </c>
      <c r="BB33" s="1">
        <v>14</v>
      </c>
      <c r="BC33" s="1">
        <v>14</v>
      </c>
      <c r="BF33" s="23" t="s">
        <v>43</v>
      </c>
      <c r="BH33" s="24">
        <v>3</v>
      </c>
      <c r="BI33" s="1">
        <f>SUM(BJ33:BM33)</f>
        <v>3</v>
      </c>
      <c r="BJ33" s="1">
        <v>1</v>
      </c>
      <c r="BK33" s="1">
        <v>1</v>
      </c>
      <c r="BL33" s="1">
        <v>1</v>
      </c>
      <c r="BM33" s="25" t="s">
        <v>39</v>
      </c>
      <c r="BN33" s="25" t="s">
        <v>39</v>
      </c>
      <c r="BO33" s="25" t="s">
        <v>39</v>
      </c>
      <c r="BP33" s="25" t="s">
        <v>39</v>
      </c>
      <c r="BQ33" s="25" t="s">
        <v>39</v>
      </c>
      <c r="BR33" s="25" t="s">
        <v>39</v>
      </c>
      <c r="BS33" s="25" t="s">
        <v>39</v>
      </c>
      <c r="BW33" s="25" t="s">
        <v>95</v>
      </c>
      <c r="BY33" s="24">
        <v>3</v>
      </c>
      <c r="BZ33" s="1">
        <f t="shared" si="13"/>
        <v>1</v>
      </c>
      <c r="CA33" s="1">
        <v>1</v>
      </c>
      <c r="CB33" s="25" t="s">
        <v>39</v>
      </c>
      <c r="CC33" s="25" t="s">
        <v>39</v>
      </c>
      <c r="CD33" s="25" t="s">
        <v>39</v>
      </c>
      <c r="CE33" s="25" t="s">
        <v>39</v>
      </c>
      <c r="CF33" s="25" t="s">
        <v>39</v>
      </c>
      <c r="CG33" s="1">
        <v>3</v>
      </c>
      <c r="CH33" s="1">
        <v>1</v>
      </c>
      <c r="CI33" s="25" t="s">
        <v>39</v>
      </c>
      <c r="CJ33" s="25" t="s">
        <v>39</v>
      </c>
    </row>
    <row r="34" spans="2:88" ht="15.75" customHeight="1">
      <c r="B34" s="23" t="s">
        <v>44</v>
      </c>
      <c r="D34" s="24">
        <v>214</v>
      </c>
      <c r="E34" s="1">
        <f t="shared" si="16"/>
        <v>256</v>
      </c>
      <c r="F34" s="1">
        <v>201</v>
      </c>
      <c r="G34" s="1">
        <v>218</v>
      </c>
      <c r="H34" s="1">
        <v>34</v>
      </c>
      <c r="I34" s="1">
        <v>36</v>
      </c>
      <c r="J34" s="1">
        <v>2</v>
      </c>
      <c r="K34" s="1">
        <v>2</v>
      </c>
      <c r="L34" s="25" t="s">
        <v>39</v>
      </c>
      <c r="M34" s="25" t="s">
        <v>39</v>
      </c>
      <c r="P34" s="1">
        <v>149</v>
      </c>
      <c r="Q34" s="1">
        <v>172</v>
      </c>
      <c r="R34" s="25" t="s">
        <v>39</v>
      </c>
      <c r="S34" s="25" t="s">
        <v>39</v>
      </c>
      <c r="T34" s="25" t="s">
        <v>39</v>
      </c>
      <c r="U34" s="25" t="s">
        <v>39</v>
      </c>
      <c r="V34" s="1">
        <v>1</v>
      </c>
      <c r="W34" s="1">
        <v>1</v>
      </c>
      <c r="X34" s="25" t="s">
        <v>39</v>
      </c>
      <c r="Y34" s="25" t="s">
        <v>39</v>
      </c>
      <c r="Z34" s="25" t="s">
        <v>39</v>
      </c>
      <c r="AA34" s="25" t="s">
        <v>39</v>
      </c>
      <c r="AD34" s="25" t="s">
        <v>95</v>
      </c>
      <c r="AF34" s="24">
        <v>138</v>
      </c>
      <c r="AG34" s="1">
        <f>SUM(AI34,AK34,AM34,AO34)</f>
        <v>195</v>
      </c>
      <c r="AH34" s="1">
        <v>99</v>
      </c>
      <c r="AI34" s="1">
        <v>110</v>
      </c>
      <c r="AJ34" s="1">
        <v>45</v>
      </c>
      <c r="AK34" s="1">
        <v>47</v>
      </c>
      <c r="AL34" s="1">
        <v>34</v>
      </c>
      <c r="AM34" s="1">
        <v>34</v>
      </c>
      <c r="AN34" s="1">
        <v>4</v>
      </c>
      <c r="AO34" s="1">
        <v>4</v>
      </c>
      <c r="AR34" s="1">
        <v>75</v>
      </c>
      <c r="AS34" s="1">
        <v>85</v>
      </c>
      <c r="AT34" s="1">
        <v>1</v>
      </c>
      <c r="AU34" s="1">
        <v>1</v>
      </c>
      <c r="AV34" s="1">
        <v>89</v>
      </c>
      <c r="AW34" s="1">
        <v>90</v>
      </c>
      <c r="AX34" s="1">
        <v>89</v>
      </c>
      <c r="AY34" s="1">
        <v>90</v>
      </c>
      <c r="AZ34" s="1">
        <v>32</v>
      </c>
      <c r="BA34" s="1">
        <v>32</v>
      </c>
      <c r="BB34" s="1">
        <v>16</v>
      </c>
      <c r="BC34" s="1">
        <v>16</v>
      </c>
      <c r="BF34" s="23" t="s">
        <v>44</v>
      </c>
      <c r="BH34" s="24">
        <v>1</v>
      </c>
      <c r="BI34" s="25" t="s">
        <v>39</v>
      </c>
      <c r="BJ34" s="25" t="s">
        <v>39</v>
      </c>
      <c r="BK34" s="25" t="s">
        <v>39</v>
      </c>
      <c r="BL34" s="25" t="s">
        <v>39</v>
      </c>
      <c r="BM34" s="25" t="s">
        <v>39</v>
      </c>
      <c r="BN34" s="25" t="s">
        <v>39</v>
      </c>
      <c r="BO34" s="25" t="s">
        <v>39</v>
      </c>
      <c r="BP34" s="25" t="s">
        <v>39</v>
      </c>
      <c r="BQ34" s="25" t="s">
        <v>39</v>
      </c>
      <c r="BR34" s="25" t="s">
        <v>39</v>
      </c>
      <c r="BS34" s="25" t="s">
        <v>39</v>
      </c>
      <c r="BY34" s="24"/>
      <c r="CJ34" s="25"/>
    </row>
    <row r="35" spans="2:88" ht="15.75" customHeight="1">
      <c r="B35" s="2"/>
      <c r="D35" s="24"/>
      <c r="AF35" s="24"/>
      <c r="BF35" s="2"/>
      <c r="BH35" s="24"/>
      <c r="BW35" s="25" t="s">
        <v>96</v>
      </c>
      <c r="BY35" s="24">
        <v>5</v>
      </c>
      <c r="BZ35" s="1">
        <f t="shared" si="13"/>
        <v>2</v>
      </c>
      <c r="CA35" s="1">
        <v>1</v>
      </c>
      <c r="CB35" s="25" t="s">
        <v>39</v>
      </c>
      <c r="CC35" s="1">
        <v>1</v>
      </c>
      <c r="CD35" s="25" t="s">
        <v>39</v>
      </c>
      <c r="CE35" s="25" t="s">
        <v>39</v>
      </c>
      <c r="CF35" s="25" t="s">
        <v>39</v>
      </c>
      <c r="CG35" s="1">
        <v>8</v>
      </c>
      <c r="CH35" s="25" t="s">
        <v>39</v>
      </c>
      <c r="CI35" s="1">
        <v>3</v>
      </c>
      <c r="CJ35" s="25" t="s">
        <v>39</v>
      </c>
    </row>
    <row r="36" spans="2:88" ht="15.75" customHeight="1">
      <c r="B36" s="23" t="s">
        <v>45</v>
      </c>
      <c r="D36" s="24">
        <v>538</v>
      </c>
      <c r="E36" s="1">
        <f t="shared" si="16"/>
        <v>742</v>
      </c>
      <c r="F36" s="1">
        <v>509</v>
      </c>
      <c r="G36" s="1">
        <v>671</v>
      </c>
      <c r="H36" s="1">
        <v>39</v>
      </c>
      <c r="I36" s="1">
        <v>46</v>
      </c>
      <c r="J36" s="1">
        <v>21</v>
      </c>
      <c r="K36" s="1">
        <v>21</v>
      </c>
      <c r="L36" s="1">
        <v>3</v>
      </c>
      <c r="M36" s="1">
        <v>4</v>
      </c>
      <c r="P36" s="1">
        <v>656</v>
      </c>
      <c r="Q36" s="1">
        <v>1118</v>
      </c>
      <c r="R36" s="1">
        <v>6</v>
      </c>
      <c r="S36" s="1">
        <v>6</v>
      </c>
      <c r="T36" s="1">
        <v>159</v>
      </c>
      <c r="U36" s="1">
        <v>165</v>
      </c>
      <c r="V36" s="1">
        <v>211</v>
      </c>
      <c r="W36" s="1">
        <v>217</v>
      </c>
      <c r="X36" s="1">
        <v>41</v>
      </c>
      <c r="Y36" s="1">
        <v>41</v>
      </c>
      <c r="Z36" s="1">
        <v>34</v>
      </c>
      <c r="AA36" s="1">
        <v>34</v>
      </c>
      <c r="AD36" s="25" t="s">
        <v>96</v>
      </c>
      <c r="AF36" s="24">
        <v>387</v>
      </c>
      <c r="AG36" s="1">
        <f>SUM(AI36,AK36,AM36,AO36)</f>
        <v>560</v>
      </c>
      <c r="AH36" s="1">
        <v>216</v>
      </c>
      <c r="AI36" s="1">
        <v>254</v>
      </c>
      <c r="AJ36" s="1">
        <v>130</v>
      </c>
      <c r="AK36" s="1">
        <v>131</v>
      </c>
      <c r="AL36" s="1">
        <v>166</v>
      </c>
      <c r="AM36" s="1">
        <v>168</v>
      </c>
      <c r="AN36" s="1">
        <v>6</v>
      </c>
      <c r="AO36" s="1">
        <v>7</v>
      </c>
      <c r="AR36" s="1">
        <v>279</v>
      </c>
      <c r="AS36" s="1">
        <v>302</v>
      </c>
      <c r="AT36" s="1">
        <v>3</v>
      </c>
      <c r="AU36" s="1">
        <v>3</v>
      </c>
      <c r="AV36" s="1">
        <v>330</v>
      </c>
      <c r="AW36" s="1">
        <v>332</v>
      </c>
      <c r="AX36" s="1">
        <v>263</v>
      </c>
      <c r="AY36" s="1">
        <v>264</v>
      </c>
      <c r="AZ36" s="1">
        <v>149</v>
      </c>
      <c r="BA36" s="1">
        <v>149</v>
      </c>
      <c r="BB36" s="1">
        <v>122</v>
      </c>
      <c r="BC36" s="1">
        <v>124</v>
      </c>
      <c r="BF36" s="23" t="s">
        <v>45</v>
      </c>
      <c r="BH36" s="24">
        <v>54</v>
      </c>
      <c r="BI36" s="1">
        <f aca="true" t="shared" si="17" ref="BI36:BI42">SUM(BJ36:BM36)</f>
        <v>15</v>
      </c>
      <c r="BJ36" s="1">
        <v>10</v>
      </c>
      <c r="BK36" s="1">
        <v>4</v>
      </c>
      <c r="BL36" s="1">
        <v>1</v>
      </c>
      <c r="BM36" s="25" t="s">
        <v>39</v>
      </c>
      <c r="BN36" s="1">
        <v>6</v>
      </c>
      <c r="BO36" s="25" t="s">
        <v>39</v>
      </c>
      <c r="BP36" s="1">
        <v>19</v>
      </c>
      <c r="BQ36" s="1">
        <v>22</v>
      </c>
      <c r="BR36" s="1">
        <v>7</v>
      </c>
      <c r="BS36" s="1">
        <v>2</v>
      </c>
      <c r="BW36" s="25" t="s">
        <v>97</v>
      </c>
      <c r="BY36" s="24">
        <v>4</v>
      </c>
      <c r="BZ36" s="1">
        <f t="shared" si="13"/>
        <v>2</v>
      </c>
      <c r="CA36" s="1">
        <v>1</v>
      </c>
      <c r="CB36" s="25" t="s">
        <v>39</v>
      </c>
      <c r="CC36" s="1">
        <v>1</v>
      </c>
      <c r="CD36" s="25" t="s">
        <v>39</v>
      </c>
      <c r="CE36" s="1">
        <v>1</v>
      </c>
      <c r="CF36" s="25" t="s">
        <v>39</v>
      </c>
      <c r="CG36" s="1">
        <v>4</v>
      </c>
      <c r="CH36" s="1">
        <v>1</v>
      </c>
      <c r="CI36" s="1">
        <v>1</v>
      </c>
      <c r="CJ36" s="25" t="s">
        <v>39</v>
      </c>
    </row>
    <row r="37" spans="2:88" ht="15.75" customHeight="1">
      <c r="B37" s="23" t="s">
        <v>46</v>
      </c>
      <c r="D37" s="24">
        <v>313</v>
      </c>
      <c r="E37" s="1">
        <f t="shared" si="16"/>
        <v>390</v>
      </c>
      <c r="F37" s="1">
        <v>267</v>
      </c>
      <c r="G37" s="1">
        <v>319</v>
      </c>
      <c r="H37" s="1">
        <v>41</v>
      </c>
      <c r="I37" s="1">
        <v>44</v>
      </c>
      <c r="J37" s="1">
        <v>24</v>
      </c>
      <c r="K37" s="1">
        <v>25</v>
      </c>
      <c r="L37" s="1">
        <v>2</v>
      </c>
      <c r="M37" s="1">
        <v>2</v>
      </c>
      <c r="P37" s="1">
        <v>464</v>
      </c>
      <c r="Q37" s="1">
        <v>679</v>
      </c>
      <c r="R37" s="1">
        <v>17</v>
      </c>
      <c r="S37" s="1">
        <v>18</v>
      </c>
      <c r="T37" s="1">
        <v>116</v>
      </c>
      <c r="U37" s="1">
        <v>117</v>
      </c>
      <c r="V37" s="1">
        <v>147</v>
      </c>
      <c r="W37" s="1">
        <v>147</v>
      </c>
      <c r="X37" s="1">
        <v>38</v>
      </c>
      <c r="Y37" s="1">
        <v>38</v>
      </c>
      <c r="Z37" s="1">
        <v>30</v>
      </c>
      <c r="AA37" s="1">
        <v>34</v>
      </c>
      <c r="AD37" s="25" t="s">
        <v>97</v>
      </c>
      <c r="AF37" s="24">
        <v>289</v>
      </c>
      <c r="AG37" s="1">
        <f>SUM(AI37,AK37,AM37,AO37)</f>
        <v>496</v>
      </c>
      <c r="AH37" s="1">
        <v>199</v>
      </c>
      <c r="AI37" s="1">
        <v>251</v>
      </c>
      <c r="AJ37" s="1">
        <v>103</v>
      </c>
      <c r="AK37" s="1">
        <v>106</v>
      </c>
      <c r="AL37" s="1">
        <v>127</v>
      </c>
      <c r="AM37" s="1">
        <v>132</v>
      </c>
      <c r="AN37" s="1">
        <v>7</v>
      </c>
      <c r="AO37" s="1">
        <v>7</v>
      </c>
      <c r="AR37" s="1">
        <v>228</v>
      </c>
      <c r="AS37" s="1">
        <v>265</v>
      </c>
      <c r="AT37" s="25" t="s">
        <v>39</v>
      </c>
      <c r="AU37" s="25" t="s">
        <v>39</v>
      </c>
      <c r="AV37" s="1">
        <v>255</v>
      </c>
      <c r="AW37" s="1">
        <v>259</v>
      </c>
      <c r="AX37" s="1">
        <v>243</v>
      </c>
      <c r="AY37" s="1">
        <v>248</v>
      </c>
      <c r="AZ37" s="1">
        <v>92</v>
      </c>
      <c r="BA37" s="1">
        <v>92</v>
      </c>
      <c r="BB37" s="1">
        <v>82</v>
      </c>
      <c r="BC37" s="1">
        <v>83</v>
      </c>
      <c r="BF37" s="23" t="s">
        <v>46</v>
      </c>
      <c r="BH37" s="24">
        <v>21</v>
      </c>
      <c r="BI37" s="1">
        <f t="shared" si="17"/>
        <v>10</v>
      </c>
      <c r="BJ37" s="1">
        <v>8</v>
      </c>
      <c r="BK37" s="1">
        <v>2</v>
      </c>
      <c r="BL37" s="25" t="s">
        <v>39</v>
      </c>
      <c r="BM37" s="25" t="s">
        <v>39</v>
      </c>
      <c r="BN37" s="1">
        <v>2</v>
      </c>
      <c r="BO37" s="25" t="s">
        <v>39</v>
      </c>
      <c r="BP37" s="1">
        <v>8</v>
      </c>
      <c r="BQ37" s="1">
        <v>8</v>
      </c>
      <c r="BR37" s="1">
        <v>1</v>
      </c>
      <c r="BS37" s="25" t="s">
        <v>39</v>
      </c>
      <c r="BW37" s="25" t="s">
        <v>98</v>
      </c>
      <c r="BY37" s="24">
        <v>3</v>
      </c>
      <c r="BZ37" s="1">
        <f t="shared" si="13"/>
        <v>4</v>
      </c>
      <c r="CA37" s="1">
        <v>1</v>
      </c>
      <c r="CB37" s="25" t="s">
        <v>39</v>
      </c>
      <c r="CC37" s="1">
        <v>3</v>
      </c>
      <c r="CD37" s="25" t="s">
        <v>39</v>
      </c>
      <c r="CE37" s="1">
        <v>1</v>
      </c>
      <c r="CF37" s="25" t="s">
        <v>39</v>
      </c>
      <c r="CG37" s="1">
        <v>5</v>
      </c>
      <c r="CH37" s="25" t="s">
        <v>39</v>
      </c>
      <c r="CI37" s="1">
        <v>1</v>
      </c>
      <c r="CJ37" s="25" t="s">
        <v>39</v>
      </c>
    </row>
    <row r="38" spans="2:77" ht="15.75" customHeight="1">
      <c r="B38" s="23" t="s">
        <v>47</v>
      </c>
      <c r="D38" s="24">
        <v>285</v>
      </c>
      <c r="E38" s="1">
        <f t="shared" si="16"/>
        <v>337</v>
      </c>
      <c r="F38" s="1">
        <v>259</v>
      </c>
      <c r="G38" s="1">
        <v>302</v>
      </c>
      <c r="H38" s="1">
        <v>30</v>
      </c>
      <c r="I38" s="1">
        <v>32</v>
      </c>
      <c r="J38" s="1">
        <v>3</v>
      </c>
      <c r="K38" s="1">
        <v>3</v>
      </c>
      <c r="L38" s="25" t="s">
        <v>39</v>
      </c>
      <c r="M38" s="25" t="s">
        <v>39</v>
      </c>
      <c r="P38" s="1">
        <v>334</v>
      </c>
      <c r="Q38" s="1">
        <v>457</v>
      </c>
      <c r="R38" s="1">
        <v>7</v>
      </c>
      <c r="S38" s="1">
        <v>8</v>
      </c>
      <c r="T38" s="1">
        <v>86</v>
      </c>
      <c r="U38" s="1">
        <v>88</v>
      </c>
      <c r="V38" s="1">
        <v>116</v>
      </c>
      <c r="W38" s="1">
        <v>117</v>
      </c>
      <c r="X38" s="1">
        <v>31</v>
      </c>
      <c r="Y38" s="1">
        <v>31</v>
      </c>
      <c r="Z38" s="1">
        <v>17</v>
      </c>
      <c r="AA38" s="1">
        <v>18</v>
      </c>
      <c r="AD38" s="25" t="s">
        <v>98</v>
      </c>
      <c r="AF38" s="24">
        <v>307</v>
      </c>
      <c r="AG38" s="1">
        <f>SUM(AI38,AK38,AM38,AO38)</f>
        <v>492</v>
      </c>
      <c r="AH38" s="1">
        <v>214</v>
      </c>
      <c r="AI38" s="1">
        <v>256</v>
      </c>
      <c r="AJ38" s="1">
        <v>94</v>
      </c>
      <c r="AK38" s="1">
        <v>94</v>
      </c>
      <c r="AL38" s="1">
        <v>130</v>
      </c>
      <c r="AM38" s="1">
        <v>138</v>
      </c>
      <c r="AN38" s="1">
        <v>4</v>
      </c>
      <c r="AO38" s="1">
        <v>4</v>
      </c>
      <c r="AR38" s="1">
        <v>202</v>
      </c>
      <c r="AS38" s="1">
        <v>220</v>
      </c>
      <c r="AT38" s="1">
        <v>1</v>
      </c>
      <c r="AU38" s="1">
        <v>1</v>
      </c>
      <c r="AV38" s="1">
        <v>259</v>
      </c>
      <c r="AW38" s="1">
        <v>262</v>
      </c>
      <c r="AX38" s="1">
        <v>269</v>
      </c>
      <c r="AY38" s="1">
        <v>272</v>
      </c>
      <c r="AZ38" s="1">
        <v>72</v>
      </c>
      <c r="BA38" s="1">
        <v>73</v>
      </c>
      <c r="BB38" s="1">
        <v>90</v>
      </c>
      <c r="BC38" s="1">
        <v>92</v>
      </c>
      <c r="BF38" s="23" t="s">
        <v>47</v>
      </c>
      <c r="BH38" s="24">
        <v>2</v>
      </c>
      <c r="BI38" s="1">
        <f t="shared" si="17"/>
        <v>2</v>
      </c>
      <c r="BJ38" s="1">
        <v>2</v>
      </c>
      <c r="BK38" s="25" t="s">
        <v>39</v>
      </c>
      <c r="BL38" s="25" t="s">
        <v>39</v>
      </c>
      <c r="BM38" s="25" t="s">
        <v>39</v>
      </c>
      <c r="BN38" s="25" t="s">
        <v>39</v>
      </c>
      <c r="BO38" s="25" t="s">
        <v>39</v>
      </c>
      <c r="BP38" s="1">
        <v>1</v>
      </c>
      <c r="BQ38" s="1">
        <v>2</v>
      </c>
      <c r="BR38" s="1">
        <v>2</v>
      </c>
      <c r="BS38" s="25" t="s">
        <v>39</v>
      </c>
      <c r="BY38" s="24"/>
    </row>
    <row r="39" spans="2:77" ht="15.75" customHeight="1">
      <c r="B39" s="23" t="s">
        <v>48</v>
      </c>
      <c r="D39" s="24">
        <v>456</v>
      </c>
      <c r="E39" s="1">
        <f t="shared" si="16"/>
        <v>581</v>
      </c>
      <c r="F39" s="1">
        <v>337</v>
      </c>
      <c r="G39" s="1">
        <v>412</v>
      </c>
      <c r="H39" s="1">
        <v>106</v>
      </c>
      <c r="I39" s="1">
        <v>107</v>
      </c>
      <c r="J39" s="1">
        <v>55</v>
      </c>
      <c r="K39" s="1">
        <v>56</v>
      </c>
      <c r="L39" s="1">
        <v>5</v>
      </c>
      <c r="M39" s="1">
        <v>6</v>
      </c>
      <c r="P39" s="1">
        <v>553</v>
      </c>
      <c r="Q39" s="1">
        <v>668</v>
      </c>
      <c r="R39" s="1">
        <v>8</v>
      </c>
      <c r="S39" s="1">
        <v>9</v>
      </c>
      <c r="T39" s="1">
        <v>215</v>
      </c>
      <c r="U39" s="1">
        <v>216</v>
      </c>
      <c r="V39" s="1">
        <v>294</v>
      </c>
      <c r="W39" s="1">
        <v>296</v>
      </c>
      <c r="X39" s="1">
        <v>35</v>
      </c>
      <c r="Y39" s="1">
        <v>35</v>
      </c>
      <c r="Z39" s="1">
        <v>79</v>
      </c>
      <c r="AA39" s="1">
        <v>79</v>
      </c>
      <c r="AF39" s="24"/>
      <c r="BF39" s="23" t="s">
        <v>48</v>
      </c>
      <c r="BH39" s="24">
        <v>41</v>
      </c>
      <c r="BI39" s="1">
        <f t="shared" si="17"/>
        <v>19</v>
      </c>
      <c r="BJ39" s="1">
        <v>6</v>
      </c>
      <c r="BK39" s="1">
        <v>4</v>
      </c>
      <c r="BL39" s="1">
        <v>8</v>
      </c>
      <c r="BM39" s="1">
        <v>1</v>
      </c>
      <c r="BN39" s="1">
        <v>5</v>
      </c>
      <c r="BO39" s="1">
        <v>2</v>
      </c>
      <c r="BP39" s="1">
        <v>20</v>
      </c>
      <c r="BQ39" s="1">
        <v>19</v>
      </c>
      <c r="BR39" s="1">
        <v>3</v>
      </c>
      <c r="BS39" s="1">
        <v>7</v>
      </c>
      <c r="BY39" s="24"/>
    </row>
    <row r="40" spans="2:88" ht="15.75" customHeight="1">
      <c r="B40" s="23" t="s">
        <v>49</v>
      </c>
      <c r="D40" s="24">
        <v>730</v>
      </c>
      <c r="E40" s="1">
        <f t="shared" si="16"/>
        <v>997</v>
      </c>
      <c r="F40" s="1">
        <v>575</v>
      </c>
      <c r="G40" s="1">
        <v>727</v>
      </c>
      <c r="H40" s="1">
        <v>109</v>
      </c>
      <c r="I40" s="1">
        <v>119</v>
      </c>
      <c r="J40" s="1">
        <v>143</v>
      </c>
      <c r="K40" s="1">
        <v>143</v>
      </c>
      <c r="L40" s="1">
        <v>8</v>
      </c>
      <c r="M40" s="1">
        <v>8</v>
      </c>
      <c r="P40" s="1">
        <v>629</v>
      </c>
      <c r="Q40" s="1">
        <v>731</v>
      </c>
      <c r="R40" s="1">
        <v>24</v>
      </c>
      <c r="S40" s="1">
        <v>24</v>
      </c>
      <c r="T40" s="1">
        <v>358</v>
      </c>
      <c r="U40" s="1">
        <v>362</v>
      </c>
      <c r="V40" s="1">
        <v>493</v>
      </c>
      <c r="W40" s="1">
        <v>501</v>
      </c>
      <c r="X40" s="1">
        <v>75</v>
      </c>
      <c r="Y40" s="1">
        <v>75</v>
      </c>
      <c r="Z40" s="1">
        <v>153</v>
      </c>
      <c r="AA40" s="1">
        <v>154</v>
      </c>
      <c r="AF40" s="24"/>
      <c r="BF40" s="23" t="s">
        <v>49</v>
      </c>
      <c r="BH40" s="24">
        <v>43</v>
      </c>
      <c r="BI40" s="1">
        <f t="shared" si="17"/>
        <v>33</v>
      </c>
      <c r="BJ40" s="1">
        <v>17</v>
      </c>
      <c r="BK40" s="1">
        <v>4</v>
      </c>
      <c r="BL40" s="1">
        <v>10</v>
      </c>
      <c r="BM40" s="1">
        <v>2</v>
      </c>
      <c r="BN40" s="1">
        <v>20</v>
      </c>
      <c r="BO40" s="25" t="s">
        <v>39</v>
      </c>
      <c r="BP40" s="1">
        <v>27</v>
      </c>
      <c r="BQ40" s="1">
        <v>21</v>
      </c>
      <c r="BR40" s="1">
        <v>4</v>
      </c>
      <c r="BS40" s="1">
        <v>7</v>
      </c>
      <c r="BV40" s="42" t="s">
        <v>99</v>
      </c>
      <c r="BW40" s="43"/>
      <c r="BY40" s="24">
        <f>SUM(BY42:BY52)</f>
        <v>15</v>
      </c>
      <c r="BZ40" s="19">
        <f>SUM(BZ42:BZ52)</f>
        <v>8</v>
      </c>
      <c r="CA40" s="19">
        <f>SUM(CA42:CA52)</f>
        <v>4</v>
      </c>
      <c r="CB40" s="19">
        <f>SUM(CB42:CB52)</f>
        <v>4</v>
      </c>
      <c r="CC40" s="25" t="s">
        <v>39</v>
      </c>
      <c r="CD40" s="25" t="s">
        <v>39</v>
      </c>
      <c r="CE40" s="19">
        <f>SUM(CE42:CE52)</f>
        <v>2</v>
      </c>
      <c r="CF40" s="25" t="s">
        <v>39</v>
      </c>
      <c r="CG40" s="19">
        <f>SUM(CG42:CG52)</f>
        <v>6</v>
      </c>
      <c r="CH40" s="19">
        <f>SUM(CH42:CH52)</f>
        <v>3</v>
      </c>
      <c r="CI40" s="19">
        <f>SUM(CI42:CI52)</f>
        <v>4</v>
      </c>
      <c r="CJ40" s="19">
        <f>SUM(CJ42:CJ52)</f>
        <v>1</v>
      </c>
    </row>
    <row r="41" spans="4:77" ht="15.75" customHeight="1">
      <c r="D41" s="24"/>
      <c r="AC41" s="42" t="s">
        <v>99</v>
      </c>
      <c r="AD41" s="43"/>
      <c r="AF41" s="24">
        <f>SUM(AF43:AF53)</f>
        <v>1560</v>
      </c>
      <c r="AG41" s="19">
        <f>SUM(AG43:AG53)</f>
        <v>2531</v>
      </c>
      <c r="AH41" s="19">
        <f aca="true" t="shared" si="18" ref="AH41:AO41">SUM(AH43:AH53)</f>
        <v>1117</v>
      </c>
      <c r="AI41" s="19">
        <f t="shared" si="18"/>
        <v>1312</v>
      </c>
      <c r="AJ41" s="19">
        <f t="shared" si="18"/>
        <v>245</v>
      </c>
      <c r="AK41" s="19">
        <f t="shared" si="18"/>
        <v>273</v>
      </c>
      <c r="AL41" s="19">
        <f t="shared" si="18"/>
        <v>754</v>
      </c>
      <c r="AM41" s="19">
        <f t="shared" si="18"/>
        <v>813</v>
      </c>
      <c r="AN41" s="19">
        <f t="shared" si="18"/>
        <v>117</v>
      </c>
      <c r="AO41" s="19">
        <f t="shared" si="18"/>
        <v>133</v>
      </c>
      <c r="AR41" s="19">
        <f>SUM(AR43:AR53)</f>
        <v>841</v>
      </c>
      <c r="AS41" s="19">
        <f aca="true" t="shared" si="19" ref="AS41:BB41">SUM(AS43:AS53)</f>
        <v>912</v>
      </c>
      <c r="AT41" s="19">
        <f t="shared" si="19"/>
        <v>11</v>
      </c>
      <c r="AU41" s="19">
        <f t="shared" si="19"/>
        <v>11</v>
      </c>
      <c r="AV41" s="19">
        <f t="shared" si="19"/>
        <v>791</v>
      </c>
      <c r="AW41" s="19">
        <f t="shared" si="19"/>
        <v>797</v>
      </c>
      <c r="AX41" s="19">
        <f t="shared" si="19"/>
        <v>834</v>
      </c>
      <c r="AY41" s="19">
        <f t="shared" si="19"/>
        <v>846</v>
      </c>
      <c r="AZ41" s="19">
        <f t="shared" si="19"/>
        <v>474</v>
      </c>
      <c r="BA41" s="19">
        <f t="shared" si="19"/>
        <v>477</v>
      </c>
      <c r="BB41" s="19">
        <f t="shared" si="19"/>
        <v>324</v>
      </c>
      <c r="BC41" s="19">
        <f>SUM(BC43:BC53)</f>
        <v>331</v>
      </c>
      <c r="BH41" s="24"/>
      <c r="BY41" s="24"/>
    </row>
    <row r="42" spans="2:88" ht="15.75" customHeight="1">
      <c r="B42" s="23" t="s">
        <v>50</v>
      </c>
      <c r="D42" s="24">
        <v>870</v>
      </c>
      <c r="E42" s="1">
        <f t="shared" si="16"/>
        <v>1213</v>
      </c>
      <c r="F42" s="1">
        <v>705</v>
      </c>
      <c r="G42" s="1">
        <v>866</v>
      </c>
      <c r="H42" s="1">
        <v>132</v>
      </c>
      <c r="I42" s="1">
        <v>138</v>
      </c>
      <c r="J42" s="1">
        <v>183</v>
      </c>
      <c r="K42" s="1">
        <v>187</v>
      </c>
      <c r="L42" s="1">
        <v>15</v>
      </c>
      <c r="M42" s="1">
        <v>22</v>
      </c>
      <c r="P42" s="1">
        <v>719</v>
      </c>
      <c r="Q42" s="1">
        <v>849</v>
      </c>
      <c r="R42" s="1">
        <v>15</v>
      </c>
      <c r="S42" s="1">
        <v>16</v>
      </c>
      <c r="T42" s="1">
        <v>435</v>
      </c>
      <c r="U42" s="1">
        <v>436</v>
      </c>
      <c r="V42" s="1">
        <v>610</v>
      </c>
      <c r="W42" s="1">
        <v>617</v>
      </c>
      <c r="X42" s="1">
        <v>87</v>
      </c>
      <c r="Y42" s="1">
        <v>87</v>
      </c>
      <c r="Z42" s="1">
        <v>58</v>
      </c>
      <c r="AA42" s="1">
        <v>59</v>
      </c>
      <c r="AF42" s="24"/>
      <c r="BF42" s="23" t="s">
        <v>50</v>
      </c>
      <c r="BH42" s="24">
        <v>29</v>
      </c>
      <c r="BI42" s="1">
        <f t="shared" si="17"/>
        <v>19</v>
      </c>
      <c r="BJ42" s="1">
        <v>4</v>
      </c>
      <c r="BK42" s="1">
        <v>2</v>
      </c>
      <c r="BL42" s="1">
        <v>13</v>
      </c>
      <c r="BM42" s="25" t="s">
        <v>39</v>
      </c>
      <c r="BN42" s="1">
        <v>2</v>
      </c>
      <c r="BO42" s="25" t="s">
        <v>39</v>
      </c>
      <c r="BP42" s="1">
        <v>17</v>
      </c>
      <c r="BQ42" s="1">
        <v>16</v>
      </c>
      <c r="BR42" s="1">
        <v>2</v>
      </c>
      <c r="BS42" s="25" t="s">
        <v>39</v>
      </c>
      <c r="BW42" s="25" t="s">
        <v>100</v>
      </c>
      <c r="BY42" s="24">
        <v>5</v>
      </c>
      <c r="BZ42" s="1">
        <f>SUM(CA42:CD42)</f>
        <v>3</v>
      </c>
      <c r="CA42" s="1">
        <v>1</v>
      </c>
      <c r="CB42" s="1">
        <v>2</v>
      </c>
      <c r="CC42" s="25" t="s">
        <v>39</v>
      </c>
      <c r="CD42" s="25" t="s">
        <v>39</v>
      </c>
      <c r="CE42" s="1">
        <v>1</v>
      </c>
      <c r="CF42" s="25" t="s">
        <v>39</v>
      </c>
      <c r="CG42" s="1">
        <v>1</v>
      </c>
      <c r="CH42" s="1">
        <v>1</v>
      </c>
      <c r="CI42" s="1">
        <v>1</v>
      </c>
      <c r="CJ42" s="1">
        <v>1</v>
      </c>
    </row>
    <row r="43" spans="2:88" ht="15.75" customHeight="1">
      <c r="B43" s="23" t="s">
        <v>51</v>
      </c>
      <c r="D43" s="24">
        <v>61</v>
      </c>
      <c r="E43" s="1">
        <f t="shared" si="16"/>
        <v>80</v>
      </c>
      <c r="F43" s="1">
        <v>53</v>
      </c>
      <c r="G43" s="1">
        <v>66</v>
      </c>
      <c r="H43" s="1">
        <v>12</v>
      </c>
      <c r="I43" s="1">
        <v>13</v>
      </c>
      <c r="J43" s="1">
        <v>1</v>
      </c>
      <c r="K43" s="1">
        <v>1</v>
      </c>
      <c r="L43" s="25" t="s">
        <v>39</v>
      </c>
      <c r="M43" s="25" t="s">
        <v>39</v>
      </c>
      <c r="P43" s="1">
        <v>22</v>
      </c>
      <c r="Q43" s="1">
        <v>24</v>
      </c>
      <c r="R43" s="25" t="s">
        <v>39</v>
      </c>
      <c r="S43" s="25" t="s">
        <v>39</v>
      </c>
      <c r="T43" s="1">
        <v>1</v>
      </c>
      <c r="U43" s="1">
        <v>1</v>
      </c>
      <c r="V43" s="1">
        <v>2</v>
      </c>
      <c r="W43" s="1">
        <v>2</v>
      </c>
      <c r="X43" s="25" t="s">
        <v>39</v>
      </c>
      <c r="Y43" s="25" t="s">
        <v>39</v>
      </c>
      <c r="Z43" s="1">
        <v>1</v>
      </c>
      <c r="AA43" s="1">
        <v>1</v>
      </c>
      <c r="AD43" s="25" t="s">
        <v>100</v>
      </c>
      <c r="AF43" s="24">
        <v>315</v>
      </c>
      <c r="AG43" s="1">
        <f>SUM(AI43,AK43,AM43,AO43)</f>
        <v>614</v>
      </c>
      <c r="AH43" s="1">
        <v>216</v>
      </c>
      <c r="AI43" s="1">
        <v>287</v>
      </c>
      <c r="AJ43" s="1">
        <v>96</v>
      </c>
      <c r="AK43" s="1">
        <v>114</v>
      </c>
      <c r="AL43" s="1">
        <v>131</v>
      </c>
      <c r="AM43" s="1">
        <v>143</v>
      </c>
      <c r="AN43" s="1">
        <v>58</v>
      </c>
      <c r="AO43" s="1">
        <v>70</v>
      </c>
      <c r="AR43" s="1">
        <v>160</v>
      </c>
      <c r="AS43" s="1">
        <v>181</v>
      </c>
      <c r="AT43" s="1">
        <v>4</v>
      </c>
      <c r="AU43" s="1">
        <v>4</v>
      </c>
      <c r="AV43" s="1">
        <v>138</v>
      </c>
      <c r="AW43" s="1">
        <v>138</v>
      </c>
      <c r="AX43" s="1">
        <v>131</v>
      </c>
      <c r="AY43" s="1">
        <v>132</v>
      </c>
      <c r="AZ43" s="1">
        <v>141</v>
      </c>
      <c r="BA43" s="1">
        <v>141</v>
      </c>
      <c r="BB43" s="1">
        <v>87</v>
      </c>
      <c r="BC43" s="1">
        <v>90</v>
      </c>
      <c r="BF43" s="23" t="s">
        <v>51</v>
      </c>
      <c r="BH43" s="24">
        <v>1</v>
      </c>
      <c r="BI43" s="25" t="s">
        <v>39</v>
      </c>
      <c r="BJ43" s="25" t="s">
        <v>39</v>
      </c>
      <c r="BK43" s="25" t="s">
        <v>39</v>
      </c>
      <c r="BL43" s="25" t="s">
        <v>39</v>
      </c>
      <c r="BM43" s="25" t="s">
        <v>39</v>
      </c>
      <c r="BN43" s="1">
        <v>1</v>
      </c>
      <c r="BO43" s="25" t="s">
        <v>39</v>
      </c>
      <c r="BP43" s="1">
        <v>1</v>
      </c>
      <c r="BQ43" s="1">
        <v>1</v>
      </c>
      <c r="BR43" s="25" t="s">
        <v>39</v>
      </c>
      <c r="BS43" s="25" t="s">
        <v>39</v>
      </c>
      <c r="BW43" s="25" t="s">
        <v>101</v>
      </c>
      <c r="BY43" s="31" t="s">
        <v>39</v>
      </c>
      <c r="BZ43" s="25" t="s">
        <v>39</v>
      </c>
      <c r="CA43" s="25" t="s">
        <v>39</v>
      </c>
      <c r="CB43" s="25" t="s">
        <v>39</v>
      </c>
      <c r="CC43" s="25" t="s">
        <v>39</v>
      </c>
      <c r="CD43" s="25" t="s">
        <v>39</v>
      </c>
      <c r="CE43" s="25" t="s">
        <v>39</v>
      </c>
      <c r="CF43" s="25" t="s">
        <v>39</v>
      </c>
      <c r="CG43" s="25" t="s">
        <v>39</v>
      </c>
      <c r="CH43" s="25" t="s">
        <v>39</v>
      </c>
      <c r="CI43" s="25" t="s">
        <v>39</v>
      </c>
      <c r="CJ43" s="25" t="s">
        <v>39</v>
      </c>
    </row>
    <row r="44" spans="2:88" ht="15.75" customHeight="1">
      <c r="B44" s="23" t="s">
        <v>52</v>
      </c>
      <c r="D44" s="24">
        <v>36</v>
      </c>
      <c r="E44" s="1">
        <f t="shared" si="16"/>
        <v>38</v>
      </c>
      <c r="F44" s="1">
        <v>33</v>
      </c>
      <c r="G44" s="1">
        <v>35</v>
      </c>
      <c r="H44" s="1">
        <v>3</v>
      </c>
      <c r="I44" s="1">
        <v>3</v>
      </c>
      <c r="J44" s="25" t="s">
        <v>39</v>
      </c>
      <c r="K44" s="25" t="s">
        <v>39</v>
      </c>
      <c r="L44" s="25" t="s">
        <v>39</v>
      </c>
      <c r="M44" s="25" t="s">
        <v>39</v>
      </c>
      <c r="P44" s="1">
        <v>10</v>
      </c>
      <c r="Q44" s="1">
        <v>10</v>
      </c>
      <c r="R44" s="25" t="s">
        <v>39</v>
      </c>
      <c r="S44" s="25" t="s">
        <v>39</v>
      </c>
      <c r="T44" s="1">
        <v>5</v>
      </c>
      <c r="U44" s="1">
        <v>5</v>
      </c>
      <c r="V44" s="1">
        <v>3</v>
      </c>
      <c r="W44" s="1">
        <v>3</v>
      </c>
      <c r="X44" s="1">
        <v>1</v>
      </c>
      <c r="Y44" s="1">
        <v>1</v>
      </c>
      <c r="Z44" s="1">
        <v>1</v>
      </c>
      <c r="AA44" s="1">
        <v>1</v>
      </c>
      <c r="AD44" s="25" t="s">
        <v>101</v>
      </c>
      <c r="AF44" s="24">
        <v>172</v>
      </c>
      <c r="AG44" s="1">
        <f>SUM(AI44,AK44,AM44,AO44)</f>
        <v>267</v>
      </c>
      <c r="AH44" s="1">
        <v>112</v>
      </c>
      <c r="AI44" s="1">
        <v>136</v>
      </c>
      <c r="AJ44" s="1">
        <v>46</v>
      </c>
      <c r="AK44" s="1">
        <v>47</v>
      </c>
      <c r="AL44" s="1">
        <v>77</v>
      </c>
      <c r="AM44" s="1">
        <v>83</v>
      </c>
      <c r="AN44" s="1">
        <v>1</v>
      </c>
      <c r="AO44" s="1">
        <v>1</v>
      </c>
      <c r="AR44" s="1">
        <v>97</v>
      </c>
      <c r="AS44" s="1">
        <v>107</v>
      </c>
      <c r="AT44" s="1">
        <v>1</v>
      </c>
      <c r="AU44" s="1">
        <v>1</v>
      </c>
      <c r="AV44" s="1">
        <v>149</v>
      </c>
      <c r="AW44" s="1">
        <v>151</v>
      </c>
      <c r="AX44" s="1">
        <v>150</v>
      </c>
      <c r="AY44" s="1">
        <v>151</v>
      </c>
      <c r="AZ44" s="1">
        <v>85</v>
      </c>
      <c r="BA44" s="1">
        <v>85</v>
      </c>
      <c r="BB44" s="1">
        <v>29</v>
      </c>
      <c r="BC44" s="1">
        <v>29</v>
      </c>
      <c r="BF44" s="23" t="s">
        <v>52</v>
      </c>
      <c r="BH44" s="31" t="s">
        <v>39</v>
      </c>
      <c r="BI44" s="25" t="s">
        <v>39</v>
      </c>
      <c r="BJ44" s="25" t="s">
        <v>39</v>
      </c>
      <c r="BK44" s="25" t="s">
        <v>39</v>
      </c>
      <c r="BL44" s="25" t="s">
        <v>39</v>
      </c>
      <c r="BM44" s="25" t="s">
        <v>39</v>
      </c>
      <c r="BN44" s="25" t="s">
        <v>39</v>
      </c>
      <c r="BO44" s="25" t="s">
        <v>39</v>
      </c>
      <c r="BP44" s="25" t="s">
        <v>39</v>
      </c>
      <c r="BQ44" s="25" t="s">
        <v>39</v>
      </c>
      <c r="BR44" s="25" t="s">
        <v>39</v>
      </c>
      <c r="BS44" s="25" t="s">
        <v>39</v>
      </c>
      <c r="BW44" s="25" t="s">
        <v>102</v>
      </c>
      <c r="BY44" s="24">
        <v>2</v>
      </c>
      <c r="BZ44" s="1">
        <f>SUM(CA44:CD44)</f>
        <v>1</v>
      </c>
      <c r="CA44" s="25" t="s">
        <v>39</v>
      </c>
      <c r="CB44" s="1">
        <v>1</v>
      </c>
      <c r="CC44" s="25" t="s">
        <v>39</v>
      </c>
      <c r="CD44" s="25" t="s">
        <v>39</v>
      </c>
      <c r="CE44" s="1">
        <v>1</v>
      </c>
      <c r="CF44" s="25" t="s">
        <v>39</v>
      </c>
      <c r="CG44" s="1">
        <v>2</v>
      </c>
      <c r="CH44" s="1">
        <v>1</v>
      </c>
      <c r="CI44" s="25" t="s">
        <v>39</v>
      </c>
      <c r="CJ44" s="25" t="s">
        <v>39</v>
      </c>
    </row>
    <row r="45" spans="2:88" ht="15.75" customHeight="1">
      <c r="B45" s="23" t="s">
        <v>53</v>
      </c>
      <c r="D45" s="24">
        <v>445</v>
      </c>
      <c r="E45" s="1">
        <f t="shared" si="16"/>
        <v>559</v>
      </c>
      <c r="F45" s="1">
        <v>360</v>
      </c>
      <c r="G45" s="1">
        <v>421</v>
      </c>
      <c r="H45" s="1">
        <v>78</v>
      </c>
      <c r="I45" s="1">
        <v>79</v>
      </c>
      <c r="J45" s="1">
        <v>49</v>
      </c>
      <c r="K45" s="1">
        <v>49</v>
      </c>
      <c r="L45" s="1">
        <v>8</v>
      </c>
      <c r="M45" s="1">
        <v>10</v>
      </c>
      <c r="P45" s="1">
        <v>329</v>
      </c>
      <c r="Q45" s="1">
        <v>373</v>
      </c>
      <c r="R45" s="25" t="s">
        <v>39</v>
      </c>
      <c r="S45" s="25" t="s">
        <v>39</v>
      </c>
      <c r="T45" s="1">
        <v>204</v>
      </c>
      <c r="U45" s="1">
        <v>205</v>
      </c>
      <c r="V45" s="1">
        <v>246</v>
      </c>
      <c r="W45" s="1">
        <v>249</v>
      </c>
      <c r="X45" s="1">
        <v>70</v>
      </c>
      <c r="Y45" s="1">
        <v>70</v>
      </c>
      <c r="Z45" s="1">
        <v>15</v>
      </c>
      <c r="AA45" s="1">
        <v>15</v>
      </c>
      <c r="AD45" s="25" t="s">
        <v>102</v>
      </c>
      <c r="AF45" s="24">
        <v>240</v>
      </c>
      <c r="AG45" s="1">
        <f>SUM(AI45,AK45,AM45,AO45)</f>
        <v>467</v>
      </c>
      <c r="AH45" s="1">
        <v>154</v>
      </c>
      <c r="AI45" s="1">
        <v>177</v>
      </c>
      <c r="AJ45" s="1">
        <v>39</v>
      </c>
      <c r="AK45" s="1">
        <v>43</v>
      </c>
      <c r="AL45" s="1">
        <v>172</v>
      </c>
      <c r="AM45" s="1">
        <v>204</v>
      </c>
      <c r="AN45" s="1">
        <v>40</v>
      </c>
      <c r="AO45" s="1">
        <v>43</v>
      </c>
      <c r="AR45" s="1">
        <v>139</v>
      </c>
      <c r="AS45" s="1">
        <v>147</v>
      </c>
      <c r="AT45" s="1">
        <v>1</v>
      </c>
      <c r="AU45" s="1">
        <v>1</v>
      </c>
      <c r="AV45" s="1">
        <v>111</v>
      </c>
      <c r="AW45" s="1">
        <v>112</v>
      </c>
      <c r="AX45" s="1">
        <v>108</v>
      </c>
      <c r="AY45" s="1">
        <v>111</v>
      </c>
      <c r="AZ45" s="1">
        <v>84</v>
      </c>
      <c r="BA45" s="1">
        <v>86</v>
      </c>
      <c r="BB45" s="1">
        <v>64</v>
      </c>
      <c r="BC45" s="1">
        <v>68</v>
      </c>
      <c r="BF45" s="23" t="s">
        <v>53</v>
      </c>
      <c r="BH45" s="24">
        <v>8</v>
      </c>
      <c r="BI45" s="1">
        <f>SUM(BJ45:BM45)</f>
        <v>4</v>
      </c>
      <c r="BJ45" s="1">
        <v>1</v>
      </c>
      <c r="BK45" s="1">
        <v>1</v>
      </c>
      <c r="BL45" s="1">
        <v>1</v>
      </c>
      <c r="BM45" s="1">
        <v>1</v>
      </c>
      <c r="BN45" s="1">
        <v>3</v>
      </c>
      <c r="BO45" s="1">
        <v>1</v>
      </c>
      <c r="BP45" s="1">
        <v>23</v>
      </c>
      <c r="BQ45" s="1">
        <v>12</v>
      </c>
      <c r="BR45" s="25" t="s">
        <v>39</v>
      </c>
      <c r="BS45" s="25" t="s">
        <v>39</v>
      </c>
      <c r="BW45" s="25" t="s">
        <v>103</v>
      </c>
      <c r="BY45" s="24">
        <v>2</v>
      </c>
      <c r="BZ45" s="25" t="s">
        <v>39</v>
      </c>
      <c r="CA45" s="25" t="s">
        <v>39</v>
      </c>
      <c r="CB45" s="25" t="s">
        <v>39</v>
      </c>
      <c r="CC45" s="25" t="s">
        <v>39</v>
      </c>
      <c r="CD45" s="25" t="s">
        <v>39</v>
      </c>
      <c r="CE45" s="25" t="s">
        <v>39</v>
      </c>
      <c r="CF45" s="25" t="s">
        <v>39</v>
      </c>
      <c r="CG45" s="1">
        <v>3</v>
      </c>
      <c r="CH45" s="1">
        <v>1</v>
      </c>
      <c r="CI45" s="1">
        <v>3</v>
      </c>
      <c r="CJ45" s="25" t="s">
        <v>39</v>
      </c>
    </row>
    <row r="46" spans="2:88" ht="15.75" customHeight="1">
      <c r="B46" s="23" t="s">
        <v>54</v>
      </c>
      <c r="D46" s="24">
        <v>218</v>
      </c>
      <c r="E46" s="1">
        <f t="shared" si="16"/>
        <v>260</v>
      </c>
      <c r="F46" s="1">
        <v>203</v>
      </c>
      <c r="G46" s="1">
        <v>221</v>
      </c>
      <c r="H46" s="1">
        <v>27</v>
      </c>
      <c r="I46" s="1">
        <v>29</v>
      </c>
      <c r="J46" s="1">
        <v>8</v>
      </c>
      <c r="K46" s="1">
        <v>8</v>
      </c>
      <c r="L46" s="1">
        <v>2</v>
      </c>
      <c r="M46" s="1">
        <v>2</v>
      </c>
      <c r="P46" s="1">
        <v>143</v>
      </c>
      <c r="Q46" s="1">
        <v>151</v>
      </c>
      <c r="R46" s="1">
        <v>1</v>
      </c>
      <c r="S46" s="1">
        <v>1</v>
      </c>
      <c r="T46" s="1">
        <v>39</v>
      </c>
      <c r="U46" s="1">
        <v>39</v>
      </c>
      <c r="V46" s="1">
        <v>68</v>
      </c>
      <c r="W46" s="1">
        <v>69</v>
      </c>
      <c r="X46" s="1">
        <v>4</v>
      </c>
      <c r="Y46" s="1">
        <v>4</v>
      </c>
      <c r="Z46" s="1">
        <v>5</v>
      </c>
      <c r="AA46" s="1">
        <v>5</v>
      </c>
      <c r="AD46" s="25" t="s">
        <v>103</v>
      </c>
      <c r="AF46" s="24">
        <v>523</v>
      </c>
      <c r="AG46" s="1">
        <f>SUM(AI46,AK46,AM46,AO46)</f>
        <v>835</v>
      </c>
      <c r="AH46" s="1">
        <v>352</v>
      </c>
      <c r="AI46" s="1">
        <v>399</v>
      </c>
      <c r="AJ46" s="1">
        <v>36</v>
      </c>
      <c r="AK46" s="1">
        <v>41</v>
      </c>
      <c r="AL46" s="1">
        <v>368</v>
      </c>
      <c r="AM46" s="1">
        <v>377</v>
      </c>
      <c r="AN46" s="1">
        <v>17</v>
      </c>
      <c r="AO46" s="1">
        <v>18</v>
      </c>
      <c r="AR46" s="1">
        <v>390</v>
      </c>
      <c r="AS46" s="1">
        <v>411</v>
      </c>
      <c r="AT46" s="1">
        <v>4</v>
      </c>
      <c r="AU46" s="1">
        <v>4</v>
      </c>
      <c r="AV46" s="1">
        <v>369</v>
      </c>
      <c r="AW46" s="1">
        <v>372</v>
      </c>
      <c r="AX46" s="1">
        <v>394</v>
      </c>
      <c r="AY46" s="1">
        <v>398</v>
      </c>
      <c r="AZ46" s="1">
        <v>149</v>
      </c>
      <c r="BA46" s="1">
        <v>150</v>
      </c>
      <c r="BB46" s="1">
        <v>139</v>
      </c>
      <c r="BC46" s="1">
        <v>139</v>
      </c>
      <c r="BF46" s="23" t="s">
        <v>54</v>
      </c>
      <c r="BH46" s="31" t="s">
        <v>39</v>
      </c>
      <c r="BI46" s="25" t="s">
        <v>39</v>
      </c>
      <c r="BJ46" s="25" t="s">
        <v>39</v>
      </c>
      <c r="BK46" s="25" t="s">
        <v>39</v>
      </c>
      <c r="BL46" s="25" t="s">
        <v>39</v>
      </c>
      <c r="BM46" s="25" t="s">
        <v>39</v>
      </c>
      <c r="BN46" s="25" t="s">
        <v>39</v>
      </c>
      <c r="BO46" s="25" t="s">
        <v>39</v>
      </c>
      <c r="BP46" s="25" t="s">
        <v>39</v>
      </c>
      <c r="BQ46" s="25" t="s">
        <v>39</v>
      </c>
      <c r="BR46" s="25" t="s">
        <v>39</v>
      </c>
      <c r="BS46" s="25" t="s">
        <v>39</v>
      </c>
      <c r="BW46" s="25" t="s">
        <v>104</v>
      </c>
      <c r="BY46" s="31" t="s">
        <v>39</v>
      </c>
      <c r="BZ46" s="25" t="s">
        <v>39</v>
      </c>
      <c r="CA46" s="25" t="s">
        <v>39</v>
      </c>
      <c r="CB46" s="25" t="s">
        <v>39</v>
      </c>
      <c r="CC46" s="25" t="s">
        <v>39</v>
      </c>
      <c r="CD46" s="25" t="s">
        <v>39</v>
      </c>
      <c r="CE46" s="25" t="s">
        <v>39</v>
      </c>
      <c r="CF46" s="25" t="s">
        <v>39</v>
      </c>
      <c r="CG46" s="25" t="s">
        <v>39</v>
      </c>
      <c r="CH46" s="25" t="s">
        <v>39</v>
      </c>
      <c r="CI46" s="25" t="s">
        <v>39</v>
      </c>
      <c r="CJ46" s="25" t="s">
        <v>39</v>
      </c>
    </row>
    <row r="47" spans="4:77" ht="15.75" customHeight="1">
      <c r="D47" s="24"/>
      <c r="AD47" s="25" t="s">
        <v>104</v>
      </c>
      <c r="AF47" s="24">
        <v>4</v>
      </c>
      <c r="AG47" s="1">
        <f>SUM(AI47,AK47,AM47,AO47)</f>
        <v>4</v>
      </c>
      <c r="AH47" s="1">
        <v>4</v>
      </c>
      <c r="AI47" s="1">
        <v>4</v>
      </c>
      <c r="AJ47" s="25" t="s">
        <v>39</v>
      </c>
      <c r="AK47" s="25" t="s">
        <v>39</v>
      </c>
      <c r="AL47" s="25" t="s">
        <v>39</v>
      </c>
      <c r="AM47" s="25" t="s">
        <v>39</v>
      </c>
      <c r="AN47" s="25" t="s">
        <v>39</v>
      </c>
      <c r="AO47" s="25" t="s">
        <v>39</v>
      </c>
      <c r="AR47" s="25" t="s">
        <v>39</v>
      </c>
      <c r="AS47" s="25" t="s">
        <v>39</v>
      </c>
      <c r="AT47" s="25" t="s">
        <v>39</v>
      </c>
      <c r="AU47" s="25" t="s">
        <v>39</v>
      </c>
      <c r="AV47" s="25" t="s">
        <v>39</v>
      </c>
      <c r="AW47" s="25" t="s">
        <v>39</v>
      </c>
      <c r="AX47" s="25" t="s">
        <v>39</v>
      </c>
      <c r="AY47" s="25" t="s">
        <v>39</v>
      </c>
      <c r="AZ47" s="25" t="s">
        <v>39</v>
      </c>
      <c r="BA47" s="25" t="s">
        <v>39</v>
      </c>
      <c r="BB47" s="25" t="s">
        <v>39</v>
      </c>
      <c r="BC47" s="25" t="s">
        <v>39</v>
      </c>
      <c r="BH47" s="24"/>
      <c r="BY47" s="24"/>
    </row>
    <row r="48" spans="4:88" ht="15.75" customHeight="1">
      <c r="D48" s="24"/>
      <c r="AF48" s="24"/>
      <c r="AJ48" s="25"/>
      <c r="AK48" s="25"/>
      <c r="AL48" s="25"/>
      <c r="AM48" s="25"/>
      <c r="AN48" s="25"/>
      <c r="AO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H48" s="24"/>
      <c r="BW48" s="25" t="s">
        <v>105</v>
      </c>
      <c r="BY48" s="31" t="s">
        <v>39</v>
      </c>
      <c r="BZ48" s="25" t="s">
        <v>39</v>
      </c>
      <c r="CA48" s="25" t="s">
        <v>39</v>
      </c>
      <c r="CB48" s="25" t="s">
        <v>39</v>
      </c>
      <c r="CC48" s="25" t="s">
        <v>39</v>
      </c>
      <c r="CD48" s="25" t="s">
        <v>39</v>
      </c>
      <c r="CE48" s="25" t="s">
        <v>39</v>
      </c>
      <c r="CF48" s="25" t="s">
        <v>39</v>
      </c>
      <c r="CG48" s="25" t="s">
        <v>39</v>
      </c>
      <c r="CH48" s="25" t="s">
        <v>39</v>
      </c>
      <c r="CI48" s="25" t="s">
        <v>39</v>
      </c>
      <c r="CJ48" s="25" t="s">
        <v>39</v>
      </c>
    </row>
    <row r="49" spans="2:88" ht="15.75" customHeight="1">
      <c r="B49" s="30" t="s">
        <v>55</v>
      </c>
      <c r="D49" s="24">
        <f>SUM(D51:D53)</f>
        <v>2100</v>
      </c>
      <c r="E49" s="19">
        <f>SUM(E51:E53)</f>
        <v>2861</v>
      </c>
      <c r="F49" s="19">
        <f aca="true" t="shared" si="20" ref="F49:M49">SUM(F51:F53)</f>
        <v>1217</v>
      </c>
      <c r="G49" s="19">
        <f t="shared" si="20"/>
        <v>1344</v>
      </c>
      <c r="H49" s="19">
        <f t="shared" si="20"/>
        <v>488</v>
      </c>
      <c r="I49" s="19">
        <f t="shared" si="20"/>
        <v>491</v>
      </c>
      <c r="J49" s="19">
        <f t="shared" si="20"/>
        <v>963</v>
      </c>
      <c r="K49" s="19">
        <f t="shared" si="20"/>
        <v>995</v>
      </c>
      <c r="L49" s="19">
        <f t="shared" si="20"/>
        <v>29</v>
      </c>
      <c r="M49" s="19">
        <f t="shared" si="20"/>
        <v>31</v>
      </c>
      <c r="P49" s="19">
        <f aca="true" t="shared" si="21" ref="P49:AA49">SUM(P51:P53)</f>
        <v>1745</v>
      </c>
      <c r="Q49" s="19">
        <f t="shared" si="21"/>
        <v>2027</v>
      </c>
      <c r="R49" s="19">
        <f t="shared" si="21"/>
        <v>17</v>
      </c>
      <c r="S49" s="19">
        <f t="shared" si="21"/>
        <v>17</v>
      </c>
      <c r="T49" s="19">
        <f t="shared" si="21"/>
        <v>1401</v>
      </c>
      <c r="U49" s="19">
        <f t="shared" si="21"/>
        <v>1415</v>
      </c>
      <c r="V49" s="19">
        <f t="shared" si="21"/>
        <v>1379</v>
      </c>
      <c r="W49" s="19">
        <f t="shared" si="21"/>
        <v>1392</v>
      </c>
      <c r="X49" s="19">
        <f t="shared" si="21"/>
        <v>473</v>
      </c>
      <c r="Y49" s="19">
        <f t="shared" si="21"/>
        <v>474</v>
      </c>
      <c r="Z49" s="19">
        <f t="shared" si="21"/>
        <v>141</v>
      </c>
      <c r="AA49" s="19">
        <f t="shared" si="21"/>
        <v>150</v>
      </c>
      <c r="AD49" s="25" t="s">
        <v>105</v>
      </c>
      <c r="AF49" s="24">
        <v>19</v>
      </c>
      <c r="AG49" s="1">
        <f>SUM(AI49,AK49,AM49,AO49)</f>
        <v>20</v>
      </c>
      <c r="AH49" s="1">
        <v>19</v>
      </c>
      <c r="AI49" s="1">
        <v>20</v>
      </c>
      <c r="AJ49" s="25" t="s">
        <v>39</v>
      </c>
      <c r="AK49" s="25" t="s">
        <v>39</v>
      </c>
      <c r="AL49" s="25" t="s">
        <v>39</v>
      </c>
      <c r="AM49" s="25" t="s">
        <v>39</v>
      </c>
      <c r="AN49" s="25" t="s">
        <v>39</v>
      </c>
      <c r="AO49" s="25" t="s">
        <v>39</v>
      </c>
      <c r="AR49" s="25" t="s">
        <v>39</v>
      </c>
      <c r="AS49" s="25" t="s">
        <v>39</v>
      </c>
      <c r="AT49" s="25" t="s">
        <v>39</v>
      </c>
      <c r="AU49" s="25" t="s">
        <v>39</v>
      </c>
      <c r="AV49" s="25" t="s">
        <v>39</v>
      </c>
      <c r="AW49" s="25" t="s">
        <v>39</v>
      </c>
      <c r="AX49" s="25" t="s">
        <v>39</v>
      </c>
      <c r="AY49" s="25" t="s">
        <v>39</v>
      </c>
      <c r="AZ49" s="25" t="s">
        <v>39</v>
      </c>
      <c r="BA49" s="25" t="s">
        <v>39</v>
      </c>
      <c r="BB49" s="25" t="s">
        <v>39</v>
      </c>
      <c r="BC49" s="25" t="s">
        <v>39</v>
      </c>
      <c r="BF49" s="30" t="s">
        <v>55</v>
      </c>
      <c r="BH49" s="24">
        <f>SUM(BH51:BH53)</f>
        <v>147</v>
      </c>
      <c r="BI49" s="19">
        <f>SUM(BI51:BI53)</f>
        <v>80</v>
      </c>
      <c r="BJ49" s="19">
        <f aca="true" t="shared" si="22" ref="BJ49:BR49">SUM(BJ51:BJ53)</f>
        <v>25</v>
      </c>
      <c r="BK49" s="19">
        <f t="shared" si="22"/>
        <v>13</v>
      </c>
      <c r="BL49" s="19">
        <f t="shared" si="22"/>
        <v>37</v>
      </c>
      <c r="BM49" s="19">
        <f t="shared" si="22"/>
        <v>5</v>
      </c>
      <c r="BN49" s="19">
        <f t="shared" si="22"/>
        <v>23</v>
      </c>
      <c r="BO49" s="25" t="s">
        <v>39</v>
      </c>
      <c r="BP49" s="19">
        <f t="shared" si="22"/>
        <v>110</v>
      </c>
      <c r="BQ49" s="19">
        <f t="shared" si="22"/>
        <v>34</v>
      </c>
      <c r="BR49" s="19">
        <f t="shared" si="22"/>
        <v>24</v>
      </c>
      <c r="BS49" s="25" t="s">
        <v>39</v>
      </c>
      <c r="BW49" s="25" t="s">
        <v>106</v>
      </c>
      <c r="BY49" s="24">
        <v>1</v>
      </c>
      <c r="BZ49" s="1">
        <f>SUM(CA49:CD49)</f>
        <v>1</v>
      </c>
      <c r="CA49" s="1">
        <v>1</v>
      </c>
      <c r="CB49" s="25" t="s">
        <v>39</v>
      </c>
      <c r="CC49" s="25" t="s">
        <v>39</v>
      </c>
      <c r="CD49" s="25" t="s">
        <v>39</v>
      </c>
      <c r="CE49" s="25" t="s">
        <v>39</v>
      </c>
      <c r="CF49" s="25" t="s">
        <v>39</v>
      </c>
      <c r="CG49" s="25" t="s">
        <v>39</v>
      </c>
      <c r="CH49" s="25" t="s">
        <v>39</v>
      </c>
      <c r="CI49" s="25" t="s">
        <v>39</v>
      </c>
      <c r="CJ49" s="25" t="s">
        <v>39</v>
      </c>
    </row>
    <row r="50" spans="4:88" ht="15.75" customHeight="1">
      <c r="D50" s="24"/>
      <c r="AD50" s="25" t="s">
        <v>106</v>
      </c>
      <c r="AF50" s="24">
        <v>94</v>
      </c>
      <c r="AG50" s="1">
        <f>SUM(AI50,AK50,AM50,AO50)</f>
        <v>103</v>
      </c>
      <c r="AH50" s="1">
        <v>73</v>
      </c>
      <c r="AI50" s="1">
        <v>80</v>
      </c>
      <c r="AJ50" s="1">
        <v>18</v>
      </c>
      <c r="AK50" s="1">
        <v>18</v>
      </c>
      <c r="AL50" s="1">
        <v>5</v>
      </c>
      <c r="AM50" s="1">
        <v>5</v>
      </c>
      <c r="AN50" s="25" t="s">
        <v>39</v>
      </c>
      <c r="AO50" s="25" t="s">
        <v>39</v>
      </c>
      <c r="AR50" s="1">
        <v>28</v>
      </c>
      <c r="AS50" s="1">
        <v>34</v>
      </c>
      <c r="AT50" s="1">
        <v>1</v>
      </c>
      <c r="AU50" s="1">
        <v>1</v>
      </c>
      <c r="AV50" s="1">
        <v>14</v>
      </c>
      <c r="AW50" s="1">
        <v>14</v>
      </c>
      <c r="AX50" s="1">
        <v>35</v>
      </c>
      <c r="AY50" s="1">
        <v>37</v>
      </c>
      <c r="AZ50" s="1">
        <v>9</v>
      </c>
      <c r="BA50" s="1">
        <v>9</v>
      </c>
      <c r="BB50" s="1">
        <v>3</v>
      </c>
      <c r="BC50" s="1">
        <v>3</v>
      </c>
      <c r="BH50" s="24"/>
      <c r="BW50" s="25" t="s">
        <v>107</v>
      </c>
      <c r="BY50" s="24">
        <v>2</v>
      </c>
      <c r="BZ50" s="1">
        <f>SUM(CA50:CD50)</f>
        <v>2</v>
      </c>
      <c r="CA50" s="1">
        <v>2</v>
      </c>
      <c r="CB50" s="25" t="s">
        <v>39</v>
      </c>
      <c r="CC50" s="25" t="s">
        <v>39</v>
      </c>
      <c r="CD50" s="25" t="s">
        <v>39</v>
      </c>
      <c r="CE50" s="25" t="s">
        <v>39</v>
      </c>
      <c r="CF50" s="25" t="s">
        <v>39</v>
      </c>
      <c r="CG50" s="25" t="s">
        <v>39</v>
      </c>
      <c r="CH50" s="25" t="s">
        <v>39</v>
      </c>
      <c r="CI50" s="25" t="s">
        <v>39</v>
      </c>
      <c r="CJ50" s="25" t="s">
        <v>39</v>
      </c>
    </row>
    <row r="51" spans="2:88" ht="15.75" customHeight="1">
      <c r="B51" s="25" t="s">
        <v>56</v>
      </c>
      <c r="D51" s="24">
        <v>862</v>
      </c>
      <c r="E51" s="1">
        <f>SUM(G51,I51,K51,M51)</f>
        <v>1178</v>
      </c>
      <c r="F51" s="1">
        <v>548</v>
      </c>
      <c r="G51" s="1">
        <v>612</v>
      </c>
      <c r="H51" s="1">
        <v>234</v>
      </c>
      <c r="I51" s="1">
        <v>235</v>
      </c>
      <c r="J51" s="1">
        <v>321</v>
      </c>
      <c r="K51" s="1">
        <v>321</v>
      </c>
      <c r="L51" s="1">
        <v>10</v>
      </c>
      <c r="M51" s="1">
        <v>10</v>
      </c>
      <c r="P51" s="1">
        <v>723</v>
      </c>
      <c r="Q51" s="1">
        <v>887</v>
      </c>
      <c r="R51" s="1">
        <v>4</v>
      </c>
      <c r="S51" s="1">
        <v>4</v>
      </c>
      <c r="T51" s="1">
        <v>577</v>
      </c>
      <c r="U51" s="1">
        <v>584</v>
      </c>
      <c r="V51" s="1">
        <v>661</v>
      </c>
      <c r="W51" s="1">
        <v>665</v>
      </c>
      <c r="X51" s="1">
        <v>145</v>
      </c>
      <c r="Y51" s="1">
        <v>146</v>
      </c>
      <c r="Z51" s="1">
        <v>78</v>
      </c>
      <c r="AA51" s="1">
        <v>81</v>
      </c>
      <c r="AD51" s="25" t="s">
        <v>107</v>
      </c>
      <c r="AF51" s="24">
        <v>95</v>
      </c>
      <c r="AG51" s="1">
        <f>SUM(AI51,AK51,AM51,AO51)</f>
        <v>103</v>
      </c>
      <c r="AH51" s="1">
        <v>94</v>
      </c>
      <c r="AI51" s="1">
        <v>101</v>
      </c>
      <c r="AJ51" s="1">
        <v>1</v>
      </c>
      <c r="AK51" s="1">
        <v>1</v>
      </c>
      <c r="AL51" s="25" t="s">
        <v>39</v>
      </c>
      <c r="AM51" s="25" t="s">
        <v>39</v>
      </c>
      <c r="AN51" s="1">
        <v>1</v>
      </c>
      <c r="AO51" s="1">
        <v>1</v>
      </c>
      <c r="AR51" s="1">
        <v>2</v>
      </c>
      <c r="AS51" s="1">
        <v>2</v>
      </c>
      <c r="AT51" s="25" t="s">
        <v>39</v>
      </c>
      <c r="AU51" s="25" t="s">
        <v>39</v>
      </c>
      <c r="AV51" s="1">
        <v>2</v>
      </c>
      <c r="AW51" s="1">
        <v>2</v>
      </c>
      <c r="AX51" s="1">
        <v>5</v>
      </c>
      <c r="AY51" s="1">
        <v>5</v>
      </c>
      <c r="AZ51" s="1">
        <v>3</v>
      </c>
      <c r="BA51" s="1">
        <v>3</v>
      </c>
      <c r="BB51" s="25" t="s">
        <v>39</v>
      </c>
      <c r="BC51" s="25" t="s">
        <v>39</v>
      </c>
      <c r="BF51" s="25" t="s">
        <v>56</v>
      </c>
      <c r="BH51" s="24">
        <v>40</v>
      </c>
      <c r="BI51" s="1">
        <f>SUM(BJ51:BM51)</f>
        <v>26</v>
      </c>
      <c r="BJ51" s="1">
        <v>13</v>
      </c>
      <c r="BK51" s="1">
        <v>9</v>
      </c>
      <c r="BL51" s="1">
        <v>4</v>
      </c>
      <c r="BM51" s="25" t="s">
        <v>39</v>
      </c>
      <c r="BN51" s="1">
        <v>8</v>
      </c>
      <c r="BO51" s="25" t="s">
        <v>39</v>
      </c>
      <c r="BP51" s="1">
        <v>47</v>
      </c>
      <c r="BQ51" s="1">
        <v>16</v>
      </c>
      <c r="BR51" s="1">
        <v>5</v>
      </c>
      <c r="BS51" s="25" t="s">
        <v>39</v>
      </c>
      <c r="BW51" s="25" t="s">
        <v>108</v>
      </c>
      <c r="BY51" s="24">
        <v>3</v>
      </c>
      <c r="BZ51" s="1">
        <f>SUM(CA51:CD51)</f>
        <v>1</v>
      </c>
      <c r="CA51" s="25" t="s">
        <v>39</v>
      </c>
      <c r="CB51" s="1">
        <v>1</v>
      </c>
      <c r="CC51" s="25" t="s">
        <v>39</v>
      </c>
      <c r="CD51" s="25" t="s">
        <v>39</v>
      </c>
      <c r="CE51" s="25" t="s">
        <v>39</v>
      </c>
      <c r="CF51" s="25" t="s">
        <v>39</v>
      </c>
      <c r="CG51" s="25" t="s">
        <v>39</v>
      </c>
      <c r="CH51" s="25" t="s">
        <v>39</v>
      </c>
      <c r="CI51" s="25" t="s">
        <v>39</v>
      </c>
      <c r="CJ51" s="25" t="s">
        <v>39</v>
      </c>
    </row>
    <row r="52" spans="2:88" ht="15.75" customHeight="1">
      <c r="B52" s="25" t="s">
        <v>57</v>
      </c>
      <c r="D52" s="24">
        <v>434</v>
      </c>
      <c r="E52" s="1">
        <f>SUM(G52,I52,K52,M52)</f>
        <v>565</v>
      </c>
      <c r="F52" s="1">
        <v>256</v>
      </c>
      <c r="G52" s="1">
        <v>273</v>
      </c>
      <c r="H52" s="1">
        <v>106</v>
      </c>
      <c r="I52" s="1">
        <v>106</v>
      </c>
      <c r="J52" s="1">
        <v>171</v>
      </c>
      <c r="K52" s="1">
        <v>180</v>
      </c>
      <c r="L52" s="1">
        <v>6</v>
      </c>
      <c r="M52" s="1">
        <v>6</v>
      </c>
      <c r="P52" s="1">
        <v>392</v>
      </c>
      <c r="Q52" s="1">
        <v>457</v>
      </c>
      <c r="R52" s="1">
        <v>4</v>
      </c>
      <c r="S52" s="1">
        <v>4</v>
      </c>
      <c r="T52" s="1">
        <v>271</v>
      </c>
      <c r="U52" s="1">
        <v>274</v>
      </c>
      <c r="V52" s="1">
        <v>310</v>
      </c>
      <c r="W52" s="1">
        <v>315</v>
      </c>
      <c r="X52" s="1">
        <v>65</v>
      </c>
      <c r="Y52" s="1">
        <v>65</v>
      </c>
      <c r="Z52" s="1">
        <v>13</v>
      </c>
      <c r="AA52" s="1">
        <v>15</v>
      </c>
      <c r="AD52" s="25" t="s">
        <v>108</v>
      </c>
      <c r="AF52" s="24">
        <v>84</v>
      </c>
      <c r="AG52" s="1">
        <f>SUM(AI52,AK52,AM52,AO52)</f>
        <v>98</v>
      </c>
      <c r="AH52" s="1">
        <v>79</v>
      </c>
      <c r="AI52" s="1">
        <v>89</v>
      </c>
      <c r="AJ52" s="1">
        <v>8</v>
      </c>
      <c r="AK52" s="1">
        <v>8</v>
      </c>
      <c r="AL52" s="1">
        <v>1</v>
      </c>
      <c r="AM52" s="1">
        <v>1</v>
      </c>
      <c r="AN52" s="25" t="s">
        <v>39</v>
      </c>
      <c r="AO52" s="25" t="s">
        <v>39</v>
      </c>
      <c r="AR52" s="1">
        <v>23</v>
      </c>
      <c r="AS52" s="1">
        <v>28</v>
      </c>
      <c r="AT52" s="25" t="s">
        <v>39</v>
      </c>
      <c r="AU52" s="25" t="s">
        <v>39</v>
      </c>
      <c r="AV52" s="1">
        <v>8</v>
      </c>
      <c r="AW52" s="1">
        <v>8</v>
      </c>
      <c r="AX52" s="1">
        <v>11</v>
      </c>
      <c r="AY52" s="1">
        <v>12</v>
      </c>
      <c r="AZ52" s="1">
        <v>3</v>
      </c>
      <c r="BA52" s="1">
        <v>3</v>
      </c>
      <c r="BB52" s="1">
        <v>2</v>
      </c>
      <c r="BC52" s="1">
        <v>2</v>
      </c>
      <c r="BF52" s="25" t="s">
        <v>57</v>
      </c>
      <c r="BH52" s="24">
        <v>34</v>
      </c>
      <c r="BI52" s="1">
        <f>SUM(BJ52:BM52)</f>
        <v>14</v>
      </c>
      <c r="BJ52" s="1">
        <v>5</v>
      </c>
      <c r="BK52" s="1">
        <v>3</v>
      </c>
      <c r="BL52" s="1">
        <v>6</v>
      </c>
      <c r="BM52" s="25" t="s">
        <v>39</v>
      </c>
      <c r="BN52" s="1">
        <v>3</v>
      </c>
      <c r="BO52" s="25" t="s">
        <v>39</v>
      </c>
      <c r="BP52" s="1">
        <v>13</v>
      </c>
      <c r="BQ52" s="1">
        <v>4</v>
      </c>
      <c r="BR52" s="1">
        <v>6</v>
      </c>
      <c r="BS52" s="25" t="s">
        <v>39</v>
      </c>
      <c r="BW52" s="25" t="s">
        <v>109</v>
      </c>
      <c r="BY52" s="31" t="s">
        <v>39</v>
      </c>
      <c r="BZ52" s="25" t="s">
        <v>39</v>
      </c>
      <c r="CA52" s="25" t="s">
        <v>39</v>
      </c>
      <c r="CB52" s="25" t="s">
        <v>39</v>
      </c>
      <c r="CC52" s="25" t="s">
        <v>39</v>
      </c>
      <c r="CD52" s="25" t="s">
        <v>39</v>
      </c>
      <c r="CE52" s="25" t="s">
        <v>39</v>
      </c>
      <c r="CF52" s="25" t="s">
        <v>39</v>
      </c>
      <c r="CG52" s="25" t="s">
        <v>39</v>
      </c>
      <c r="CH52" s="25" t="s">
        <v>39</v>
      </c>
      <c r="CI52" s="25" t="s">
        <v>39</v>
      </c>
      <c r="CJ52" s="25" t="s">
        <v>39</v>
      </c>
    </row>
    <row r="53" spans="2:77" ht="15.75" customHeight="1">
      <c r="B53" s="25" t="s">
        <v>58</v>
      </c>
      <c r="D53" s="24">
        <v>804</v>
      </c>
      <c r="E53" s="1">
        <f>SUM(G53,I53,K53,M53)</f>
        <v>1118</v>
      </c>
      <c r="F53" s="1">
        <v>413</v>
      </c>
      <c r="G53" s="1">
        <v>459</v>
      </c>
      <c r="H53" s="1">
        <v>148</v>
      </c>
      <c r="I53" s="1">
        <v>150</v>
      </c>
      <c r="J53" s="1">
        <v>471</v>
      </c>
      <c r="K53" s="1">
        <v>494</v>
      </c>
      <c r="L53" s="1">
        <v>13</v>
      </c>
      <c r="M53" s="1">
        <v>15</v>
      </c>
      <c r="P53" s="1">
        <v>630</v>
      </c>
      <c r="Q53" s="1">
        <v>683</v>
      </c>
      <c r="R53" s="1">
        <v>9</v>
      </c>
      <c r="S53" s="1">
        <v>9</v>
      </c>
      <c r="T53" s="1">
        <v>553</v>
      </c>
      <c r="U53" s="1">
        <v>557</v>
      </c>
      <c r="V53" s="1">
        <v>408</v>
      </c>
      <c r="W53" s="1">
        <v>412</v>
      </c>
      <c r="X53" s="1">
        <v>263</v>
      </c>
      <c r="Y53" s="1">
        <v>263</v>
      </c>
      <c r="Z53" s="1">
        <v>50</v>
      </c>
      <c r="AA53" s="1">
        <v>54</v>
      </c>
      <c r="AD53" s="25" t="s">
        <v>109</v>
      </c>
      <c r="AF53" s="24">
        <v>14</v>
      </c>
      <c r="AG53" s="1">
        <f>SUM(AI53,AK53,AM53,AO53)</f>
        <v>20</v>
      </c>
      <c r="AH53" s="1">
        <v>14</v>
      </c>
      <c r="AI53" s="1">
        <v>19</v>
      </c>
      <c r="AJ53" s="1">
        <v>1</v>
      </c>
      <c r="AK53" s="1">
        <v>1</v>
      </c>
      <c r="AL53" s="25" t="s">
        <v>39</v>
      </c>
      <c r="AM53" s="25" t="s">
        <v>39</v>
      </c>
      <c r="AN53" s="25" t="s">
        <v>39</v>
      </c>
      <c r="AO53" s="25" t="s">
        <v>39</v>
      </c>
      <c r="AR53" s="1">
        <v>2</v>
      </c>
      <c r="AS53" s="1">
        <v>2</v>
      </c>
      <c r="AT53" s="25" t="s">
        <v>39</v>
      </c>
      <c r="AU53" s="25" t="s">
        <v>39</v>
      </c>
      <c r="AV53" s="25" t="s">
        <v>39</v>
      </c>
      <c r="AW53" s="25" t="s">
        <v>39</v>
      </c>
      <c r="AX53" s="25" t="s">
        <v>39</v>
      </c>
      <c r="AY53" s="25" t="s">
        <v>39</v>
      </c>
      <c r="AZ53" s="25" t="s">
        <v>39</v>
      </c>
      <c r="BA53" s="25" t="s">
        <v>39</v>
      </c>
      <c r="BB53" s="25" t="s">
        <v>39</v>
      </c>
      <c r="BC53" s="25" t="s">
        <v>39</v>
      </c>
      <c r="BF53" s="25" t="s">
        <v>58</v>
      </c>
      <c r="BH53" s="24">
        <v>73</v>
      </c>
      <c r="BI53" s="1">
        <f>SUM(BJ53:BM53)</f>
        <v>40</v>
      </c>
      <c r="BJ53" s="1">
        <v>7</v>
      </c>
      <c r="BK53" s="1">
        <v>1</v>
      </c>
      <c r="BL53" s="1">
        <v>27</v>
      </c>
      <c r="BM53" s="1">
        <v>5</v>
      </c>
      <c r="BN53" s="1">
        <v>12</v>
      </c>
      <c r="BO53" s="25" t="s">
        <v>39</v>
      </c>
      <c r="BP53" s="1">
        <v>50</v>
      </c>
      <c r="BQ53" s="1">
        <v>14</v>
      </c>
      <c r="BR53" s="1">
        <v>13</v>
      </c>
      <c r="BS53" s="25" t="s">
        <v>39</v>
      </c>
      <c r="BY53" s="24"/>
    </row>
    <row r="54" spans="4:77" ht="15.75" customHeight="1">
      <c r="D54" s="24"/>
      <c r="AF54" s="24"/>
      <c r="BH54" s="24"/>
      <c r="BY54" s="24"/>
    </row>
    <row r="55" spans="4:88" ht="15.75" customHeight="1">
      <c r="D55" s="24"/>
      <c r="AF55" s="24"/>
      <c r="BH55" s="24"/>
      <c r="BI55" s="19"/>
      <c r="BV55" s="42" t="s">
        <v>110</v>
      </c>
      <c r="BW55" s="43"/>
      <c r="BY55" s="24">
        <f aca="true" t="shared" si="23" ref="BY55:CJ55">SUM(BY57:BY60)</f>
        <v>322</v>
      </c>
      <c r="BZ55" s="19">
        <f t="shared" si="23"/>
        <v>252</v>
      </c>
      <c r="CA55" s="19">
        <f t="shared" si="23"/>
        <v>90</v>
      </c>
      <c r="CB55" s="19">
        <f t="shared" si="23"/>
        <v>17</v>
      </c>
      <c r="CC55" s="19">
        <f t="shared" si="23"/>
        <v>134</v>
      </c>
      <c r="CD55" s="19">
        <f t="shared" si="23"/>
        <v>11</v>
      </c>
      <c r="CE55" s="19">
        <f t="shared" si="23"/>
        <v>83</v>
      </c>
      <c r="CF55" s="19">
        <f t="shared" si="23"/>
        <v>2</v>
      </c>
      <c r="CG55" s="19">
        <f t="shared" si="23"/>
        <v>162</v>
      </c>
      <c r="CH55" s="19">
        <f t="shared" si="23"/>
        <v>149</v>
      </c>
      <c r="CI55" s="19">
        <f t="shared" si="23"/>
        <v>48</v>
      </c>
      <c r="CJ55" s="19">
        <f t="shared" si="23"/>
        <v>15</v>
      </c>
    </row>
    <row r="56" spans="2:77" ht="15.75" customHeight="1">
      <c r="B56" s="30" t="s">
        <v>59</v>
      </c>
      <c r="D56" s="24">
        <f>SUM(D58:D61)</f>
        <v>2363</v>
      </c>
      <c r="E56" s="19">
        <f>SUM(E58:E61)</f>
        <v>3254</v>
      </c>
      <c r="F56" s="19">
        <f aca="true" t="shared" si="24" ref="F56:M56">SUM(F58:F61)</f>
        <v>1151</v>
      </c>
      <c r="G56" s="19">
        <f t="shared" si="24"/>
        <v>1450</v>
      </c>
      <c r="H56" s="19">
        <f t="shared" si="24"/>
        <v>637</v>
      </c>
      <c r="I56" s="19">
        <f t="shared" si="24"/>
        <v>667</v>
      </c>
      <c r="J56" s="19">
        <f t="shared" si="24"/>
        <v>1085</v>
      </c>
      <c r="K56" s="19">
        <f t="shared" si="24"/>
        <v>1102</v>
      </c>
      <c r="L56" s="19">
        <f t="shared" si="24"/>
        <v>35</v>
      </c>
      <c r="M56" s="19">
        <f t="shared" si="24"/>
        <v>35</v>
      </c>
      <c r="P56" s="19">
        <f aca="true" t="shared" si="25" ref="P56:AA56">SUM(P58:P61)</f>
        <v>1878</v>
      </c>
      <c r="Q56" s="19">
        <f t="shared" si="25"/>
        <v>2069</v>
      </c>
      <c r="R56" s="19">
        <f t="shared" si="25"/>
        <v>20</v>
      </c>
      <c r="S56" s="19">
        <f t="shared" si="25"/>
        <v>21</v>
      </c>
      <c r="T56" s="19">
        <f t="shared" si="25"/>
        <v>1716</v>
      </c>
      <c r="U56" s="19">
        <f t="shared" si="25"/>
        <v>1725</v>
      </c>
      <c r="V56" s="19">
        <f t="shared" si="25"/>
        <v>1493</v>
      </c>
      <c r="W56" s="19">
        <f t="shared" si="25"/>
        <v>1499</v>
      </c>
      <c r="X56" s="19">
        <f t="shared" si="25"/>
        <v>709</v>
      </c>
      <c r="Y56" s="19">
        <f t="shared" si="25"/>
        <v>709</v>
      </c>
      <c r="Z56" s="19">
        <f t="shared" si="25"/>
        <v>781</v>
      </c>
      <c r="AA56" s="19">
        <f t="shared" si="25"/>
        <v>799</v>
      </c>
      <c r="AC56" s="42" t="s">
        <v>110</v>
      </c>
      <c r="AD56" s="43"/>
      <c r="AF56" s="24">
        <f>SUM(AF58:AF61)</f>
        <v>3058</v>
      </c>
      <c r="AG56" s="19">
        <f>SUM(AG58:AG61)</f>
        <v>5017</v>
      </c>
      <c r="AH56" s="19">
        <f aca="true" t="shared" si="26" ref="AH56:AO56">SUM(AH58:AH61)</f>
        <v>2224</v>
      </c>
      <c r="AI56" s="19">
        <f t="shared" si="26"/>
        <v>2701</v>
      </c>
      <c r="AJ56" s="19">
        <f t="shared" si="26"/>
        <v>378</v>
      </c>
      <c r="AK56" s="19">
        <f t="shared" si="26"/>
        <v>406</v>
      </c>
      <c r="AL56" s="19">
        <f t="shared" si="26"/>
        <v>1784</v>
      </c>
      <c r="AM56" s="19">
        <f t="shared" si="26"/>
        <v>1845</v>
      </c>
      <c r="AN56" s="19">
        <f t="shared" si="26"/>
        <v>62</v>
      </c>
      <c r="AO56" s="19">
        <f t="shared" si="26"/>
        <v>65</v>
      </c>
      <c r="AR56" s="19">
        <f aca="true" t="shared" si="27" ref="AR56:BC56">SUM(AR58:AR61)</f>
        <v>1933</v>
      </c>
      <c r="AS56" s="19">
        <f t="shared" si="27"/>
        <v>2059</v>
      </c>
      <c r="AT56" s="19">
        <f t="shared" si="27"/>
        <v>13</v>
      </c>
      <c r="AU56" s="19">
        <f t="shared" si="27"/>
        <v>13</v>
      </c>
      <c r="AV56" s="19">
        <f t="shared" si="27"/>
        <v>1689</v>
      </c>
      <c r="AW56" s="19">
        <f t="shared" si="27"/>
        <v>1702</v>
      </c>
      <c r="AX56" s="19">
        <f t="shared" si="27"/>
        <v>2519</v>
      </c>
      <c r="AY56" s="19">
        <f t="shared" si="27"/>
        <v>2575</v>
      </c>
      <c r="AZ56" s="19">
        <f t="shared" si="27"/>
        <v>363</v>
      </c>
      <c r="BA56" s="19">
        <f t="shared" si="27"/>
        <v>363</v>
      </c>
      <c r="BB56" s="19">
        <f t="shared" si="27"/>
        <v>83</v>
      </c>
      <c r="BC56" s="19">
        <f t="shared" si="27"/>
        <v>89</v>
      </c>
      <c r="BF56" s="30" t="s">
        <v>59</v>
      </c>
      <c r="BH56" s="24">
        <f>SUM(BH58:BH61)</f>
        <v>90</v>
      </c>
      <c r="BI56" s="19">
        <f>SUM(BI58:BI61)</f>
        <v>35</v>
      </c>
      <c r="BJ56" s="19">
        <f aca="true" t="shared" si="28" ref="BJ56:BS56">SUM(BJ58:BJ61)</f>
        <v>8</v>
      </c>
      <c r="BK56" s="19">
        <f t="shared" si="28"/>
        <v>12</v>
      </c>
      <c r="BL56" s="19">
        <f t="shared" si="28"/>
        <v>14</v>
      </c>
      <c r="BM56" s="19">
        <f t="shared" si="28"/>
        <v>1</v>
      </c>
      <c r="BN56" s="19">
        <f t="shared" si="28"/>
        <v>3</v>
      </c>
      <c r="BO56" s="25" t="s">
        <v>39</v>
      </c>
      <c r="BP56" s="19">
        <f t="shared" si="28"/>
        <v>53</v>
      </c>
      <c r="BQ56" s="19">
        <f t="shared" si="28"/>
        <v>16</v>
      </c>
      <c r="BR56" s="19">
        <f t="shared" si="28"/>
        <v>11</v>
      </c>
      <c r="BS56" s="19">
        <f t="shared" si="28"/>
        <v>5</v>
      </c>
      <c r="BW56" s="30"/>
      <c r="BY56" s="24"/>
    </row>
    <row r="57" spans="4:88" ht="15.75" customHeight="1">
      <c r="D57" s="24"/>
      <c r="AD57" s="30"/>
      <c r="AF57" s="24"/>
      <c r="BH57" s="24"/>
      <c r="BW57" s="25" t="s">
        <v>111</v>
      </c>
      <c r="BY57" s="24">
        <v>92</v>
      </c>
      <c r="BZ57" s="1">
        <f>SUM(CA57:CD57)</f>
        <v>121</v>
      </c>
      <c r="CA57" s="1">
        <v>52</v>
      </c>
      <c r="CB57" s="1">
        <v>10</v>
      </c>
      <c r="CC57" s="1">
        <v>56</v>
      </c>
      <c r="CD57" s="1">
        <v>3</v>
      </c>
      <c r="CE57" s="1">
        <v>43</v>
      </c>
      <c r="CF57" s="1">
        <v>1</v>
      </c>
      <c r="CG57" s="1">
        <v>65</v>
      </c>
      <c r="CH57" s="1">
        <v>68</v>
      </c>
      <c r="CI57" s="1">
        <v>18</v>
      </c>
      <c r="CJ57" s="1">
        <v>3</v>
      </c>
    </row>
    <row r="58" spans="2:88" ht="15.75" customHeight="1">
      <c r="B58" s="25" t="s">
        <v>60</v>
      </c>
      <c r="D58" s="24">
        <v>436</v>
      </c>
      <c r="E58" s="1">
        <f>SUM(G58,I58,K58,M58)</f>
        <v>507</v>
      </c>
      <c r="F58" s="1">
        <v>97</v>
      </c>
      <c r="G58" s="1">
        <v>103</v>
      </c>
      <c r="H58" s="1">
        <v>58</v>
      </c>
      <c r="I58" s="1">
        <v>58</v>
      </c>
      <c r="J58" s="1">
        <v>327</v>
      </c>
      <c r="K58" s="1">
        <v>332</v>
      </c>
      <c r="L58" s="1">
        <v>14</v>
      </c>
      <c r="M58" s="1">
        <v>14</v>
      </c>
      <c r="P58" s="1">
        <v>310</v>
      </c>
      <c r="Q58" s="1">
        <v>325</v>
      </c>
      <c r="R58" s="1">
        <v>4</v>
      </c>
      <c r="S58" s="1">
        <v>4</v>
      </c>
      <c r="T58" s="1">
        <v>372</v>
      </c>
      <c r="U58" s="1">
        <v>373</v>
      </c>
      <c r="V58" s="1">
        <v>76</v>
      </c>
      <c r="W58" s="1">
        <v>76</v>
      </c>
      <c r="X58" s="1">
        <v>330</v>
      </c>
      <c r="Y58" s="1">
        <v>330</v>
      </c>
      <c r="Z58" s="1">
        <v>307</v>
      </c>
      <c r="AA58" s="1">
        <v>316</v>
      </c>
      <c r="AD58" s="25" t="s">
        <v>111</v>
      </c>
      <c r="AF58" s="24">
        <v>988</v>
      </c>
      <c r="AG58" s="1">
        <f>SUM(AI58,AK58,AM58,AO58)</f>
        <v>1786</v>
      </c>
      <c r="AH58" s="1">
        <v>800</v>
      </c>
      <c r="AI58" s="1">
        <v>1103</v>
      </c>
      <c r="AJ58" s="1">
        <v>131</v>
      </c>
      <c r="AK58" s="1">
        <v>150</v>
      </c>
      <c r="AL58" s="1">
        <v>504</v>
      </c>
      <c r="AM58" s="1">
        <v>519</v>
      </c>
      <c r="AN58" s="1">
        <v>13</v>
      </c>
      <c r="AO58" s="1">
        <v>14</v>
      </c>
      <c r="AR58" s="1">
        <v>663</v>
      </c>
      <c r="AS58" s="1">
        <v>738</v>
      </c>
      <c r="AT58" s="1">
        <v>4</v>
      </c>
      <c r="AU58" s="1">
        <v>4</v>
      </c>
      <c r="AV58" s="1">
        <v>588</v>
      </c>
      <c r="AW58" s="1">
        <v>593</v>
      </c>
      <c r="AX58" s="1">
        <v>780</v>
      </c>
      <c r="AY58" s="1">
        <v>800</v>
      </c>
      <c r="AZ58" s="1">
        <v>123</v>
      </c>
      <c r="BA58" s="1">
        <v>123</v>
      </c>
      <c r="BB58" s="1">
        <v>10</v>
      </c>
      <c r="BC58" s="1">
        <v>12</v>
      </c>
      <c r="BF58" s="25" t="s">
        <v>60</v>
      </c>
      <c r="BH58" s="24">
        <v>29</v>
      </c>
      <c r="BI58" s="1">
        <f>SUM(BJ58:BM58)</f>
        <v>6</v>
      </c>
      <c r="BJ58" s="25" t="s">
        <v>39</v>
      </c>
      <c r="BK58" s="1">
        <v>2</v>
      </c>
      <c r="BL58" s="1">
        <v>4</v>
      </c>
      <c r="BM58" s="25" t="s">
        <v>39</v>
      </c>
      <c r="BN58" s="25" t="s">
        <v>39</v>
      </c>
      <c r="BO58" s="25" t="s">
        <v>39</v>
      </c>
      <c r="BP58" s="1">
        <v>6</v>
      </c>
      <c r="BQ58" s="1">
        <v>1</v>
      </c>
      <c r="BR58" s="1">
        <v>5</v>
      </c>
      <c r="BS58" s="1">
        <v>4</v>
      </c>
      <c r="BW58" s="25" t="s">
        <v>112</v>
      </c>
      <c r="BY58" s="24">
        <v>58</v>
      </c>
      <c r="BZ58" s="1">
        <f>SUM(CA58:CD58)</f>
        <v>27</v>
      </c>
      <c r="CA58" s="1">
        <v>5</v>
      </c>
      <c r="CB58" s="1">
        <v>2</v>
      </c>
      <c r="CC58" s="1">
        <v>18</v>
      </c>
      <c r="CD58" s="1">
        <v>2</v>
      </c>
      <c r="CE58" s="1">
        <v>12</v>
      </c>
      <c r="CF58" s="1">
        <v>1</v>
      </c>
      <c r="CG58" s="1">
        <v>24</v>
      </c>
      <c r="CH58" s="1">
        <v>17</v>
      </c>
      <c r="CI58" s="1">
        <v>7</v>
      </c>
      <c r="CJ58" s="25" t="s">
        <v>39</v>
      </c>
    </row>
    <row r="59" spans="2:88" ht="15.75" customHeight="1">
      <c r="B59" s="25" t="s">
        <v>61</v>
      </c>
      <c r="D59" s="24">
        <v>468</v>
      </c>
      <c r="E59" s="1">
        <f>SUM(G59,I59,K59,M59)</f>
        <v>860</v>
      </c>
      <c r="F59" s="1">
        <v>370</v>
      </c>
      <c r="G59" s="1">
        <v>592</v>
      </c>
      <c r="H59" s="1">
        <v>74</v>
      </c>
      <c r="I59" s="1">
        <v>96</v>
      </c>
      <c r="J59" s="1">
        <v>165</v>
      </c>
      <c r="K59" s="1">
        <v>168</v>
      </c>
      <c r="L59" s="1">
        <v>4</v>
      </c>
      <c r="M59" s="1">
        <v>4</v>
      </c>
      <c r="P59" s="1">
        <v>310</v>
      </c>
      <c r="Q59" s="1">
        <v>351</v>
      </c>
      <c r="R59" s="1">
        <v>5</v>
      </c>
      <c r="S59" s="1">
        <v>5</v>
      </c>
      <c r="T59" s="1">
        <v>250</v>
      </c>
      <c r="U59" s="1">
        <v>254</v>
      </c>
      <c r="V59" s="1">
        <v>282</v>
      </c>
      <c r="W59" s="1">
        <v>282</v>
      </c>
      <c r="X59" s="1">
        <v>52</v>
      </c>
      <c r="Y59" s="1">
        <v>52</v>
      </c>
      <c r="Z59" s="1">
        <v>141</v>
      </c>
      <c r="AA59" s="1">
        <v>141</v>
      </c>
      <c r="AD59" s="25" t="s">
        <v>112</v>
      </c>
      <c r="AF59" s="24">
        <v>645</v>
      </c>
      <c r="AG59" s="1">
        <f>SUM(AI59,AK59,AM59,AO59)</f>
        <v>970</v>
      </c>
      <c r="AH59" s="1">
        <v>438</v>
      </c>
      <c r="AI59" s="1">
        <v>493</v>
      </c>
      <c r="AJ59" s="1">
        <v>59</v>
      </c>
      <c r="AK59" s="1">
        <v>60</v>
      </c>
      <c r="AL59" s="1">
        <v>388</v>
      </c>
      <c r="AM59" s="1">
        <v>401</v>
      </c>
      <c r="AN59" s="1">
        <v>16</v>
      </c>
      <c r="AO59" s="1">
        <v>16</v>
      </c>
      <c r="AR59" s="1">
        <v>413</v>
      </c>
      <c r="AS59" s="1">
        <v>420</v>
      </c>
      <c r="AT59" s="1">
        <v>5</v>
      </c>
      <c r="AU59" s="1">
        <v>5</v>
      </c>
      <c r="AV59" s="1">
        <v>324</v>
      </c>
      <c r="AW59" s="1">
        <v>326</v>
      </c>
      <c r="AX59" s="1">
        <v>553</v>
      </c>
      <c r="AY59" s="1">
        <v>568</v>
      </c>
      <c r="AZ59" s="1">
        <v>51</v>
      </c>
      <c r="BA59" s="1">
        <v>51</v>
      </c>
      <c r="BB59" s="1">
        <v>12</v>
      </c>
      <c r="BC59" s="1">
        <v>12</v>
      </c>
      <c r="BF59" s="25" t="s">
        <v>61</v>
      </c>
      <c r="BH59" s="24">
        <v>24</v>
      </c>
      <c r="BI59" s="1">
        <f>SUM(BJ59:BM59)</f>
        <v>10</v>
      </c>
      <c r="BJ59" s="1">
        <v>4</v>
      </c>
      <c r="BK59" s="1">
        <v>2</v>
      </c>
      <c r="BL59" s="1">
        <v>3</v>
      </c>
      <c r="BM59" s="1">
        <v>1</v>
      </c>
      <c r="BN59" s="1">
        <v>1</v>
      </c>
      <c r="BO59" s="25" t="s">
        <v>39</v>
      </c>
      <c r="BP59" s="1">
        <v>15</v>
      </c>
      <c r="BQ59" s="1">
        <v>6</v>
      </c>
      <c r="BR59" s="1">
        <v>3</v>
      </c>
      <c r="BS59" s="25" t="s">
        <v>39</v>
      </c>
      <c r="BW59" s="25" t="s">
        <v>113</v>
      </c>
      <c r="BY59" s="24">
        <v>121</v>
      </c>
      <c r="BZ59" s="1">
        <f>SUM(CA59:CD59)</f>
        <v>69</v>
      </c>
      <c r="CA59" s="1">
        <v>26</v>
      </c>
      <c r="CB59" s="1">
        <v>5</v>
      </c>
      <c r="CC59" s="1">
        <v>33</v>
      </c>
      <c r="CD59" s="1">
        <v>5</v>
      </c>
      <c r="CE59" s="1">
        <v>19</v>
      </c>
      <c r="CF59" s="25" t="s">
        <v>39</v>
      </c>
      <c r="CG59" s="1">
        <v>39</v>
      </c>
      <c r="CH59" s="1">
        <v>33</v>
      </c>
      <c r="CI59" s="1">
        <v>9</v>
      </c>
      <c r="CJ59" s="1">
        <v>4</v>
      </c>
    </row>
    <row r="60" spans="2:88" ht="15.75" customHeight="1">
      <c r="B60" s="25" t="s">
        <v>62</v>
      </c>
      <c r="D60" s="24">
        <v>897</v>
      </c>
      <c r="E60" s="1">
        <f>SUM(G60,I60,K60,M60)</f>
        <v>1148</v>
      </c>
      <c r="F60" s="1">
        <v>373</v>
      </c>
      <c r="G60" s="1">
        <v>410</v>
      </c>
      <c r="H60" s="1">
        <v>329</v>
      </c>
      <c r="I60" s="1">
        <v>334</v>
      </c>
      <c r="J60" s="1">
        <v>392</v>
      </c>
      <c r="K60" s="1">
        <v>393</v>
      </c>
      <c r="L60" s="1">
        <v>11</v>
      </c>
      <c r="M60" s="1">
        <v>11</v>
      </c>
      <c r="P60" s="1">
        <v>796</v>
      </c>
      <c r="Q60" s="1">
        <v>845</v>
      </c>
      <c r="R60" s="1">
        <v>8</v>
      </c>
      <c r="S60" s="1">
        <v>8</v>
      </c>
      <c r="T60" s="1">
        <v>722</v>
      </c>
      <c r="U60" s="1">
        <v>723</v>
      </c>
      <c r="V60" s="1">
        <v>687</v>
      </c>
      <c r="W60" s="1">
        <v>692</v>
      </c>
      <c r="X60" s="1">
        <v>239</v>
      </c>
      <c r="Y60" s="1">
        <v>239</v>
      </c>
      <c r="Z60" s="1">
        <v>298</v>
      </c>
      <c r="AA60" s="1">
        <v>306</v>
      </c>
      <c r="AD60" s="25" t="s">
        <v>113</v>
      </c>
      <c r="AF60" s="24">
        <v>982</v>
      </c>
      <c r="AG60" s="1">
        <f>SUM(AI60,AK60,AM60,AO60)</f>
        <v>1610</v>
      </c>
      <c r="AH60" s="1">
        <v>716</v>
      </c>
      <c r="AI60" s="1">
        <v>821</v>
      </c>
      <c r="AJ60" s="1">
        <v>145</v>
      </c>
      <c r="AK60" s="1">
        <v>151</v>
      </c>
      <c r="AL60" s="1">
        <v>596</v>
      </c>
      <c r="AM60" s="1">
        <v>614</v>
      </c>
      <c r="AN60" s="1">
        <v>24</v>
      </c>
      <c r="AO60" s="1">
        <v>24</v>
      </c>
      <c r="AR60" s="1">
        <v>561</v>
      </c>
      <c r="AS60" s="1">
        <v>595</v>
      </c>
      <c r="AT60" s="1">
        <v>2</v>
      </c>
      <c r="AU60" s="1">
        <v>2</v>
      </c>
      <c r="AV60" s="1">
        <v>517</v>
      </c>
      <c r="AW60" s="1">
        <v>523</v>
      </c>
      <c r="AX60" s="1">
        <v>808</v>
      </c>
      <c r="AY60" s="1">
        <v>825</v>
      </c>
      <c r="AZ60" s="1">
        <v>124</v>
      </c>
      <c r="BA60" s="1">
        <v>124</v>
      </c>
      <c r="BB60" s="1">
        <v>38</v>
      </c>
      <c r="BC60" s="1">
        <v>39</v>
      </c>
      <c r="BF60" s="25" t="s">
        <v>62</v>
      </c>
      <c r="BH60" s="24">
        <v>19</v>
      </c>
      <c r="BI60" s="1">
        <f>SUM(BJ60:BM60)</f>
        <v>8</v>
      </c>
      <c r="BJ60" s="1">
        <v>2</v>
      </c>
      <c r="BK60" s="1">
        <v>4</v>
      </c>
      <c r="BL60" s="1">
        <v>2</v>
      </c>
      <c r="BM60" s="25" t="s">
        <v>39</v>
      </c>
      <c r="BN60" s="25" t="s">
        <v>39</v>
      </c>
      <c r="BO60" s="25" t="s">
        <v>39</v>
      </c>
      <c r="BP60" s="1">
        <v>18</v>
      </c>
      <c r="BQ60" s="1">
        <v>2</v>
      </c>
      <c r="BR60" s="1">
        <v>1</v>
      </c>
      <c r="BS60" s="1">
        <v>1</v>
      </c>
      <c r="BW60" s="25" t="s">
        <v>114</v>
      </c>
      <c r="BY60" s="24">
        <v>51</v>
      </c>
      <c r="BZ60" s="1">
        <f>SUM(CA60:CD60)</f>
        <v>35</v>
      </c>
      <c r="CA60" s="1">
        <v>7</v>
      </c>
      <c r="CB60" s="25" t="s">
        <v>39</v>
      </c>
      <c r="CC60" s="1">
        <v>27</v>
      </c>
      <c r="CD60" s="1">
        <v>1</v>
      </c>
      <c r="CE60" s="1">
        <v>9</v>
      </c>
      <c r="CF60" s="25" t="s">
        <v>39</v>
      </c>
      <c r="CG60" s="1">
        <v>34</v>
      </c>
      <c r="CH60" s="1">
        <v>31</v>
      </c>
      <c r="CI60" s="1">
        <v>14</v>
      </c>
      <c r="CJ60" s="1">
        <v>8</v>
      </c>
    </row>
    <row r="61" spans="2:77" ht="15.75" customHeight="1">
      <c r="B61" s="25" t="s">
        <v>63</v>
      </c>
      <c r="D61" s="24">
        <v>562</v>
      </c>
      <c r="E61" s="1">
        <f>SUM(G61,I61,K61,M61)</f>
        <v>739</v>
      </c>
      <c r="F61" s="1">
        <v>311</v>
      </c>
      <c r="G61" s="1">
        <v>345</v>
      </c>
      <c r="H61" s="1">
        <v>176</v>
      </c>
      <c r="I61" s="1">
        <v>179</v>
      </c>
      <c r="J61" s="1">
        <v>201</v>
      </c>
      <c r="K61" s="1">
        <v>209</v>
      </c>
      <c r="L61" s="1">
        <v>6</v>
      </c>
      <c r="M61" s="1">
        <v>6</v>
      </c>
      <c r="P61" s="1">
        <v>462</v>
      </c>
      <c r="Q61" s="1">
        <v>548</v>
      </c>
      <c r="R61" s="1">
        <v>3</v>
      </c>
      <c r="S61" s="1">
        <v>4</v>
      </c>
      <c r="T61" s="1">
        <v>372</v>
      </c>
      <c r="U61" s="1">
        <v>375</v>
      </c>
      <c r="V61" s="1">
        <v>448</v>
      </c>
      <c r="W61" s="1">
        <v>449</v>
      </c>
      <c r="X61" s="1">
        <v>88</v>
      </c>
      <c r="Y61" s="1">
        <v>88</v>
      </c>
      <c r="Z61" s="1">
        <v>35</v>
      </c>
      <c r="AA61" s="1">
        <v>36</v>
      </c>
      <c r="AD61" s="25" t="s">
        <v>114</v>
      </c>
      <c r="AF61" s="24">
        <v>443</v>
      </c>
      <c r="AG61" s="1">
        <f>SUM(AI61,AK61,AM61,AO61)</f>
        <v>651</v>
      </c>
      <c r="AH61" s="1">
        <v>270</v>
      </c>
      <c r="AI61" s="1">
        <v>284</v>
      </c>
      <c r="AJ61" s="1">
        <v>43</v>
      </c>
      <c r="AK61" s="1">
        <v>45</v>
      </c>
      <c r="AL61" s="1">
        <v>296</v>
      </c>
      <c r="AM61" s="1">
        <v>311</v>
      </c>
      <c r="AN61" s="1">
        <v>9</v>
      </c>
      <c r="AO61" s="1">
        <v>11</v>
      </c>
      <c r="AR61" s="1">
        <v>296</v>
      </c>
      <c r="AS61" s="1">
        <v>306</v>
      </c>
      <c r="AT61" s="1">
        <v>2</v>
      </c>
      <c r="AU61" s="1">
        <v>2</v>
      </c>
      <c r="AV61" s="1">
        <v>260</v>
      </c>
      <c r="AW61" s="1">
        <v>260</v>
      </c>
      <c r="AX61" s="1">
        <v>378</v>
      </c>
      <c r="AY61" s="1">
        <v>382</v>
      </c>
      <c r="AZ61" s="1">
        <v>65</v>
      </c>
      <c r="BA61" s="1">
        <v>65</v>
      </c>
      <c r="BB61" s="1">
        <v>23</v>
      </c>
      <c r="BC61" s="1">
        <v>26</v>
      </c>
      <c r="BF61" s="25" t="s">
        <v>63</v>
      </c>
      <c r="BH61" s="24">
        <v>18</v>
      </c>
      <c r="BI61" s="1">
        <f>SUM(BJ61:BM61)</f>
        <v>11</v>
      </c>
      <c r="BJ61" s="1">
        <v>2</v>
      </c>
      <c r="BK61" s="1">
        <v>4</v>
      </c>
      <c r="BL61" s="1">
        <v>5</v>
      </c>
      <c r="BM61" s="25" t="s">
        <v>39</v>
      </c>
      <c r="BN61" s="1">
        <v>2</v>
      </c>
      <c r="BO61" s="25" t="s">
        <v>39</v>
      </c>
      <c r="BP61" s="1">
        <v>14</v>
      </c>
      <c r="BQ61" s="1">
        <v>7</v>
      </c>
      <c r="BR61" s="1">
        <v>2</v>
      </c>
      <c r="BS61" s="25" t="s">
        <v>39</v>
      </c>
      <c r="BY61" s="24"/>
    </row>
    <row r="62" spans="4:77" ht="15.75" customHeight="1">
      <c r="D62" s="24"/>
      <c r="AF62" s="24"/>
      <c r="BH62" s="24"/>
      <c r="BY62" s="24"/>
    </row>
    <row r="63" spans="4:88" ht="15.75" customHeight="1">
      <c r="D63" s="24"/>
      <c r="AF63" s="24"/>
      <c r="BH63" s="24"/>
      <c r="BV63" s="42" t="s">
        <v>115</v>
      </c>
      <c r="BW63" s="43"/>
      <c r="BY63" s="24">
        <f>SUM(BY65:BY71)</f>
        <v>80</v>
      </c>
      <c r="BZ63" s="19">
        <f>SUM(BZ65:BZ71)</f>
        <v>30</v>
      </c>
      <c r="CA63" s="19">
        <f>SUM(CA65:CA71)</f>
        <v>14</v>
      </c>
      <c r="CB63" s="19">
        <f>SUM(CB65:CB71)</f>
        <v>4</v>
      </c>
      <c r="CC63" s="19">
        <f>SUM(CC65:CC71)</f>
        <v>12</v>
      </c>
      <c r="CD63" s="25" t="s">
        <v>39</v>
      </c>
      <c r="CE63" s="19">
        <f aca="true" t="shared" si="29" ref="CE63:CJ63">SUM(CE65:CE71)</f>
        <v>5</v>
      </c>
      <c r="CF63" s="19">
        <f t="shared" si="29"/>
        <v>1</v>
      </c>
      <c r="CG63" s="19">
        <f t="shared" si="29"/>
        <v>14</v>
      </c>
      <c r="CH63" s="19">
        <f t="shared" si="29"/>
        <v>8</v>
      </c>
      <c r="CI63" s="19">
        <f t="shared" si="29"/>
        <v>8</v>
      </c>
      <c r="CJ63" s="19">
        <f t="shared" si="29"/>
        <v>3</v>
      </c>
    </row>
    <row r="64" spans="2:77" ht="15.75" customHeight="1">
      <c r="B64" s="30" t="s">
        <v>64</v>
      </c>
      <c r="D64" s="24">
        <v>9249</v>
      </c>
      <c r="E64" s="19">
        <v>16687</v>
      </c>
      <c r="F64" s="19">
        <v>6903</v>
      </c>
      <c r="G64" s="19">
        <v>9274</v>
      </c>
      <c r="H64" s="19">
        <v>1519</v>
      </c>
      <c r="I64" s="19">
        <v>1612</v>
      </c>
      <c r="J64" s="19">
        <v>5165</v>
      </c>
      <c r="K64" s="19">
        <v>5421</v>
      </c>
      <c r="L64" s="19">
        <v>331</v>
      </c>
      <c r="M64" s="19">
        <v>380</v>
      </c>
      <c r="P64" s="19">
        <v>7443</v>
      </c>
      <c r="Q64" s="19">
        <v>8644</v>
      </c>
      <c r="R64" s="19">
        <v>129</v>
      </c>
      <c r="S64" s="19">
        <v>129</v>
      </c>
      <c r="T64" s="19">
        <v>6325</v>
      </c>
      <c r="U64" s="19">
        <v>6351</v>
      </c>
      <c r="V64" s="19">
        <v>5905</v>
      </c>
      <c r="W64" s="19">
        <v>5938</v>
      </c>
      <c r="X64" s="19">
        <v>1816</v>
      </c>
      <c r="Y64" s="19">
        <v>1822</v>
      </c>
      <c r="Z64" s="19">
        <v>2369</v>
      </c>
      <c r="AA64" s="19">
        <v>2394</v>
      </c>
      <c r="AC64" s="42" t="s">
        <v>115</v>
      </c>
      <c r="AD64" s="43"/>
      <c r="AF64" s="24">
        <f>SUM(AF66:AF73)</f>
        <v>1498</v>
      </c>
      <c r="AG64" s="19">
        <f>SUM(AG66:AG73)</f>
        <v>1994</v>
      </c>
      <c r="AH64" s="19">
        <f aca="true" t="shared" si="30" ref="AH64:AO64">SUM(AH66:AH73)</f>
        <v>1186</v>
      </c>
      <c r="AI64" s="19">
        <f t="shared" si="30"/>
        <v>1312</v>
      </c>
      <c r="AJ64" s="19">
        <f t="shared" si="30"/>
        <v>208</v>
      </c>
      <c r="AK64" s="19">
        <f t="shared" si="30"/>
        <v>220</v>
      </c>
      <c r="AL64" s="19">
        <f t="shared" si="30"/>
        <v>451</v>
      </c>
      <c r="AM64" s="19">
        <f t="shared" si="30"/>
        <v>455</v>
      </c>
      <c r="AN64" s="19">
        <f t="shared" si="30"/>
        <v>7</v>
      </c>
      <c r="AO64" s="19">
        <f t="shared" si="30"/>
        <v>7</v>
      </c>
      <c r="AR64" s="19">
        <f>SUM(AR66:AR73)</f>
        <v>766</v>
      </c>
      <c r="AS64" s="19">
        <f aca="true" t="shared" si="31" ref="AS64:BC64">SUM(AS66:AS73)</f>
        <v>791</v>
      </c>
      <c r="AT64" s="19">
        <f t="shared" si="31"/>
        <v>9</v>
      </c>
      <c r="AU64" s="19">
        <f t="shared" si="31"/>
        <v>9</v>
      </c>
      <c r="AV64" s="19">
        <f t="shared" si="31"/>
        <v>654</v>
      </c>
      <c r="AW64" s="19">
        <f t="shared" si="31"/>
        <v>657</v>
      </c>
      <c r="AX64" s="19">
        <f t="shared" si="31"/>
        <v>769</v>
      </c>
      <c r="AY64" s="19">
        <f t="shared" si="31"/>
        <v>785</v>
      </c>
      <c r="AZ64" s="19">
        <f t="shared" si="31"/>
        <v>98</v>
      </c>
      <c r="BA64" s="19">
        <f t="shared" si="31"/>
        <v>98</v>
      </c>
      <c r="BB64" s="19">
        <f t="shared" si="31"/>
        <v>26</v>
      </c>
      <c r="BC64" s="19">
        <f t="shared" si="31"/>
        <v>27</v>
      </c>
      <c r="BF64" s="30" t="s">
        <v>64</v>
      </c>
      <c r="BH64" s="24">
        <f aca="true" t="shared" si="32" ref="BH64:BS64">SUM(BH66:BH72,BY8:BY18)</f>
        <v>451</v>
      </c>
      <c r="BI64" s="19">
        <f t="shared" si="32"/>
        <v>298</v>
      </c>
      <c r="BJ64" s="19">
        <f t="shared" si="32"/>
        <v>103</v>
      </c>
      <c r="BK64" s="19">
        <f t="shared" si="32"/>
        <v>40</v>
      </c>
      <c r="BL64" s="19">
        <f t="shared" si="32"/>
        <v>127</v>
      </c>
      <c r="BM64" s="19">
        <f t="shared" si="32"/>
        <v>28</v>
      </c>
      <c r="BN64" s="19">
        <f t="shared" si="32"/>
        <v>72</v>
      </c>
      <c r="BO64" s="19">
        <f t="shared" si="32"/>
        <v>3</v>
      </c>
      <c r="BP64" s="19">
        <f t="shared" si="32"/>
        <v>302</v>
      </c>
      <c r="BQ64" s="19">
        <f t="shared" si="32"/>
        <v>103</v>
      </c>
      <c r="BR64" s="19">
        <f t="shared" si="32"/>
        <v>76</v>
      </c>
      <c r="BS64" s="19">
        <f t="shared" si="32"/>
        <v>53</v>
      </c>
      <c r="BY64" s="24"/>
    </row>
    <row r="65" spans="4:88" ht="15.75" customHeight="1">
      <c r="D65" s="24"/>
      <c r="AF65" s="24"/>
      <c r="BH65" s="24"/>
      <c r="BW65" s="25" t="s">
        <v>116</v>
      </c>
      <c r="BY65" s="24">
        <v>21</v>
      </c>
      <c r="BZ65" s="1">
        <f aca="true" t="shared" si="33" ref="BZ65:BZ71">SUM(CA65:CD65)</f>
        <v>11</v>
      </c>
      <c r="CA65" s="1">
        <v>1</v>
      </c>
      <c r="CB65" s="1">
        <v>4</v>
      </c>
      <c r="CC65" s="1">
        <v>6</v>
      </c>
      <c r="CD65" s="25" t="s">
        <v>39</v>
      </c>
      <c r="CE65" s="1">
        <v>5</v>
      </c>
      <c r="CF65" s="1">
        <v>1</v>
      </c>
      <c r="CG65" s="1">
        <v>6</v>
      </c>
      <c r="CH65" s="1">
        <v>5</v>
      </c>
      <c r="CI65" s="1">
        <v>2</v>
      </c>
      <c r="CJ65" s="25" t="s">
        <v>39</v>
      </c>
    </row>
    <row r="66" spans="2:88" ht="15.75" customHeight="1">
      <c r="B66" s="25" t="s">
        <v>65</v>
      </c>
      <c r="D66" s="24">
        <v>982</v>
      </c>
      <c r="E66" s="1">
        <f aca="true" t="shared" si="34" ref="E66:E72">SUM(G66,I66,K66,M66)</f>
        <v>1733</v>
      </c>
      <c r="F66" s="1">
        <v>625</v>
      </c>
      <c r="G66" s="1">
        <v>824</v>
      </c>
      <c r="H66" s="1">
        <v>202</v>
      </c>
      <c r="I66" s="1">
        <v>208</v>
      </c>
      <c r="J66" s="1">
        <v>642</v>
      </c>
      <c r="K66" s="1">
        <v>675</v>
      </c>
      <c r="L66" s="1">
        <v>24</v>
      </c>
      <c r="M66" s="1">
        <v>26</v>
      </c>
      <c r="P66" s="1">
        <v>648</v>
      </c>
      <c r="Q66" s="1">
        <v>685</v>
      </c>
      <c r="R66" s="1">
        <v>22</v>
      </c>
      <c r="S66" s="1">
        <v>22</v>
      </c>
      <c r="T66" s="1">
        <v>525</v>
      </c>
      <c r="U66" s="1">
        <v>530</v>
      </c>
      <c r="V66" s="1">
        <v>494</v>
      </c>
      <c r="W66" s="1">
        <v>494</v>
      </c>
      <c r="X66" s="1">
        <v>182</v>
      </c>
      <c r="Y66" s="1">
        <v>184</v>
      </c>
      <c r="Z66" s="1">
        <v>405</v>
      </c>
      <c r="AA66" s="1">
        <v>410</v>
      </c>
      <c r="AD66" s="25" t="s">
        <v>116</v>
      </c>
      <c r="AF66" s="24">
        <v>450</v>
      </c>
      <c r="AG66" s="1">
        <f>SUM(AI66,AK66,AM66,AO66)</f>
        <v>612</v>
      </c>
      <c r="AH66" s="1">
        <v>328</v>
      </c>
      <c r="AI66" s="1">
        <v>375</v>
      </c>
      <c r="AJ66" s="1">
        <v>71</v>
      </c>
      <c r="AK66" s="1">
        <v>72</v>
      </c>
      <c r="AL66" s="1">
        <v>159</v>
      </c>
      <c r="AM66" s="1">
        <v>160</v>
      </c>
      <c r="AN66" s="1">
        <v>5</v>
      </c>
      <c r="AO66" s="1">
        <v>5</v>
      </c>
      <c r="AR66" s="1">
        <v>322</v>
      </c>
      <c r="AS66" s="1">
        <v>336</v>
      </c>
      <c r="AT66" s="1">
        <v>3</v>
      </c>
      <c r="AU66" s="1">
        <v>3</v>
      </c>
      <c r="AV66" s="1">
        <v>235</v>
      </c>
      <c r="AW66" s="1">
        <v>236</v>
      </c>
      <c r="AX66" s="1">
        <v>298</v>
      </c>
      <c r="AY66" s="1">
        <v>301</v>
      </c>
      <c r="AZ66" s="1">
        <v>36</v>
      </c>
      <c r="BA66" s="1">
        <v>36</v>
      </c>
      <c r="BB66" s="1">
        <v>5</v>
      </c>
      <c r="BC66" s="1">
        <v>5</v>
      </c>
      <c r="BF66" s="25" t="s">
        <v>65</v>
      </c>
      <c r="BH66" s="24">
        <v>54</v>
      </c>
      <c r="BI66" s="1">
        <f aca="true" t="shared" si="35" ref="BI66:BI72">SUM(BJ66:BM66)</f>
        <v>48</v>
      </c>
      <c r="BJ66" s="1">
        <v>17</v>
      </c>
      <c r="BK66" s="1">
        <v>9</v>
      </c>
      <c r="BL66" s="1">
        <v>21</v>
      </c>
      <c r="BM66" s="1">
        <v>1</v>
      </c>
      <c r="BN66" s="1">
        <v>3</v>
      </c>
      <c r="BO66" s="1">
        <v>2</v>
      </c>
      <c r="BP66" s="1">
        <v>30</v>
      </c>
      <c r="BQ66" s="1">
        <v>18</v>
      </c>
      <c r="BR66" s="1">
        <v>9</v>
      </c>
      <c r="BS66" s="1">
        <v>11</v>
      </c>
      <c r="BW66" s="25" t="s">
        <v>117</v>
      </c>
      <c r="BY66" s="24">
        <v>6</v>
      </c>
      <c r="BZ66" s="1">
        <f t="shared" si="33"/>
        <v>2</v>
      </c>
      <c r="CA66" s="25" t="s">
        <v>39</v>
      </c>
      <c r="CB66" s="25" t="s">
        <v>39</v>
      </c>
      <c r="CC66" s="1">
        <v>2</v>
      </c>
      <c r="CD66" s="25" t="s">
        <v>39</v>
      </c>
      <c r="CE66" s="25" t="s">
        <v>39</v>
      </c>
      <c r="CF66" s="25" t="s">
        <v>39</v>
      </c>
      <c r="CG66" s="1">
        <v>1</v>
      </c>
      <c r="CH66" s="1">
        <v>1</v>
      </c>
      <c r="CI66" s="25" t="s">
        <v>39</v>
      </c>
      <c r="CJ66" s="25" t="s">
        <v>39</v>
      </c>
    </row>
    <row r="67" spans="2:88" ht="15.75" customHeight="1">
      <c r="B67" s="25" t="s">
        <v>66</v>
      </c>
      <c r="D67" s="24">
        <v>981</v>
      </c>
      <c r="E67" s="1">
        <f t="shared" si="34"/>
        <v>1514</v>
      </c>
      <c r="F67" s="1">
        <v>536</v>
      </c>
      <c r="G67" s="1">
        <v>572</v>
      </c>
      <c r="H67" s="1">
        <v>196</v>
      </c>
      <c r="I67" s="1">
        <v>208</v>
      </c>
      <c r="J67" s="1">
        <v>659</v>
      </c>
      <c r="K67" s="1">
        <v>697</v>
      </c>
      <c r="L67" s="1">
        <v>32</v>
      </c>
      <c r="M67" s="1">
        <v>37</v>
      </c>
      <c r="P67" s="1">
        <v>798</v>
      </c>
      <c r="Q67" s="1">
        <v>863</v>
      </c>
      <c r="R67" s="1">
        <v>14</v>
      </c>
      <c r="S67" s="1">
        <v>14</v>
      </c>
      <c r="T67" s="1">
        <v>674</v>
      </c>
      <c r="U67" s="1">
        <v>677</v>
      </c>
      <c r="V67" s="1">
        <v>412</v>
      </c>
      <c r="W67" s="1">
        <v>414</v>
      </c>
      <c r="X67" s="1">
        <v>416</v>
      </c>
      <c r="Y67" s="1">
        <v>417</v>
      </c>
      <c r="Z67" s="1">
        <v>620</v>
      </c>
      <c r="AA67" s="1">
        <v>628</v>
      </c>
      <c r="AD67" s="25" t="s">
        <v>117</v>
      </c>
      <c r="AF67" s="24">
        <v>187</v>
      </c>
      <c r="AG67" s="1">
        <f>SUM(AI67,AK67,AM67,AO67)</f>
        <v>270</v>
      </c>
      <c r="AH67" s="1">
        <v>151</v>
      </c>
      <c r="AI67" s="1">
        <v>169</v>
      </c>
      <c r="AJ67" s="1">
        <v>25</v>
      </c>
      <c r="AK67" s="1">
        <v>28</v>
      </c>
      <c r="AL67" s="1">
        <v>72</v>
      </c>
      <c r="AM67" s="1">
        <v>72</v>
      </c>
      <c r="AN67" s="1">
        <v>1</v>
      </c>
      <c r="AO67" s="1">
        <v>1</v>
      </c>
      <c r="AR67" s="1">
        <v>96</v>
      </c>
      <c r="AS67" s="1">
        <v>99</v>
      </c>
      <c r="AT67" s="25" t="s">
        <v>39</v>
      </c>
      <c r="AU67" s="25" t="s">
        <v>39</v>
      </c>
      <c r="AV67" s="1">
        <v>83</v>
      </c>
      <c r="AW67" s="1">
        <v>83</v>
      </c>
      <c r="AX67" s="1">
        <v>91</v>
      </c>
      <c r="AY67" s="1">
        <v>91</v>
      </c>
      <c r="AZ67" s="1">
        <v>7</v>
      </c>
      <c r="BA67" s="1">
        <v>7</v>
      </c>
      <c r="BB67" s="1">
        <v>5</v>
      </c>
      <c r="BC67" s="1">
        <v>5</v>
      </c>
      <c r="BF67" s="25" t="s">
        <v>66</v>
      </c>
      <c r="BH67" s="24">
        <v>54</v>
      </c>
      <c r="BI67" s="1">
        <f t="shared" si="35"/>
        <v>22</v>
      </c>
      <c r="BJ67" s="1">
        <v>3</v>
      </c>
      <c r="BK67" s="1">
        <v>1</v>
      </c>
      <c r="BL67" s="1">
        <v>14</v>
      </c>
      <c r="BM67" s="1">
        <v>4</v>
      </c>
      <c r="BN67" s="1">
        <v>6</v>
      </c>
      <c r="BO67" s="25" t="s">
        <v>39</v>
      </c>
      <c r="BP67" s="1">
        <v>40</v>
      </c>
      <c r="BQ67" s="1">
        <v>17</v>
      </c>
      <c r="BR67" s="1">
        <v>23</v>
      </c>
      <c r="BS67" s="1">
        <v>11</v>
      </c>
      <c r="BW67" s="25" t="s">
        <v>118</v>
      </c>
      <c r="BY67" s="24">
        <v>8</v>
      </c>
      <c r="BZ67" s="1">
        <f t="shared" si="33"/>
        <v>2</v>
      </c>
      <c r="CA67" s="1">
        <v>2</v>
      </c>
      <c r="CB67" s="25" t="s">
        <v>39</v>
      </c>
      <c r="CC67" s="25" t="s">
        <v>39</v>
      </c>
      <c r="CD67" s="25" t="s">
        <v>39</v>
      </c>
      <c r="CE67" s="25" t="s">
        <v>39</v>
      </c>
      <c r="CF67" s="25" t="s">
        <v>39</v>
      </c>
      <c r="CG67" s="1">
        <v>2</v>
      </c>
      <c r="CH67" s="25" t="s">
        <v>39</v>
      </c>
      <c r="CI67" s="1">
        <v>2</v>
      </c>
      <c r="CJ67" s="25" t="s">
        <v>39</v>
      </c>
    </row>
    <row r="68" spans="2:88" ht="15.75" customHeight="1">
      <c r="B68" s="25" t="s">
        <v>67</v>
      </c>
      <c r="D68" s="24">
        <v>594</v>
      </c>
      <c r="E68" s="1">
        <f t="shared" si="34"/>
        <v>965</v>
      </c>
      <c r="F68" s="1">
        <v>384</v>
      </c>
      <c r="G68" s="1">
        <v>453</v>
      </c>
      <c r="H68" s="1">
        <v>127</v>
      </c>
      <c r="I68" s="1">
        <v>132</v>
      </c>
      <c r="J68" s="1">
        <v>351</v>
      </c>
      <c r="K68" s="1">
        <v>358</v>
      </c>
      <c r="L68" s="1">
        <v>16</v>
      </c>
      <c r="M68" s="1">
        <v>22</v>
      </c>
      <c r="P68" s="1">
        <v>476</v>
      </c>
      <c r="Q68" s="1">
        <v>551</v>
      </c>
      <c r="R68" s="1">
        <v>6</v>
      </c>
      <c r="S68" s="1">
        <v>6</v>
      </c>
      <c r="T68" s="1">
        <v>429</v>
      </c>
      <c r="U68" s="1">
        <v>430</v>
      </c>
      <c r="V68" s="1">
        <v>339</v>
      </c>
      <c r="W68" s="1">
        <v>339</v>
      </c>
      <c r="X68" s="1">
        <v>228</v>
      </c>
      <c r="Y68" s="1">
        <v>228</v>
      </c>
      <c r="Z68" s="1">
        <v>329</v>
      </c>
      <c r="AA68" s="1">
        <v>331</v>
      </c>
      <c r="AD68" s="25" t="s">
        <v>118</v>
      </c>
      <c r="AF68" s="24">
        <v>178</v>
      </c>
      <c r="AG68" s="1">
        <f>SUM(AI68,AK68,AM68,AO68)</f>
        <v>252</v>
      </c>
      <c r="AH68" s="1">
        <v>147</v>
      </c>
      <c r="AI68" s="1">
        <v>171</v>
      </c>
      <c r="AJ68" s="1">
        <v>32</v>
      </c>
      <c r="AK68" s="1">
        <v>36</v>
      </c>
      <c r="AL68" s="1">
        <v>44</v>
      </c>
      <c r="AM68" s="1">
        <v>45</v>
      </c>
      <c r="AN68" s="25" t="s">
        <v>39</v>
      </c>
      <c r="AO68" s="25" t="s">
        <v>39</v>
      </c>
      <c r="AR68" s="1">
        <v>53</v>
      </c>
      <c r="AS68" s="1">
        <v>54</v>
      </c>
      <c r="AT68" s="1">
        <v>2</v>
      </c>
      <c r="AU68" s="1">
        <v>2</v>
      </c>
      <c r="AV68" s="1">
        <v>57</v>
      </c>
      <c r="AW68" s="1">
        <v>57</v>
      </c>
      <c r="AX68" s="1">
        <v>88</v>
      </c>
      <c r="AY68" s="1">
        <v>100</v>
      </c>
      <c r="AZ68" s="1">
        <v>9</v>
      </c>
      <c r="BA68" s="1">
        <v>9</v>
      </c>
      <c r="BB68" s="1">
        <v>1</v>
      </c>
      <c r="BC68" s="1">
        <v>1</v>
      </c>
      <c r="BF68" s="25" t="s">
        <v>67</v>
      </c>
      <c r="BH68" s="24">
        <v>98</v>
      </c>
      <c r="BI68" s="1">
        <f t="shared" si="35"/>
        <v>28</v>
      </c>
      <c r="BJ68" s="1">
        <v>7</v>
      </c>
      <c r="BK68" s="1">
        <v>5</v>
      </c>
      <c r="BL68" s="1">
        <v>16</v>
      </c>
      <c r="BM68" s="25" t="s">
        <v>39</v>
      </c>
      <c r="BN68" s="1">
        <v>5</v>
      </c>
      <c r="BO68" s="25" t="s">
        <v>39</v>
      </c>
      <c r="BP68" s="1">
        <v>35</v>
      </c>
      <c r="BQ68" s="1">
        <v>6</v>
      </c>
      <c r="BR68" s="1">
        <v>14</v>
      </c>
      <c r="BS68" s="1">
        <v>15</v>
      </c>
      <c r="BW68" s="25" t="s">
        <v>119</v>
      </c>
      <c r="BY68" s="31" t="s">
        <v>39</v>
      </c>
      <c r="BZ68" s="25" t="s">
        <v>39</v>
      </c>
      <c r="CA68" s="25" t="s">
        <v>39</v>
      </c>
      <c r="CB68" s="25" t="s">
        <v>39</v>
      </c>
      <c r="CC68" s="25" t="s">
        <v>39</v>
      </c>
      <c r="CD68" s="25" t="s">
        <v>39</v>
      </c>
      <c r="CE68" s="25" t="s">
        <v>39</v>
      </c>
      <c r="CF68" s="25" t="s">
        <v>39</v>
      </c>
      <c r="CG68" s="25" t="s">
        <v>39</v>
      </c>
      <c r="CH68" s="25" t="s">
        <v>39</v>
      </c>
      <c r="CI68" s="25" t="s">
        <v>39</v>
      </c>
      <c r="CJ68" s="25" t="s">
        <v>39</v>
      </c>
    </row>
    <row r="69" spans="2:88" ht="15.75" customHeight="1">
      <c r="B69" s="25" t="s">
        <v>68</v>
      </c>
      <c r="D69" s="24">
        <v>831</v>
      </c>
      <c r="E69" s="1">
        <f t="shared" si="34"/>
        <v>1559</v>
      </c>
      <c r="F69" s="1">
        <v>589</v>
      </c>
      <c r="G69" s="1">
        <v>794</v>
      </c>
      <c r="H69" s="1">
        <v>139</v>
      </c>
      <c r="I69" s="1">
        <v>145</v>
      </c>
      <c r="J69" s="1">
        <v>569</v>
      </c>
      <c r="K69" s="1">
        <v>591</v>
      </c>
      <c r="L69" s="1">
        <v>28</v>
      </c>
      <c r="M69" s="1">
        <v>29</v>
      </c>
      <c r="P69" s="1">
        <v>609</v>
      </c>
      <c r="Q69" s="1">
        <v>675</v>
      </c>
      <c r="R69" s="1">
        <v>6</v>
      </c>
      <c r="S69" s="1">
        <v>6</v>
      </c>
      <c r="T69" s="1">
        <v>629</v>
      </c>
      <c r="U69" s="1">
        <v>632</v>
      </c>
      <c r="V69" s="1">
        <v>426</v>
      </c>
      <c r="W69" s="1">
        <v>429</v>
      </c>
      <c r="X69" s="1">
        <v>373</v>
      </c>
      <c r="Y69" s="1">
        <v>373</v>
      </c>
      <c r="Z69" s="1">
        <v>426</v>
      </c>
      <c r="AA69" s="1">
        <v>428</v>
      </c>
      <c r="AD69" s="25" t="s">
        <v>119</v>
      </c>
      <c r="AF69" s="24">
        <v>208</v>
      </c>
      <c r="AG69" s="1">
        <f>SUM(AI69,AK69,AM69,AO69)</f>
        <v>286</v>
      </c>
      <c r="AH69" s="1">
        <v>190</v>
      </c>
      <c r="AI69" s="1">
        <v>200</v>
      </c>
      <c r="AJ69" s="1">
        <v>28</v>
      </c>
      <c r="AK69" s="1">
        <v>29</v>
      </c>
      <c r="AL69" s="1">
        <v>56</v>
      </c>
      <c r="AM69" s="1">
        <v>57</v>
      </c>
      <c r="AN69" s="25" t="s">
        <v>39</v>
      </c>
      <c r="AO69" s="25" t="s">
        <v>39</v>
      </c>
      <c r="AR69" s="1">
        <v>113</v>
      </c>
      <c r="AS69" s="1">
        <v>117</v>
      </c>
      <c r="AT69" s="25" t="s">
        <v>39</v>
      </c>
      <c r="AU69" s="25" t="s">
        <v>39</v>
      </c>
      <c r="AV69" s="1">
        <v>82</v>
      </c>
      <c r="AW69" s="1">
        <v>82</v>
      </c>
      <c r="AX69" s="1">
        <v>105</v>
      </c>
      <c r="AY69" s="1">
        <v>106</v>
      </c>
      <c r="AZ69" s="1">
        <v>2</v>
      </c>
      <c r="BA69" s="1">
        <v>2</v>
      </c>
      <c r="BB69" s="1">
        <v>3</v>
      </c>
      <c r="BC69" s="1">
        <v>3</v>
      </c>
      <c r="BF69" s="25" t="s">
        <v>68</v>
      </c>
      <c r="BH69" s="24">
        <v>73</v>
      </c>
      <c r="BI69" s="1">
        <f t="shared" si="35"/>
        <v>52</v>
      </c>
      <c r="BJ69" s="1">
        <v>20</v>
      </c>
      <c r="BK69" s="1">
        <v>2</v>
      </c>
      <c r="BL69" s="1">
        <v>29</v>
      </c>
      <c r="BM69" s="1">
        <v>1</v>
      </c>
      <c r="BN69" s="1">
        <v>13</v>
      </c>
      <c r="BO69" s="25" t="s">
        <v>39</v>
      </c>
      <c r="BP69" s="1">
        <v>42</v>
      </c>
      <c r="BQ69" s="1">
        <v>15</v>
      </c>
      <c r="BR69" s="1">
        <v>15</v>
      </c>
      <c r="BS69" s="1">
        <v>11</v>
      </c>
      <c r="BW69" s="25" t="s">
        <v>120</v>
      </c>
      <c r="BY69" s="24">
        <v>33</v>
      </c>
      <c r="BZ69" s="1">
        <f t="shared" si="33"/>
        <v>9</v>
      </c>
      <c r="CA69" s="1">
        <v>5</v>
      </c>
      <c r="CB69" s="25" t="s">
        <v>39</v>
      </c>
      <c r="CC69" s="1">
        <v>4</v>
      </c>
      <c r="CD69" s="25" t="s">
        <v>39</v>
      </c>
      <c r="CE69" s="25" t="s">
        <v>39</v>
      </c>
      <c r="CF69" s="25" t="s">
        <v>39</v>
      </c>
      <c r="CG69" s="1">
        <v>5</v>
      </c>
      <c r="CH69" s="1">
        <v>2</v>
      </c>
      <c r="CI69" s="1">
        <v>4</v>
      </c>
      <c r="CJ69" s="1">
        <v>3</v>
      </c>
    </row>
    <row r="70" spans="2:77" ht="15.75" customHeight="1">
      <c r="B70" s="23" t="s">
        <v>69</v>
      </c>
      <c r="D70" s="24">
        <v>272</v>
      </c>
      <c r="E70" s="1">
        <f t="shared" si="34"/>
        <v>652</v>
      </c>
      <c r="F70" s="1">
        <v>199</v>
      </c>
      <c r="G70" s="1">
        <v>331</v>
      </c>
      <c r="H70" s="1">
        <v>40</v>
      </c>
      <c r="I70" s="1">
        <v>44</v>
      </c>
      <c r="J70" s="1">
        <v>223</v>
      </c>
      <c r="K70" s="1">
        <v>255</v>
      </c>
      <c r="L70" s="1">
        <v>21</v>
      </c>
      <c r="M70" s="1">
        <v>22</v>
      </c>
      <c r="P70" s="1">
        <v>206</v>
      </c>
      <c r="Q70" s="1">
        <v>228</v>
      </c>
      <c r="R70" s="1">
        <v>3</v>
      </c>
      <c r="S70" s="1">
        <v>3</v>
      </c>
      <c r="T70" s="1">
        <v>227</v>
      </c>
      <c r="U70" s="1">
        <v>227</v>
      </c>
      <c r="V70" s="1">
        <v>67</v>
      </c>
      <c r="W70" s="1">
        <v>68</v>
      </c>
      <c r="X70" s="1">
        <v>167</v>
      </c>
      <c r="Y70" s="1">
        <v>168</v>
      </c>
      <c r="Z70" s="1">
        <v>178</v>
      </c>
      <c r="AA70" s="1">
        <v>179</v>
      </c>
      <c r="AD70" s="25" t="s">
        <v>120</v>
      </c>
      <c r="AF70" s="24">
        <v>362</v>
      </c>
      <c r="AG70" s="1">
        <f>SUM(AI70,AK70,AM70,AO70)</f>
        <v>434</v>
      </c>
      <c r="AH70" s="1">
        <v>270</v>
      </c>
      <c r="AI70" s="1">
        <v>281</v>
      </c>
      <c r="AJ70" s="1">
        <v>34</v>
      </c>
      <c r="AK70" s="1">
        <v>35</v>
      </c>
      <c r="AL70" s="1">
        <v>116</v>
      </c>
      <c r="AM70" s="1">
        <v>117</v>
      </c>
      <c r="AN70" s="1">
        <v>1</v>
      </c>
      <c r="AO70" s="1">
        <v>1</v>
      </c>
      <c r="AR70" s="1">
        <v>167</v>
      </c>
      <c r="AS70" s="1">
        <v>169</v>
      </c>
      <c r="AT70" s="1">
        <v>2</v>
      </c>
      <c r="AU70" s="1">
        <v>2</v>
      </c>
      <c r="AV70" s="1">
        <v>181</v>
      </c>
      <c r="AW70" s="1">
        <v>181</v>
      </c>
      <c r="AX70" s="1">
        <v>175</v>
      </c>
      <c r="AY70" s="1">
        <v>175</v>
      </c>
      <c r="AZ70" s="1">
        <v>44</v>
      </c>
      <c r="BA70" s="1">
        <v>44</v>
      </c>
      <c r="BB70" s="1">
        <v>11</v>
      </c>
      <c r="BC70" s="1">
        <v>12</v>
      </c>
      <c r="BF70" s="23" t="s">
        <v>69</v>
      </c>
      <c r="BH70" s="24">
        <v>13</v>
      </c>
      <c r="BI70" s="1">
        <f t="shared" si="35"/>
        <v>14</v>
      </c>
      <c r="BJ70" s="1">
        <v>5</v>
      </c>
      <c r="BK70" s="25" t="s">
        <v>39</v>
      </c>
      <c r="BL70" s="1">
        <v>6</v>
      </c>
      <c r="BM70" s="1">
        <v>3</v>
      </c>
      <c r="BN70" s="1">
        <v>1</v>
      </c>
      <c r="BO70" s="25" t="s">
        <v>39</v>
      </c>
      <c r="BP70" s="1">
        <v>5</v>
      </c>
      <c r="BQ70" s="25" t="s">
        <v>39</v>
      </c>
      <c r="BR70" s="1">
        <v>4</v>
      </c>
      <c r="BS70" s="1">
        <v>1</v>
      </c>
      <c r="BY70" s="24"/>
    </row>
    <row r="71" spans="4:88" ht="15.75" customHeight="1">
      <c r="D71" s="24"/>
      <c r="AD71" s="5"/>
      <c r="AF71" s="24"/>
      <c r="BH71" s="24"/>
      <c r="BT71" s="19"/>
      <c r="BU71" s="19"/>
      <c r="BW71" s="23" t="s">
        <v>121</v>
      </c>
      <c r="BY71" s="24">
        <v>12</v>
      </c>
      <c r="BZ71" s="1">
        <f t="shared" si="33"/>
        <v>6</v>
      </c>
      <c r="CA71" s="1">
        <v>6</v>
      </c>
      <c r="CB71" s="25" t="s">
        <v>39</v>
      </c>
      <c r="CC71" s="25" t="s">
        <v>39</v>
      </c>
      <c r="CD71" s="25" t="s">
        <v>39</v>
      </c>
      <c r="CE71" s="25" t="s">
        <v>39</v>
      </c>
      <c r="CF71" s="25" t="s">
        <v>39</v>
      </c>
      <c r="CG71" s="25" t="s">
        <v>39</v>
      </c>
      <c r="CH71" s="25" t="s">
        <v>39</v>
      </c>
      <c r="CI71" s="25" t="s">
        <v>39</v>
      </c>
      <c r="CJ71" s="25" t="s">
        <v>39</v>
      </c>
    </row>
    <row r="72" spans="1:88" ht="15.75" customHeight="1" thickBot="1">
      <c r="A72" s="6"/>
      <c r="B72" s="33" t="s">
        <v>70</v>
      </c>
      <c r="C72" s="6"/>
      <c r="D72" s="34">
        <v>547</v>
      </c>
      <c r="E72" s="6">
        <f t="shared" si="34"/>
        <v>1069</v>
      </c>
      <c r="F72" s="6">
        <v>469</v>
      </c>
      <c r="G72" s="6">
        <v>756</v>
      </c>
      <c r="H72" s="6">
        <v>102</v>
      </c>
      <c r="I72" s="6">
        <v>112</v>
      </c>
      <c r="J72" s="6">
        <v>184</v>
      </c>
      <c r="K72" s="6">
        <v>191</v>
      </c>
      <c r="L72" s="6">
        <v>10</v>
      </c>
      <c r="M72" s="6">
        <v>10</v>
      </c>
      <c r="P72" s="6">
        <v>535</v>
      </c>
      <c r="Q72" s="6">
        <v>645</v>
      </c>
      <c r="R72" s="6">
        <v>2</v>
      </c>
      <c r="S72" s="6">
        <v>2</v>
      </c>
      <c r="T72" s="6">
        <v>389</v>
      </c>
      <c r="U72" s="6">
        <v>391</v>
      </c>
      <c r="V72" s="6">
        <v>459</v>
      </c>
      <c r="W72" s="6">
        <v>459</v>
      </c>
      <c r="X72" s="6">
        <v>34</v>
      </c>
      <c r="Y72" s="6">
        <v>35</v>
      </c>
      <c r="Z72" s="6">
        <v>120</v>
      </c>
      <c r="AA72" s="6">
        <v>122</v>
      </c>
      <c r="AB72" s="19"/>
      <c r="AC72" s="19"/>
      <c r="AD72" s="23" t="s">
        <v>121</v>
      </c>
      <c r="AE72" s="19"/>
      <c r="AF72" s="24">
        <v>113</v>
      </c>
      <c r="AG72" s="19">
        <f>SUM(AI72,AK72,AM72,AO72)</f>
        <v>140</v>
      </c>
      <c r="AH72" s="19">
        <v>100</v>
      </c>
      <c r="AI72" s="19">
        <v>116</v>
      </c>
      <c r="AJ72" s="19">
        <v>18</v>
      </c>
      <c r="AK72" s="19">
        <v>20</v>
      </c>
      <c r="AL72" s="19">
        <v>4</v>
      </c>
      <c r="AM72" s="19">
        <v>4</v>
      </c>
      <c r="AN72" s="23" t="s">
        <v>39</v>
      </c>
      <c r="AO72" s="23" t="s">
        <v>39</v>
      </c>
      <c r="AP72" s="19"/>
      <c r="AQ72" s="19"/>
      <c r="AR72" s="19">
        <v>15</v>
      </c>
      <c r="AS72" s="19">
        <v>16</v>
      </c>
      <c r="AT72" s="19">
        <v>2</v>
      </c>
      <c r="AU72" s="19">
        <v>2</v>
      </c>
      <c r="AV72" s="19">
        <v>16</v>
      </c>
      <c r="AW72" s="19">
        <v>18</v>
      </c>
      <c r="AX72" s="19">
        <v>12</v>
      </c>
      <c r="AY72" s="19">
        <v>12</v>
      </c>
      <c r="AZ72" s="23" t="s">
        <v>39</v>
      </c>
      <c r="BA72" s="23" t="s">
        <v>39</v>
      </c>
      <c r="BB72" s="19">
        <v>1</v>
      </c>
      <c r="BC72" s="19">
        <v>1</v>
      </c>
      <c r="BE72" s="6"/>
      <c r="BF72" s="33" t="s">
        <v>70</v>
      </c>
      <c r="BG72" s="6"/>
      <c r="BH72" s="34">
        <v>12</v>
      </c>
      <c r="BI72" s="6">
        <f t="shared" si="35"/>
        <v>6</v>
      </c>
      <c r="BJ72" s="6">
        <v>3</v>
      </c>
      <c r="BK72" s="33" t="s">
        <v>39</v>
      </c>
      <c r="BL72" s="6">
        <v>3</v>
      </c>
      <c r="BM72" s="33" t="s">
        <v>39</v>
      </c>
      <c r="BN72" s="6">
        <v>2</v>
      </c>
      <c r="BO72" s="33" t="s">
        <v>39</v>
      </c>
      <c r="BP72" s="6">
        <v>20</v>
      </c>
      <c r="BQ72" s="6">
        <v>7</v>
      </c>
      <c r="BR72" s="33" t="s">
        <v>39</v>
      </c>
      <c r="BS72" s="6">
        <v>2</v>
      </c>
      <c r="BT72" s="19"/>
      <c r="BU72" s="19"/>
      <c r="BV72" s="6"/>
      <c r="BW72" s="6"/>
      <c r="BX72" s="6"/>
      <c r="BY72" s="34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</row>
    <row r="73" spans="17:74" ht="15.75" customHeight="1" thickBot="1"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C73" s="6"/>
      <c r="AD73" s="33"/>
      <c r="AE73" s="6"/>
      <c r="AF73" s="34"/>
      <c r="AG73" s="6"/>
      <c r="AH73" s="6"/>
      <c r="AI73" s="6"/>
      <c r="AJ73" s="6"/>
      <c r="AK73" s="6"/>
      <c r="AL73" s="6"/>
      <c r="AM73" s="6"/>
      <c r="AN73" s="33"/>
      <c r="AO73" s="33"/>
      <c r="AP73" s="19"/>
      <c r="AQ73" s="19"/>
      <c r="AR73" s="6"/>
      <c r="AS73" s="6"/>
      <c r="AT73" s="6"/>
      <c r="AU73" s="6"/>
      <c r="AV73" s="6"/>
      <c r="AW73" s="6"/>
      <c r="AX73" s="6"/>
      <c r="AY73" s="6"/>
      <c r="AZ73" s="33"/>
      <c r="BA73" s="33"/>
      <c r="BB73" s="6"/>
      <c r="BC73" s="6"/>
      <c r="BF73" s="1" t="s">
        <v>145</v>
      </c>
      <c r="BT73" s="19"/>
      <c r="BU73" s="19"/>
      <c r="BV73" s="5"/>
    </row>
    <row r="74" spans="17:74" ht="14.25"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BV74" s="5"/>
    </row>
    <row r="75" spans="30:74" ht="14.25">
      <c r="AD75" s="5"/>
      <c r="BV75" s="5"/>
    </row>
    <row r="76" ht="14.25">
      <c r="BV76" s="5"/>
    </row>
    <row r="77" ht="14.25">
      <c r="BV77" s="5"/>
    </row>
    <row r="78" spans="1:74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36"/>
      <c r="Q78" s="19"/>
      <c r="R78" s="19"/>
      <c r="S78" s="19"/>
      <c r="T78" s="19"/>
      <c r="U78" s="19"/>
      <c r="V78" s="19"/>
      <c r="W78" s="19"/>
      <c r="X78" s="19"/>
      <c r="Y78" s="37"/>
      <c r="Z78" s="37"/>
      <c r="AA78" s="37"/>
      <c r="BV78" s="5"/>
    </row>
    <row r="79" spans="1:27" ht="21.75" customHeight="1">
      <c r="A79" s="19"/>
      <c r="B79" s="3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38"/>
      <c r="Q79" s="19"/>
      <c r="R79" s="19"/>
      <c r="S79" s="19"/>
      <c r="T79" s="19"/>
      <c r="U79" s="19"/>
      <c r="V79" s="19"/>
      <c r="W79" s="39"/>
      <c r="X79" s="19"/>
      <c r="Y79" s="19"/>
      <c r="Z79" s="19"/>
      <c r="AA79" s="19"/>
    </row>
    <row r="80" spans="1:27" ht="29.2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37"/>
      <c r="AA81" s="37"/>
    </row>
    <row r="82" spans="1:27" ht="15.75" customHeight="1">
      <c r="A82" s="19"/>
      <c r="B82" s="19"/>
      <c r="C82" s="19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19"/>
      <c r="O82" s="19"/>
      <c r="P82" s="40"/>
      <c r="Q82" s="41"/>
      <c r="R82" s="37"/>
      <c r="S82" s="37"/>
      <c r="T82" s="40"/>
      <c r="U82" s="41"/>
      <c r="V82" s="40"/>
      <c r="W82" s="41"/>
      <c r="X82" s="37"/>
      <c r="Y82" s="37"/>
      <c r="Z82" s="40"/>
      <c r="AA82" s="41"/>
    </row>
    <row r="83" spans="1:74" ht="15.75" customHeight="1">
      <c r="A83" s="19"/>
      <c r="B83" s="35"/>
      <c r="C83" s="1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19"/>
      <c r="O83" s="19"/>
      <c r="P83" s="41"/>
      <c r="Q83" s="41"/>
      <c r="R83" s="37"/>
      <c r="S83" s="37"/>
      <c r="T83" s="41"/>
      <c r="U83" s="41"/>
      <c r="V83" s="41"/>
      <c r="W83" s="41"/>
      <c r="X83" s="37"/>
      <c r="Y83" s="37"/>
      <c r="Z83" s="41"/>
      <c r="AA83" s="41"/>
      <c r="BV83" s="5"/>
    </row>
    <row r="84" spans="1:74" ht="15.75" customHeight="1">
      <c r="A84" s="19"/>
      <c r="B84" s="19"/>
      <c r="C84" s="19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19"/>
      <c r="O84" s="19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BV84" s="5"/>
    </row>
    <row r="85" spans="1:74" ht="15.75" customHeight="1">
      <c r="A85" s="19"/>
      <c r="B85" s="19"/>
      <c r="C85" s="19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BV85" s="5"/>
    </row>
    <row r="86" spans="1:27" ht="15.75" customHeight="1">
      <c r="A86" s="19"/>
      <c r="B86" s="23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15.75" customHeight="1">
      <c r="A87" s="19"/>
      <c r="B87" s="23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5.75" customHeight="1">
      <c r="A88" s="19"/>
      <c r="B88" s="23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5.75" customHeight="1">
      <c r="A89" s="19"/>
      <c r="B89" s="2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23"/>
      <c r="S89" s="23"/>
      <c r="T89" s="19"/>
      <c r="U89" s="19"/>
      <c r="V89" s="19"/>
      <c r="W89" s="19"/>
      <c r="X89" s="19"/>
      <c r="Y89" s="19"/>
      <c r="Z89" s="19"/>
      <c r="AA89" s="19"/>
    </row>
    <row r="90" spans="1:27" ht="15.75" customHeight="1">
      <c r="A90" s="19"/>
      <c r="B90" s="23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5.75" customHeight="1">
      <c r="A92" s="19"/>
      <c r="B92" s="23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5.75" customHeight="1">
      <c r="A93" s="19"/>
      <c r="B93" s="23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5.75" customHeight="1">
      <c r="A94" s="19"/>
      <c r="B94" s="2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5.75" customHeight="1">
      <c r="A95" s="19"/>
      <c r="B95" s="2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15.75" customHeight="1">
      <c r="A96" s="19"/>
      <c r="B96" s="2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5.75" customHeight="1">
      <c r="A99" s="19"/>
      <c r="B99" s="2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5.75" customHeight="1">
      <c r="A101" s="19"/>
      <c r="B101" s="2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3"/>
      <c r="S101" s="23"/>
      <c r="T101" s="19"/>
      <c r="U101" s="19"/>
      <c r="V101" s="19"/>
      <c r="W101" s="19"/>
      <c r="X101" s="19"/>
      <c r="Y101" s="19"/>
      <c r="Z101" s="19"/>
      <c r="AA101" s="19"/>
    </row>
    <row r="102" spans="1:27" ht="15.75" customHeight="1">
      <c r="A102" s="19"/>
      <c r="B102" s="23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15.75" customHeight="1">
      <c r="A103" s="19"/>
      <c r="B103" s="23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15.75" customHeight="1">
      <c r="A104" s="19"/>
      <c r="B104" s="23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3"/>
      <c r="S104" s="23"/>
      <c r="T104" s="19"/>
      <c r="U104" s="19"/>
      <c r="V104" s="19"/>
      <c r="W104" s="19"/>
      <c r="X104" s="19"/>
      <c r="Y104" s="19"/>
      <c r="Z104" s="19"/>
      <c r="AA104" s="19"/>
    </row>
    <row r="105" spans="1:27" ht="15.75" customHeight="1">
      <c r="A105" s="19"/>
      <c r="B105" s="23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5.75" customHeight="1">
      <c r="A107" s="19"/>
      <c r="B107" s="23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5.75" customHeight="1">
      <c r="A108" s="19"/>
      <c r="B108" s="23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15.75" customHeight="1">
      <c r="A109" s="19"/>
      <c r="B109" s="23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5.75" customHeight="1">
      <c r="A110" s="19"/>
      <c r="B110" s="23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3"/>
      <c r="S110" s="23"/>
      <c r="T110" s="19"/>
      <c r="U110" s="19"/>
      <c r="V110" s="19"/>
      <c r="W110" s="19"/>
      <c r="X110" s="19"/>
      <c r="Y110" s="19"/>
      <c r="Z110" s="19"/>
      <c r="AA110" s="19"/>
    </row>
    <row r="111" spans="1:27" ht="15.75" customHeight="1">
      <c r="A111" s="19"/>
      <c r="B111" s="23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15.75" customHeight="1">
      <c r="A113" s="19"/>
      <c r="B113" s="23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15.75" customHeight="1">
      <c r="A114" s="19"/>
      <c r="B114" s="23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3"/>
      <c r="S114" s="23"/>
      <c r="T114" s="19"/>
      <c r="U114" s="19"/>
      <c r="V114" s="19"/>
      <c r="W114" s="19"/>
      <c r="X114" s="19"/>
      <c r="Y114" s="19"/>
      <c r="Z114" s="19"/>
      <c r="AA114" s="19"/>
    </row>
    <row r="115" spans="1:27" ht="15.75" customHeight="1">
      <c r="A115" s="19"/>
      <c r="B115" s="23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15.75" customHeight="1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15.75" customHeight="1">
      <c r="A120" s="19"/>
      <c r="B120" s="23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15.75" customHeight="1">
      <c r="A121" s="19"/>
      <c r="B121" s="23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15.75" customHeight="1">
      <c r="A122" s="19"/>
      <c r="B122" s="23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5.75" customHeight="1">
      <c r="A123" s="19"/>
      <c r="B123" s="23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5.75" customHeight="1">
      <c r="A124" s="19"/>
      <c r="B124" s="23"/>
      <c r="C124" s="19"/>
      <c r="D124" s="19"/>
      <c r="E124" s="19"/>
      <c r="F124" s="19"/>
      <c r="G124" s="19"/>
      <c r="H124" s="23"/>
      <c r="I124" s="23"/>
      <c r="J124" s="23"/>
      <c r="K124" s="23"/>
      <c r="L124" s="23"/>
      <c r="M124" s="23"/>
      <c r="N124" s="19"/>
      <c r="O124" s="19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5.75" customHeight="1">
      <c r="A125" s="19"/>
      <c r="B125" s="19"/>
      <c r="C125" s="19"/>
      <c r="D125" s="19"/>
      <c r="E125" s="19"/>
      <c r="F125" s="19"/>
      <c r="G125" s="19"/>
      <c r="H125" s="23"/>
      <c r="I125" s="23"/>
      <c r="J125" s="23"/>
      <c r="K125" s="23"/>
      <c r="L125" s="23"/>
      <c r="M125" s="23"/>
      <c r="N125" s="19"/>
      <c r="O125" s="19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15.75" customHeight="1">
      <c r="A126" s="19"/>
      <c r="B126" s="23"/>
      <c r="C126" s="19"/>
      <c r="D126" s="19"/>
      <c r="E126" s="19"/>
      <c r="F126" s="19"/>
      <c r="G126" s="19"/>
      <c r="H126" s="23"/>
      <c r="I126" s="23"/>
      <c r="J126" s="23"/>
      <c r="K126" s="23"/>
      <c r="L126" s="23"/>
      <c r="M126" s="23"/>
      <c r="N126" s="19"/>
      <c r="O126" s="19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5.75" customHeight="1">
      <c r="A127" s="19"/>
      <c r="B127" s="23"/>
      <c r="C127" s="19"/>
      <c r="D127" s="19"/>
      <c r="E127" s="19"/>
      <c r="F127" s="19"/>
      <c r="G127" s="19"/>
      <c r="H127" s="19"/>
      <c r="I127" s="19"/>
      <c r="J127" s="19"/>
      <c r="K127" s="19"/>
      <c r="L127" s="23"/>
      <c r="M127" s="23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5.75" customHeight="1">
      <c r="A128" s="19"/>
      <c r="B128" s="23"/>
      <c r="C128" s="19"/>
      <c r="D128" s="19"/>
      <c r="E128" s="19"/>
      <c r="F128" s="19"/>
      <c r="G128" s="19"/>
      <c r="H128" s="19"/>
      <c r="I128" s="19"/>
      <c r="J128" s="23"/>
      <c r="K128" s="23"/>
      <c r="L128" s="19"/>
      <c r="M128" s="19"/>
      <c r="N128" s="19"/>
      <c r="O128" s="19"/>
      <c r="P128" s="19"/>
      <c r="Q128" s="19"/>
      <c r="R128" s="23"/>
      <c r="S128" s="23"/>
      <c r="T128" s="19"/>
      <c r="U128" s="19"/>
      <c r="V128" s="19"/>
      <c r="W128" s="19"/>
      <c r="X128" s="19"/>
      <c r="Y128" s="19"/>
      <c r="Z128" s="23"/>
      <c r="AA128" s="23"/>
    </row>
    <row r="129" spans="1:27" ht="15.75" customHeight="1">
      <c r="A129" s="19"/>
      <c r="B129" s="23"/>
      <c r="C129" s="19"/>
      <c r="D129" s="19"/>
      <c r="E129" s="19"/>
      <c r="F129" s="19"/>
      <c r="G129" s="19"/>
      <c r="H129" s="19"/>
      <c r="I129" s="19"/>
      <c r="J129" s="19"/>
      <c r="K129" s="19"/>
      <c r="L129" s="23"/>
      <c r="M129" s="23"/>
      <c r="N129" s="19"/>
      <c r="O129" s="19"/>
      <c r="P129" s="19"/>
      <c r="Q129" s="19"/>
      <c r="R129" s="23"/>
      <c r="S129" s="23"/>
      <c r="T129" s="19"/>
      <c r="U129" s="19"/>
      <c r="V129" s="19"/>
      <c r="W129" s="19"/>
      <c r="X129" s="19"/>
      <c r="Y129" s="19"/>
      <c r="Z129" s="19"/>
      <c r="AA129" s="19"/>
    </row>
    <row r="130" spans="1:27" ht="15.75" customHeight="1">
      <c r="A130" s="19"/>
      <c r="B130" s="23"/>
      <c r="C130" s="19"/>
      <c r="D130" s="19"/>
      <c r="E130" s="19"/>
      <c r="F130" s="19"/>
      <c r="G130" s="19"/>
      <c r="H130" s="19"/>
      <c r="I130" s="19"/>
      <c r="J130" s="23"/>
      <c r="K130" s="23"/>
      <c r="L130" s="23"/>
      <c r="M130" s="23"/>
      <c r="N130" s="19"/>
      <c r="O130" s="19"/>
      <c r="P130" s="19"/>
      <c r="Q130" s="19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5.75" customHeight="1">
      <c r="A133" s="19"/>
      <c r="B133" s="2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5.75" customHeight="1">
      <c r="A134" s="19"/>
      <c r="B134" s="2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5.75" customHeight="1">
      <c r="A135" s="19"/>
      <c r="B135" s="23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5.75" customHeight="1">
      <c r="A136" s="19"/>
      <c r="B136" s="23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5.75" customHeight="1">
      <c r="A137" s="19"/>
      <c r="B137" s="23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5.75" customHeight="1">
      <c r="A138" s="19"/>
      <c r="B138" s="23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15.75" customHeight="1">
      <c r="A141" s="19"/>
      <c r="B141" s="20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5.75" customHeight="1">
      <c r="A143" s="19"/>
      <c r="B143" s="23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5.75" customHeight="1">
      <c r="A144" s="19"/>
      <c r="B144" s="23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3"/>
      <c r="S144" s="23"/>
      <c r="T144" s="19"/>
      <c r="U144" s="19"/>
      <c r="V144" s="19"/>
      <c r="W144" s="19"/>
      <c r="X144" s="19"/>
      <c r="Y144" s="19"/>
      <c r="Z144" s="19"/>
      <c r="AA144" s="19"/>
    </row>
    <row r="145" spans="1:27" ht="15.75" customHeight="1">
      <c r="A145" s="19"/>
      <c r="B145" s="23"/>
      <c r="C145" s="19"/>
      <c r="D145" s="19"/>
      <c r="E145" s="19"/>
      <c r="F145" s="19"/>
      <c r="G145" s="19"/>
      <c r="H145" s="19"/>
      <c r="I145" s="19"/>
      <c r="J145" s="19"/>
      <c r="K145" s="19"/>
      <c r="L145" s="23"/>
      <c r="M145" s="23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15.75" customHeight="1">
      <c r="A146" s="19"/>
      <c r="B146" s="23"/>
      <c r="C146" s="19"/>
      <c r="D146" s="19"/>
      <c r="E146" s="19"/>
      <c r="F146" s="19"/>
      <c r="G146" s="19"/>
      <c r="H146" s="19"/>
      <c r="I146" s="19"/>
      <c r="J146" s="19"/>
      <c r="K146" s="19"/>
      <c r="L146" s="23"/>
      <c r="M146" s="23"/>
      <c r="N146" s="19"/>
      <c r="O146" s="19"/>
      <c r="P146" s="19"/>
      <c r="Q146" s="19"/>
      <c r="R146" s="23"/>
      <c r="S146" s="23"/>
      <c r="T146" s="19"/>
      <c r="U146" s="19"/>
      <c r="V146" s="19"/>
      <c r="W146" s="19"/>
      <c r="X146" s="19"/>
      <c r="Y146" s="19"/>
      <c r="Z146" s="19"/>
      <c r="AA146" s="19"/>
    </row>
    <row r="147" spans="1:27" ht="15.75" customHeight="1">
      <c r="A147" s="19"/>
      <c r="B147" s="23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5.75" customHeight="1">
      <c r="A148" s="19"/>
      <c r="B148" s="3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2:74" s="19" customFormat="1" ht="15.75" customHeight="1">
      <c r="B149" s="23"/>
      <c r="L149" s="23"/>
      <c r="M149" s="23"/>
      <c r="X149" s="23"/>
      <c r="Y149" s="23"/>
      <c r="BD149" s="1"/>
      <c r="BT149" s="1"/>
      <c r="BU149" s="1"/>
      <c r="BV149" s="1"/>
    </row>
    <row r="150" spans="1:27" ht="15.75" customHeight="1">
      <c r="A150" s="19"/>
      <c r="B150" s="23"/>
      <c r="C150" s="19"/>
      <c r="D150" s="19"/>
      <c r="E150" s="19"/>
      <c r="F150" s="19"/>
      <c r="G150" s="19"/>
      <c r="H150" s="19"/>
      <c r="I150" s="19"/>
      <c r="J150" s="19"/>
      <c r="K150" s="19"/>
      <c r="L150" s="23"/>
      <c r="M150" s="23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23"/>
      <c r="Y150" s="23"/>
      <c r="Z150" s="19"/>
      <c r="AA150" s="19"/>
    </row>
    <row r="151" spans="1:27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58" ht="20.25" customHeight="1">
      <c r="A152" s="19"/>
      <c r="B152" s="3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BF152" s="5"/>
    </row>
    <row r="153" spans="1:27" ht="14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</sheetData>
  <mergeCells count="24">
    <mergeCell ref="BY6:BY7"/>
    <mergeCell ref="P5:Q6"/>
    <mergeCell ref="T5:U6"/>
    <mergeCell ref="V5:W6"/>
    <mergeCell ref="Z5:AA6"/>
    <mergeCell ref="AC6:AD6"/>
    <mergeCell ref="BZ6:BZ7"/>
    <mergeCell ref="CA6:CA7"/>
    <mergeCell ref="BV6:BW6"/>
    <mergeCell ref="AR5:AS6"/>
    <mergeCell ref="AV5:AW6"/>
    <mergeCell ref="AX5:AY6"/>
    <mergeCell ref="BB5:BC6"/>
    <mergeCell ref="BH6:BH7"/>
    <mergeCell ref="BI6:BI7"/>
    <mergeCell ref="BJ6:BJ7"/>
    <mergeCell ref="AC22:AD22"/>
    <mergeCell ref="AC41:AD41"/>
    <mergeCell ref="AC56:AD56"/>
    <mergeCell ref="AC64:AD64"/>
    <mergeCell ref="BV21:BW21"/>
    <mergeCell ref="BV40:BW40"/>
    <mergeCell ref="BV55:BW55"/>
    <mergeCell ref="BV63:BW6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5" manualBreakCount="5">
    <brk id="14" max="65535" man="1"/>
    <brk id="27" max="74" man="1"/>
    <brk id="42" max="74" man="1"/>
    <brk id="55" max="74" man="1"/>
    <brk id="7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2000-10-18T04:55:50Z</cp:lastPrinted>
  <dcterms:modified xsi:type="dcterms:W3CDTF">2000-10-18T04:56:25Z</dcterms:modified>
  <cp:category/>
  <cp:version/>
  <cp:contentType/>
  <cp:contentStatus/>
</cp:coreProperties>
</file>