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'Sheet1'!$A$1:$AP$75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<sst xmlns="http://schemas.openxmlformats.org/spreadsheetml/2006/main" count="361" uniqueCount="236">
  <si>
    <t xml:space="preserve">        協        会        事        業</t>
  </si>
  <si>
    <t>単位：件、1000円</t>
  </si>
  <si>
    <t xml:space="preserve">   単位：1000円</t>
  </si>
  <si>
    <t>単位：件、％、1000円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</si>
  <si>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</si>
  <si>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</si>
  <si>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</si>
  <si>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</si>
  <si>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</si>
  <si>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</si>
  <si>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</si>
  <si>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</si>
  <si>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</si>
  <si>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</si>
  <si>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</si>
  <si>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</si>
  <si>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 xml:space="preserve">   〈保証金額別〉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</si>
  <si>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</si>
  <si>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</si>
  <si>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</si>
  <si>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</si>
  <si>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</si>
  <si>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</si>
  <si>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</si>
  <si>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</si>
  <si>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</si>
  <si>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</si>
  <si>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</si>
  <si>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</si>
  <si>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</si>
  <si>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</si>
  <si>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</si>
  <si>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</si>
  <si>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</si>
  <si>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</si>
  <si>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</si>
  <si>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</si>
  <si>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</si>
  <si>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</si>
  <si>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</si>
  <si>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</si>
  <si>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</si>
  <si>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</si>
  <si>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</si>
  <si>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</si>
  <si>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</si>
  <si>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</si>
  <si>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</si>
  <si>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</si>
  <si>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</si>
  <si>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</si>
  <si>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</si>
  <si>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</si>
  <si>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</si>
  <si>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</si>
  <si>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 xml:space="preserve">   〈保証期間別〉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</si>
  <si>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</si>
  <si>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</si>
  <si>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</si>
  <si>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</si>
  <si>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</si>
  <si>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</si>
  <si>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>金融機関等負担金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</si>
  <si>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</si>
  <si>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</si>
  <si>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</si>
  <si>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</si>
  <si>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</si>
  <si>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</si>
  <si>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</si>
  <si>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</si>
  <si>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</si>
  <si>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 xml:space="preserve">   〈使  途  別〉</t>
  </si>
  <si>
    <t>運転資金</t>
  </si>
  <si>
    <t>設備資金</t>
  </si>
  <si>
    <t>運転設備</t>
  </si>
  <si>
    <t xml:space="preserve">   〈産  業  別〉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</si>
  <si>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</si>
  <si>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</si>
  <si>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</si>
  <si>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</si>
  <si>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</si>
  <si>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</si>
  <si>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</si>
  <si>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</si>
  <si>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紙      工    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</si>
  <si>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</si>
  <si>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</si>
  <si>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</si>
  <si>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</si>
  <si>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</si>
  <si>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</si>
  <si>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</si>
  <si>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</si>
  <si>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</si>
  <si>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</si>
  <si>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</si>
  <si>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</si>
  <si>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</si>
  <si>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</si>
  <si>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飲食業</t>
  </si>
  <si>
    <t>運送倉庫業</t>
  </si>
  <si>
    <t>サービス業</t>
  </si>
  <si>
    <t>不動産業</t>
  </si>
  <si>
    <t>その他の産業</t>
  </si>
  <si>
    <t>7      年      度</t>
  </si>
  <si>
    <t>8      年      度</t>
  </si>
  <si>
    <t>-</t>
  </si>
  <si>
    <t xml:space="preserve">                         １６７        信        用        保        証</t>
  </si>
  <si>
    <t xml:space="preserve">     242    金      融  12</t>
  </si>
  <si>
    <t>12  金      融     243</t>
  </si>
  <si>
    <t>9      年      度</t>
  </si>
  <si>
    <t>市町村</t>
  </si>
  <si>
    <t>保   証   承   諾</t>
  </si>
  <si>
    <t>保 証 債 務 残 高</t>
  </si>
  <si>
    <t>対前年</t>
  </si>
  <si>
    <t>金   額</t>
  </si>
  <si>
    <t>度  比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</si>
  <si>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</si>
  <si>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</si>
  <si>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</si>
  <si>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</si>
  <si>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</si>
  <si>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</si>
  <si>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</si>
  <si>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</si>
  <si>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</si>
  <si>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</si>
  <si>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</si>
  <si>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</si>
  <si>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</si>
  <si>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</si>
  <si>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</si>
  <si>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</si>
  <si>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</si>
  <si>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</si>
  <si>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</si>
  <si>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</si>
  <si>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</si>
  <si>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</si>
  <si>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</si>
  <si>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</si>
  <si>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</si>
  <si>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</si>
  <si>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</si>
  <si>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</si>
  <si>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</si>
  <si>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</si>
  <si>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</si>
  <si>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</si>
  <si>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</si>
  <si>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</si>
  <si>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</si>
  <si>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</si>
  <si>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</si>
  <si>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</si>
  <si>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</si>
  <si>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</si>
  <si>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</si>
  <si>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</si>
  <si>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</si>
  <si>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</si>
  <si>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</si>
  <si>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</si>
  <si>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</si>
  <si>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</si>
  <si>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</si>
  <si>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</si>
  <si>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</si>
  <si>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</si>
  <si>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</si>
  <si>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</si>
  <si>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</si>
  <si>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</si>
  <si>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</si>
  <si>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</si>
  <si>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</si>
  <si>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</si>
  <si>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</si>
  <si>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</si>
  <si>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</si>
  <si>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</si>
  <si>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</si>
  <si>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壱岐郡</t>
  </si>
  <si>
    <t>森    山    町</t>
  </si>
  <si>
    <t>飯    盛    町</t>
  </si>
  <si>
    <t>郷  ノ  浦  町</t>
  </si>
  <si>
    <t>高    来    町</t>
  </si>
  <si>
    <t>勝    本    町</t>
  </si>
  <si>
    <t>小  長  井  町</t>
  </si>
  <si>
    <t>芦    辺    町</t>
  </si>
  <si>
    <t>石    田    町</t>
  </si>
  <si>
    <t>南高来郡</t>
  </si>
  <si>
    <t>対馬島</t>
  </si>
  <si>
    <t>有    明    町</t>
  </si>
  <si>
    <t>国    見    町</t>
  </si>
  <si>
    <t>厳    原    町</t>
  </si>
  <si>
    <t>瑞    穂    町</t>
  </si>
  <si>
    <t>美  津  島  町</t>
  </si>
  <si>
    <t>吾    妻    町</t>
  </si>
  <si>
    <t>豊    玉    町</t>
  </si>
  <si>
    <t>愛    野    町</t>
  </si>
  <si>
    <t>峰          町</t>
  </si>
  <si>
    <t>上    県    町</t>
  </si>
  <si>
    <t>千  々  石  町</t>
  </si>
  <si>
    <t>小    浜    町</t>
  </si>
  <si>
    <t>上  対  馬  町</t>
  </si>
  <si>
    <t xml:space="preserve">     244    金      融  12</t>
  </si>
  <si>
    <t>当年度末</t>
  </si>
  <si>
    <t xml:space="preserve">7  年  度  </t>
  </si>
  <si>
    <t xml:space="preserve">8  年  度  </t>
  </si>
  <si>
    <t xml:space="preserve">9  年  度  </t>
  </si>
  <si>
    <t>（ 続 ）</t>
  </si>
  <si>
    <t>10      年      度</t>
  </si>
  <si>
    <t xml:space="preserve">10  年  度  </t>
  </si>
  <si>
    <t>平     成     9     年     度</t>
  </si>
  <si>
    <t>平     成     10     年     度</t>
  </si>
  <si>
    <t>-</t>
  </si>
  <si>
    <t xml:space="preserve">    単位：件、％、1000円</t>
  </si>
  <si>
    <t xml:space="preserve">１６７     信  用  保  証  協  会  事  業 </t>
  </si>
  <si>
    <t>146.70</t>
  </si>
  <si>
    <t>223.90</t>
  </si>
  <si>
    <t>100.00</t>
  </si>
  <si>
    <t>132.60</t>
  </si>
  <si>
    <t>116.60</t>
  </si>
  <si>
    <t>135.00</t>
  </si>
  <si>
    <t>125.60</t>
  </si>
  <si>
    <t>134.20</t>
  </si>
  <si>
    <t>171.40</t>
  </si>
  <si>
    <t xml:space="preserve">    (1) 事業概況（平成7～10年度）</t>
  </si>
  <si>
    <t xml:space="preserve">    (2) 保証基金（平成7～10年度）</t>
  </si>
  <si>
    <t xml:space="preserve">  (3) 保証承諾（平成9～10年度）</t>
  </si>
  <si>
    <t xml:space="preserve">    (4) 市町村別保証承諾および保証債務残高（平成10年度）</t>
  </si>
  <si>
    <t>1,028</t>
  </si>
  <si>
    <t>本    年    度    中</t>
  </si>
  <si>
    <t xml:space="preserve">  資料  長崎県信用保証協会「保証月報」 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</si>
</sst>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81" fontId="6" fillId="0" borderId="0" xfId="16" applyFont="1" applyAlignment="1">
      <alignment/>
    </xf>
    <xf numFmtId="182" fontId="6" fillId="0" borderId="0" xfId="16" applyNumberFormat="1" applyFont="1" applyAlignment="1">
      <alignment/>
    </xf>
    <xf numFmtId="181" fontId="6" fillId="0" borderId="0" xfId="16" applyNumberFormat="1" applyFont="1" applyAlignment="1">
      <alignment/>
    </xf>
    <xf numFmtId="181" fontId="6" fillId="0" borderId="0" xfId="16" applyFont="1" applyAlignment="1">
      <alignment horizontal="centerContinuous"/>
    </xf>
    <xf numFmtId="182" fontId="6" fillId="0" borderId="0" xfId="16" applyNumberFormat="1" applyFont="1" applyAlignment="1">
      <alignment horizontal="centerContinuous"/>
    </xf>
    <xf numFmtId="0" fontId="6" fillId="0" borderId="0" xfId="0" applyFont="1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6" fillId="0" borderId="0" xfId="16" applyFont="1" applyBorder="1" applyAlignment="1">
      <alignment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centerContinuous"/>
    </xf>
    <xf numFmtId="0" fontId="8" fillId="0" borderId="1" xfId="0" applyFont="1" applyBorder="1" applyAlignment="1">
      <alignment/>
    </xf>
    <xf numFmtId="181" fontId="8" fillId="0" borderId="1" xfId="16" applyFont="1" applyBorder="1" applyAlignment="1">
      <alignment horizontal="centerContinuous"/>
    </xf>
    <xf numFmtId="182" fontId="6" fillId="0" borderId="1" xfId="16" applyNumberFormat="1" applyFont="1" applyBorder="1" applyAlignment="1">
      <alignment/>
    </xf>
    <xf numFmtId="181" fontId="6" fillId="0" borderId="1" xfId="16" applyNumberFormat="1" applyFont="1" applyBorder="1" applyAlignment="1">
      <alignment/>
    </xf>
    <xf numFmtId="182" fontId="6" fillId="0" borderId="1" xfId="16" applyNumberFormat="1" applyFont="1" applyBorder="1" applyAlignment="1">
      <alignment horizontal="centerContinuous"/>
    </xf>
    <xf numFmtId="181" fontId="6" fillId="0" borderId="2" xfId="16" applyFont="1" applyBorder="1" applyAlignment="1">
      <alignment/>
    </xf>
    <xf numFmtId="181" fontId="6" fillId="0" borderId="3" xfId="16" applyFont="1" applyBorder="1" applyAlignment="1">
      <alignment horizontal="centerContinuous"/>
    </xf>
    <xf numFmtId="181" fontId="6" fillId="0" borderId="4" xfId="16" applyFont="1" applyBorder="1" applyAlignment="1">
      <alignment horizontal="centerContinuous"/>
    </xf>
    <xf numFmtId="182" fontId="6" fillId="0" borderId="4" xfId="16" applyNumberFormat="1" applyFont="1" applyBorder="1" applyAlignment="1">
      <alignment horizontal="centerContinuous"/>
    </xf>
    <xf numFmtId="181" fontId="6" fillId="0" borderId="0" xfId="16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4" xfId="16" applyFont="1" applyBorder="1" applyAlignment="1">
      <alignment/>
    </xf>
    <xf numFmtId="181" fontId="6" fillId="0" borderId="5" xfId="16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181" fontId="6" fillId="0" borderId="0" xfId="16" applyFont="1" applyBorder="1" applyAlignment="1">
      <alignment horizontal="distributed"/>
    </xf>
    <xf numFmtId="182" fontId="6" fillId="0" borderId="0" xfId="16" applyNumberFormat="1" applyFont="1" applyBorder="1" applyAlignment="1">
      <alignment/>
    </xf>
    <xf numFmtId="0" fontId="6" fillId="0" borderId="0" xfId="16" applyNumberFormat="1" applyFont="1" applyBorder="1" applyAlignment="1">
      <alignment/>
    </xf>
    <xf numFmtId="181" fontId="6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/>
    </xf>
    <xf numFmtId="0" fontId="6" fillId="0" borderId="6" xfId="0" applyFont="1" applyBorder="1" applyAlignment="1">
      <alignment horizontal="distributed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distributed"/>
    </xf>
    <xf numFmtId="3" fontId="6" fillId="0" borderId="0" xfId="0" applyNumberFormat="1" applyFont="1" applyBorder="1" applyAlignment="1">
      <alignment/>
    </xf>
    <xf numFmtId="181" fontId="6" fillId="0" borderId="0" xfId="16" applyFont="1" applyAlignment="1">
      <alignment horizontal="right"/>
    </xf>
    <xf numFmtId="0" fontId="6" fillId="0" borderId="0" xfId="0" applyFont="1" applyBorder="1" applyAlignment="1" quotePrefix="1">
      <alignment horizontal="right"/>
    </xf>
    <xf numFmtId="181" fontId="6" fillId="0" borderId="0" xfId="16" applyFont="1" applyAlignment="1">
      <alignment horizontal="distributed"/>
    </xf>
    <xf numFmtId="0" fontId="6" fillId="0" borderId="0" xfId="0" applyFont="1" applyBorder="1" applyAlignment="1">
      <alignment horizontal="right"/>
    </xf>
    <xf numFmtId="181" fontId="6" fillId="0" borderId="7" xfId="16" applyFont="1" applyBorder="1" applyAlignment="1">
      <alignment/>
    </xf>
    <xf numFmtId="181" fontId="8" fillId="0" borderId="0" xfId="16" applyFont="1" applyAlignment="1">
      <alignment/>
    </xf>
    <xf numFmtId="181" fontId="6" fillId="0" borderId="1" xfId="16" applyFont="1" applyBorder="1" applyAlignment="1">
      <alignment horizontal="right"/>
    </xf>
    <xf numFmtId="181" fontId="9" fillId="0" borderId="0" xfId="16" applyFont="1" applyBorder="1" applyAlignment="1">
      <alignment horizontal="right"/>
    </xf>
    <xf numFmtId="181" fontId="6" fillId="0" borderId="0" xfId="16" applyNumberFormat="1" applyFont="1" applyBorder="1" applyAlignment="1">
      <alignment horizontal="right"/>
    </xf>
    <xf numFmtId="182" fontId="6" fillId="0" borderId="0" xfId="16" applyNumberFormat="1" applyFont="1" applyBorder="1" applyAlignment="1">
      <alignment horizontal="right"/>
    </xf>
    <xf numFmtId="185" fontId="6" fillId="0" borderId="0" xfId="16" applyNumberFormat="1" applyFont="1" applyBorder="1" applyAlignment="1">
      <alignment horizontal="right"/>
    </xf>
    <xf numFmtId="181" fontId="6" fillId="0" borderId="1" xfId="16" applyFont="1" applyBorder="1" applyAlignment="1">
      <alignment horizontal="distributed"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181" fontId="6" fillId="0" borderId="9" xfId="16" applyFont="1" applyBorder="1" applyAlignment="1">
      <alignment horizontal="centerContinuous"/>
    </xf>
    <xf numFmtId="187" fontId="6" fillId="0" borderId="0" xfId="0" applyNumberFormat="1" applyFont="1" applyBorder="1" applyAlignment="1">
      <alignment horizontal="right"/>
    </xf>
    <xf numFmtId="187" fontId="6" fillId="0" borderId="0" xfId="0" applyNumberFormat="1" applyFont="1" applyBorder="1" applyAlignment="1" quotePrefix="1">
      <alignment horizontal="right"/>
    </xf>
    <xf numFmtId="187" fontId="8" fillId="0" borderId="0" xfId="0" applyNumberFormat="1" applyFont="1" applyAlignment="1">
      <alignment horizontal="right"/>
    </xf>
    <xf numFmtId="188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82" fontId="6" fillId="0" borderId="0" xfId="16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NumberFormat="1" applyFont="1" applyBorder="1" applyAlignment="1" quotePrefix="1">
      <alignment horizontal="right"/>
    </xf>
    <xf numFmtId="188" fontId="6" fillId="0" borderId="0" xfId="0" applyNumberFormat="1" applyFont="1" applyBorder="1" applyAlignment="1" quotePrefix="1">
      <alignment horizontal="right"/>
    </xf>
    <xf numFmtId="181" fontId="6" fillId="0" borderId="10" xfId="16" applyFont="1" applyBorder="1" applyAlignment="1">
      <alignment horizontal="centerContinuous"/>
    </xf>
    <xf numFmtId="181" fontId="6" fillId="0" borderId="11" xfId="16" applyFont="1" applyBorder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6" fillId="0" borderId="13" xfId="16" applyFont="1" applyBorder="1" applyAlignment="1">
      <alignment horizontal="distributed" vertical="center"/>
    </xf>
    <xf numFmtId="181" fontId="6" fillId="0" borderId="15" xfId="16" applyFont="1" applyBorder="1" applyAlignment="1">
      <alignment horizontal="distributed" vertical="center"/>
    </xf>
    <xf numFmtId="182" fontId="6" fillId="0" borderId="13" xfId="16" applyNumberFormat="1" applyFont="1" applyBorder="1" applyAlignment="1">
      <alignment horizontal="distributed" vertical="center"/>
    </xf>
    <xf numFmtId="181" fontId="6" fillId="0" borderId="13" xfId="16" applyNumberFormat="1" applyFont="1" applyBorder="1" applyAlignment="1">
      <alignment horizontal="distributed" vertical="center"/>
    </xf>
    <xf numFmtId="182" fontId="6" fillId="0" borderId="15" xfId="16" applyNumberFormat="1" applyFont="1" applyBorder="1" applyAlignment="1">
      <alignment horizontal="distributed" vertical="center"/>
    </xf>
    <xf numFmtId="181" fontId="6" fillId="0" borderId="17" xfId="16" applyFont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625" style="1" customWidth="1"/>
    <col min="2" max="2" width="30.00390625" style="1" customWidth="1"/>
    <col min="3" max="3" width="0.875" style="1" customWidth="1"/>
    <col min="4" max="4" width="15.625" style="1" customWidth="1"/>
    <col min="5" max="5" width="16.25390625" style="1" customWidth="1"/>
    <col min="6" max="6" width="15.375" style="1" customWidth="1"/>
    <col min="7" max="7" width="16.25390625" style="1" customWidth="1"/>
    <col min="8" max="8" width="15.375" style="1" customWidth="1"/>
    <col min="9" max="9" width="16.25390625" style="1" customWidth="1"/>
    <col min="10" max="10" width="15.375" style="1" customWidth="1"/>
    <col min="11" max="11" width="16.25390625" style="1" customWidth="1"/>
    <col min="12" max="13" width="4.75390625" style="1" customWidth="1"/>
    <col min="14" max="14" width="0.875" style="1" customWidth="1"/>
    <col min="15" max="15" width="22.00390625" style="1" customWidth="1"/>
    <col min="16" max="16" width="0.875" style="1" customWidth="1"/>
    <col min="17" max="18" width="16.75390625" style="1" customWidth="1"/>
    <col min="19" max="20" width="16.75390625" style="2" customWidth="1"/>
    <col min="21" max="21" width="16.75390625" style="3" customWidth="1"/>
    <col min="22" max="22" width="16.75390625" style="1" customWidth="1"/>
    <col min="23" max="24" width="16.75390625" style="2" customWidth="1"/>
    <col min="25" max="25" width="1.875" style="1" customWidth="1"/>
    <col min="26" max="26" width="19.00390625" style="1" customWidth="1"/>
    <col min="27" max="27" width="1.25" style="1" customWidth="1"/>
    <col min="28" max="28" width="9.00390625" style="1" customWidth="1"/>
    <col min="29" max="29" width="16.125" style="1" customWidth="1"/>
    <col min="30" max="30" width="9.625" style="1" customWidth="1"/>
    <col min="31" max="31" width="10.75390625" style="1" customWidth="1"/>
    <col min="32" max="32" width="16.00390625" style="1" customWidth="1"/>
    <col min="33" max="34" width="1.12109375" style="1" customWidth="1"/>
    <col min="35" max="35" width="20.00390625" style="1" customWidth="1"/>
    <col min="36" max="36" width="1.37890625" style="1" customWidth="1"/>
    <col min="37" max="37" width="8.25390625" style="1" customWidth="1"/>
    <col min="38" max="38" width="14.00390625" style="1" customWidth="1"/>
    <col min="39" max="39" width="9.375" style="1" customWidth="1"/>
    <col min="40" max="40" width="7.875" style="1" customWidth="1"/>
    <col min="41" max="41" width="14.125" style="1" customWidth="1"/>
    <col min="42" max="42" width="3.125" style="1" customWidth="1"/>
    <col min="43" max="16384" width="8.625" style="1" customWidth="1"/>
  </cols>
  <sheetData>
    <row r="1" spans="2:42" ht="22.5" customHeight="1">
      <c r="B1" s="1" t="s">
        <v>109</v>
      </c>
      <c r="V1" s="4" t="s">
        <v>110</v>
      </c>
      <c r="W1" s="5"/>
      <c r="X1" s="5"/>
      <c r="Y1" s="6"/>
      <c r="Z1" s="6" t="s">
        <v>207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2:42" ht="31.5" customHeight="1">
      <c r="B2" s="7" t="s">
        <v>108</v>
      </c>
      <c r="O2" s="7" t="s">
        <v>0</v>
      </c>
      <c r="Y2" s="6"/>
      <c r="AA2" s="6"/>
      <c r="AB2" s="8" t="s">
        <v>219</v>
      </c>
      <c r="AC2" s="6"/>
      <c r="AD2" s="6"/>
      <c r="AE2" s="6"/>
      <c r="AF2" s="6"/>
      <c r="AG2" s="6"/>
      <c r="AH2" s="6"/>
      <c r="AI2" s="6"/>
      <c r="AJ2" s="6"/>
      <c r="AK2" s="6"/>
      <c r="AL2" s="6" t="s">
        <v>212</v>
      </c>
      <c r="AM2" s="59"/>
      <c r="AN2" s="6"/>
      <c r="AO2" s="6"/>
      <c r="AP2" s="6"/>
    </row>
    <row r="3" spans="25:42" ht="18.75" customHeight="1">
      <c r="Y3" s="6"/>
      <c r="Z3" s="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M3" s="6"/>
      <c r="AN3" s="6"/>
      <c r="AO3" s="6"/>
      <c r="AP3" s="6"/>
    </row>
    <row r="4" spans="1:42" ht="15" customHeight="1" thickBot="1">
      <c r="A4" s="11"/>
      <c r="B4" s="11" t="s">
        <v>229</v>
      </c>
      <c r="C4" s="11"/>
      <c r="D4" s="11"/>
      <c r="E4" s="11"/>
      <c r="F4" s="11"/>
      <c r="G4" s="11"/>
      <c r="H4" s="12"/>
      <c r="I4" s="12"/>
      <c r="J4" s="12" t="s">
        <v>1</v>
      </c>
      <c r="K4" s="12"/>
      <c r="L4" s="10"/>
      <c r="M4" s="10"/>
      <c r="N4" s="11"/>
      <c r="O4" s="11" t="s">
        <v>231</v>
      </c>
      <c r="P4" s="11"/>
      <c r="Q4" s="11"/>
      <c r="R4" s="11"/>
      <c r="S4" s="15"/>
      <c r="T4" s="15"/>
      <c r="U4" s="16"/>
      <c r="V4" s="11"/>
      <c r="W4" s="17" t="s">
        <v>3</v>
      </c>
      <c r="X4" s="1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5" customHeight="1">
      <c r="A5" s="10"/>
      <c r="B5" s="10"/>
      <c r="C5" s="18"/>
      <c r="D5" s="19" t="s">
        <v>105</v>
      </c>
      <c r="E5" s="20"/>
      <c r="F5" s="19" t="s">
        <v>106</v>
      </c>
      <c r="G5" s="20"/>
      <c r="H5" s="19" t="s">
        <v>111</v>
      </c>
      <c r="I5" s="20"/>
      <c r="J5" s="19" t="s">
        <v>213</v>
      </c>
      <c r="K5" s="20"/>
      <c r="L5" s="10"/>
      <c r="M5" s="10"/>
      <c r="N5" s="10"/>
      <c r="O5" s="10"/>
      <c r="P5" s="18"/>
      <c r="Q5" s="20" t="s">
        <v>215</v>
      </c>
      <c r="R5" s="20"/>
      <c r="S5" s="21"/>
      <c r="T5" s="21"/>
      <c r="U5" s="56" t="s">
        <v>216</v>
      </c>
      <c r="V5" s="20"/>
      <c r="W5" s="21"/>
      <c r="X5" s="2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5" customHeight="1" thickBot="1">
      <c r="A6" s="10"/>
      <c r="B6" s="22" t="s">
        <v>4</v>
      </c>
      <c r="C6" s="18"/>
      <c r="D6" s="99" t="s">
        <v>6</v>
      </c>
      <c r="E6" s="99" t="s">
        <v>7</v>
      </c>
      <c r="F6" s="99" t="s">
        <v>6</v>
      </c>
      <c r="G6" s="99" t="s">
        <v>7</v>
      </c>
      <c r="H6" s="99" t="s">
        <v>6</v>
      </c>
      <c r="I6" s="99" t="s">
        <v>7</v>
      </c>
      <c r="J6" s="99" t="s">
        <v>6</v>
      </c>
      <c r="K6" s="100" t="s">
        <v>7</v>
      </c>
      <c r="L6" s="10"/>
      <c r="M6" s="10"/>
      <c r="N6" s="10"/>
      <c r="O6" s="22" t="s">
        <v>5</v>
      </c>
      <c r="P6" s="18"/>
      <c r="Q6" s="99" t="s">
        <v>6</v>
      </c>
      <c r="R6" s="99" t="s">
        <v>7</v>
      </c>
      <c r="S6" s="101" t="s">
        <v>9</v>
      </c>
      <c r="T6" s="101" t="s">
        <v>10</v>
      </c>
      <c r="U6" s="102" t="s">
        <v>6</v>
      </c>
      <c r="V6" s="99" t="s">
        <v>7</v>
      </c>
      <c r="W6" s="101" t="s">
        <v>9</v>
      </c>
      <c r="X6" s="103" t="s">
        <v>10</v>
      </c>
      <c r="Y6" s="23"/>
      <c r="Z6" s="23" t="s">
        <v>232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 t="s">
        <v>218</v>
      </c>
      <c r="AO6" s="23"/>
      <c r="AP6" s="24"/>
    </row>
    <row r="7" spans="1:42" ht="15" customHeight="1">
      <c r="A7" s="25"/>
      <c r="B7" s="25"/>
      <c r="C7" s="26"/>
      <c r="D7" s="83"/>
      <c r="E7" s="82"/>
      <c r="F7" s="82"/>
      <c r="G7" s="82"/>
      <c r="H7" s="82"/>
      <c r="I7" s="82"/>
      <c r="J7" s="82"/>
      <c r="K7" s="86"/>
      <c r="L7" s="10"/>
      <c r="M7" s="10"/>
      <c r="N7" s="25"/>
      <c r="O7" s="25"/>
      <c r="P7" s="26"/>
      <c r="Q7" s="82"/>
      <c r="R7" s="82"/>
      <c r="S7" s="82"/>
      <c r="T7" s="82"/>
      <c r="U7" s="82"/>
      <c r="V7" s="82"/>
      <c r="W7" s="82"/>
      <c r="X7" s="86"/>
      <c r="Y7" s="24"/>
      <c r="Z7" s="90" t="s">
        <v>112</v>
      </c>
      <c r="AA7" s="27"/>
      <c r="AB7" s="93" t="s">
        <v>113</v>
      </c>
      <c r="AC7" s="94"/>
      <c r="AD7" s="95"/>
      <c r="AE7" s="75" t="s">
        <v>114</v>
      </c>
      <c r="AF7" s="76"/>
      <c r="AG7" s="77"/>
      <c r="AH7" s="28"/>
      <c r="AI7" s="90" t="s">
        <v>112</v>
      </c>
      <c r="AJ7" s="27"/>
      <c r="AK7" s="75" t="s">
        <v>113</v>
      </c>
      <c r="AL7" s="76"/>
      <c r="AM7" s="77"/>
      <c r="AN7" s="75" t="s">
        <v>114</v>
      </c>
      <c r="AO7" s="76"/>
      <c r="AP7" s="24"/>
    </row>
    <row r="8" spans="1:42" ht="15" customHeight="1">
      <c r="A8" s="10"/>
      <c r="B8" s="29" t="s">
        <v>11</v>
      </c>
      <c r="C8" s="18"/>
      <c r="D8" s="10">
        <v>21803</v>
      </c>
      <c r="E8" s="10">
        <v>182056832</v>
      </c>
      <c r="F8" s="10">
        <v>21463</v>
      </c>
      <c r="G8" s="10">
        <v>177567686</v>
      </c>
      <c r="H8" s="10">
        <v>23377</v>
      </c>
      <c r="I8" s="10">
        <v>200754912</v>
      </c>
      <c r="J8" s="10">
        <f>SUM(J9:J10)</f>
        <v>29387</v>
      </c>
      <c r="K8" s="10">
        <f>SUM(K9:K10)</f>
        <v>313140364</v>
      </c>
      <c r="L8" s="10"/>
      <c r="M8" s="10"/>
      <c r="N8" s="10"/>
      <c r="O8" s="29" t="s">
        <v>13</v>
      </c>
      <c r="P8" s="18"/>
      <c r="Q8" s="10">
        <v>20221</v>
      </c>
      <c r="R8" s="10">
        <v>164384231</v>
      </c>
      <c r="S8" s="30">
        <v>101.43</v>
      </c>
      <c r="T8" s="30">
        <v>100</v>
      </c>
      <c r="U8" s="10">
        <v>27031</v>
      </c>
      <c r="V8" s="10">
        <v>266299907</v>
      </c>
      <c r="W8" s="31">
        <v>143.31</v>
      </c>
      <c r="X8" s="30">
        <v>100</v>
      </c>
      <c r="Y8" s="24"/>
      <c r="Z8" s="91"/>
      <c r="AA8" s="27"/>
      <c r="AB8" s="96"/>
      <c r="AC8" s="97"/>
      <c r="AD8" s="98"/>
      <c r="AE8" s="78"/>
      <c r="AF8" s="79"/>
      <c r="AG8" s="80"/>
      <c r="AH8" s="28"/>
      <c r="AI8" s="91"/>
      <c r="AJ8" s="27"/>
      <c r="AK8" s="78"/>
      <c r="AL8" s="79"/>
      <c r="AM8" s="80"/>
      <c r="AN8" s="78"/>
      <c r="AO8" s="79"/>
      <c r="AP8" s="24"/>
    </row>
    <row r="9" spans="1:42" ht="15" customHeight="1">
      <c r="A9" s="10"/>
      <c r="B9" s="32" t="s">
        <v>14</v>
      </c>
      <c r="C9" s="18"/>
      <c r="D9" s="10">
        <v>219</v>
      </c>
      <c r="E9" s="10">
        <v>2101750</v>
      </c>
      <c r="F9" s="10">
        <v>153</v>
      </c>
      <c r="G9" s="10">
        <v>1691755</v>
      </c>
      <c r="H9" s="10">
        <v>127</v>
      </c>
      <c r="I9" s="10">
        <v>1178500</v>
      </c>
      <c r="J9" s="10">
        <v>132</v>
      </c>
      <c r="K9" s="10">
        <v>1569000</v>
      </c>
      <c r="L9" s="10"/>
      <c r="M9" s="10"/>
      <c r="N9" s="10"/>
      <c r="O9" s="10"/>
      <c r="P9" s="18"/>
      <c r="Q9" s="10"/>
      <c r="R9" s="10"/>
      <c r="S9" s="30"/>
      <c r="T9" s="30"/>
      <c r="U9" s="33"/>
      <c r="V9" s="10"/>
      <c r="W9" s="30"/>
      <c r="X9" s="30"/>
      <c r="Y9" s="24"/>
      <c r="Z9" s="91"/>
      <c r="AA9" s="27"/>
      <c r="AB9" s="81" t="s">
        <v>6</v>
      </c>
      <c r="AC9" s="81" t="s">
        <v>7</v>
      </c>
      <c r="AD9" s="34" t="s">
        <v>115</v>
      </c>
      <c r="AE9" s="81" t="s">
        <v>6</v>
      </c>
      <c r="AF9" s="84" t="s">
        <v>116</v>
      </c>
      <c r="AG9" s="85"/>
      <c r="AH9" s="28"/>
      <c r="AI9" s="91"/>
      <c r="AJ9" s="27"/>
      <c r="AK9" s="81" t="s">
        <v>6</v>
      </c>
      <c r="AL9" s="81" t="s">
        <v>7</v>
      </c>
      <c r="AM9" s="34" t="s">
        <v>115</v>
      </c>
      <c r="AN9" s="88" t="s">
        <v>6</v>
      </c>
      <c r="AO9" s="84" t="s">
        <v>116</v>
      </c>
      <c r="AP9" s="24"/>
    </row>
    <row r="10" spans="1:42" ht="15" customHeight="1">
      <c r="A10" s="10"/>
      <c r="B10" s="32" t="s">
        <v>234</v>
      </c>
      <c r="C10" s="18"/>
      <c r="D10" s="10">
        <v>21584</v>
      </c>
      <c r="E10" s="10">
        <v>179955082</v>
      </c>
      <c r="F10" s="10">
        <v>21310</v>
      </c>
      <c r="G10" s="10">
        <v>175875931</v>
      </c>
      <c r="H10" s="10">
        <v>23250</v>
      </c>
      <c r="I10" s="10">
        <v>199576412</v>
      </c>
      <c r="J10" s="10">
        <v>29255</v>
      </c>
      <c r="K10" s="10">
        <v>311571364</v>
      </c>
      <c r="L10" s="10"/>
      <c r="M10" s="10"/>
      <c r="N10" s="10"/>
      <c r="O10" s="10"/>
      <c r="P10" s="18"/>
      <c r="Q10" s="10" t="s">
        <v>16</v>
      </c>
      <c r="R10" s="10"/>
      <c r="S10" s="30"/>
      <c r="T10" s="30"/>
      <c r="U10" s="33"/>
      <c r="V10" s="10"/>
      <c r="W10" s="30"/>
      <c r="X10" s="30"/>
      <c r="Y10" s="35"/>
      <c r="Z10" s="92"/>
      <c r="AA10" s="36"/>
      <c r="AB10" s="82"/>
      <c r="AC10" s="82"/>
      <c r="AD10" s="37" t="s">
        <v>117</v>
      </c>
      <c r="AE10" s="83"/>
      <c r="AF10" s="86"/>
      <c r="AG10" s="87"/>
      <c r="AH10" s="38"/>
      <c r="AI10" s="92"/>
      <c r="AJ10" s="36"/>
      <c r="AK10" s="82"/>
      <c r="AL10" s="82"/>
      <c r="AM10" s="37" t="s">
        <v>117</v>
      </c>
      <c r="AN10" s="89"/>
      <c r="AO10" s="86"/>
      <c r="AP10" s="24"/>
    </row>
    <row r="11" spans="1:42" ht="15" customHeight="1">
      <c r="A11" s="10"/>
      <c r="B11" s="32" t="s">
        <v>17</v>
      </c>
      <c r="C11" s="18"/>
      <c r="D11" s="10">
        <v>11</v>
      </c>
      <c r="E11" s="10">
        <v>222000</v>
      </c>
      <c r="F11" s="10">
        <v>2</v>
      </c>
      <c r="G11" s="10">
        <v>43000</v>
      </c>
      <c r="H11" s="10">
        <v>7</v>
      </c>
      <c r="I11" s="10">
        <v>44500</v>
      </c>
      <c r="J11" s="10">
        <v>23</v>
      </c>
      <c r="K11" s="10">
        <v>399400</v>
      </c>
      <c r="L11" s="10"/>
      <c r="M11" s="10"/>
      <c r="N11" s="10"/>
      <c r="O11" s="10"/>
      <c r="P11" s="18"/>
      <c r="Q11" s="10"/>
      <c r="R11" s="10"/>
      <c r="S11" s="30"/>
      <c r="T11" s="30"/>
      <c r="U11" s="33"/>
      <c r="V11" s="10"/>
      <c r="W11" s="30"/>
      <c r="X11" s="30"/>
      <c r="Y11" s="24"/>
      <c r="Z11" s="24"/>
      <c r="AA11" s="27"/>
      <c r="AB11" s="24"/>
      <c r="AC11" s="24"/>
      <c r="AD11" s="24"/>
      <c r="AE11" s="24"/>
      <c r="AF11" s="24"/>
      <c r="AG11" s="24"/>
      <c r="AH11" s="28"/>
      <c r="AI11" s="24"/>
      <c r="AJ11" s="27"/>
      <c r="AK11" s="24"/>
      <c r="AL11" s="24"/>
      <c r="AM11" s="24"/>
      <c r="AN11" s="24"/>
      <c r="AO11" s="24"/>
      <c r="AP11" s="24"/>
    </row>
    <row r="12" spans="1:42" ht="15" customHeight="1">
      <c r="A12" s="10"/>
      <c r="B12" s="32" t="s">
        <v>18</v>
      </c>
      <c r="C12" s="18"/>
      <c r="D12" s="10">
        <v>1713</v>
      </c>
      <c r="E12" s="10">
        <v>14548576</v>
      </c>
      <c r="F12" s="10">
        <v>1113</v>
      </c>
      <c r="G12" s="10">
        <v>9655928</v>
      </c>
      <c r="H12" s="10">
        <v>1108</v>
      </c>
      <c r="I12" s="10">
        <v>10625630</v>
      </c>
      <c r="J12" s="10">
        <v>2151</v>
      </c>
      <c r="K12" s="10">
        <v>27682560</v>
      </c>
      <c r="L12" s="10"/>
      <c r="M12" s="10"/>
      <c r="N12" s="10"/>
      <c r="O12" s="32" t="s">
        <v>20</v>
      </c>
      <c r="P12" s="18"/>
      <c r="Q12" s="33">
        <v>1058</v>
      </c>
      <c r="R12" s="10">
        <v>1015180</v>
      </c>
      <c r="S12" s="30">
        <v>111.53</v>
      </c>
      <c r="T12" s="30">
        <v>0.55</v>
      </c>
      <c r="U12" s="33">
        <v>1033</v>
      </c>
      <c r="V12" s="10">
        <v>980644</v>
      </c>
      <c r="W12" s="30">
        <v>96.6</v>
      </c>
      <c r="X12" s="30">
        <v>0.37</v>
      </c>
      <c r="Y12" s="24"/>
      <c r="Z12" s="39" t="s">
        <v>13</v>
      </c>
      <c r="AA12" s="27"/>
      <c r="AB12" s="64">
        <f>SUM(AB14:AB16)</f>
        <v>27031</v>
      </c>
      <c r="AC12" s="64">
        <f>SUM(AC14:AC16)</f>
        <v>266299907</v>
      </c>
      <c r="AD12" s="44">
        <v>143.31</v>
      </c>
      <c r="AE12" s="64">
        <f>SUM(AE14:AE16)</f>
        <v>41194</v>
      </c>
      <c r="AF12" s="64">
        <f>SUM(AF14:AF16)</f>
        <v>339848494</v>
      </c>
      <c r="AG12" s="40"/>
      <c r="AH12" s="28"/>
      <c r="AI12" s="41" t="s">
        <v>118</v>
      </c>
      <c r="AJ12" s="27"/>
      <c r="AK12" s="44">
        <v>59</v>
      </c>
      <c r="AL12" s="64">
        <v>620200</v>
      </c>
      <c r="AM12" s="44">
        <v>125.39</v>
      </c>
      <c r="AN12" s="44">
        <v>94</v>
      </c>
      <c r="AO12" s="64">
        <v>815772</v>
      </c>
      <c r="AP12" s="24"/>
    </row>
    <row r="13" spans="1:42" ht="15" customHeight="1">
      <c r="A13" s="10"/>
      <c r="B13" s="32" t="s">
        <v>21</v>
      </c>
      <c r="C13" s="18"/>
      <c r="D13" s="32" t="s">
        <v>22</v>
      </c>
      <c r="E13" s="10">
        <v>3532730</v>
      </c>
      <c r="F13" s="32" t="s">
        <v>22</v>
      </c>
      <c r="G13" s="10">
        <v>2306327</v>
      </c>
      <c r="H13" s="32" t="s">
        <v>22</v>
      </c>
      <c r="I13" s="10">
        <v>2694231</v>
      </c>
      <c r="J13" s="32" t="s">
        <v>22</v>
      </c>
      <c r="K13" s="10">
        <v>16656037</v>
      </c>
      <c r="L13" s="10"/>
      <c r="M13" s="10"/>
      <c r="N13" s="10"/>
      <c r="O13" s="32" t="s">
        <v>24</v>
      </c>
      <c r="P13" s="18"/>
      <c r="Q13" s="33">
        <v>2607</v>
      </c>
      <c r="R13" s="10">
        <v>4845492</v>
      </c>
      <c r="S13" s="30">
        <v>107.29</v>
      </c>
      <c r="T13" s="30">
        <v>2.61</v>
      </c>
      <c r="U13" s="33">
        <v>2753</v>
      </c>
      <c r="V13" s="10">
        <v>5115718</v>
      </c>
      <c r="W13" s="30">
        <v>105.58</v>
      </c>
      <c r="X13" s="30">
        <v>1.92</v>
      </c>
      <c r="Y13" s="24"/>
      <c r="Z13" s="24"/>
      <c r="AA13" s="27"/>
      <c r="AB13" s="44"/>
      <c r="AC13" s="44"/>
      <c r="AD13" s="44"/>
      <c r="AE13" s="44"/>
      <c r="AF13" s="44"/>
      <c r="AG13" s="24"/>
      <c r="AH13" s="28"/>
      <c r="AI13" s="41" t="s">
        <v>119</v>
      </c>
      <c r="AJ13" s="24"/>
      <c r="AK13" s="65">
        <v>72</v>
      </c>
      <c r="AL13" s="64">
        <v>495300</v>
      </c>
      <c r="AM13" s="61">
        <v>87.74</v>
      </c>
      <c r="AN13" s="44">
        <v>175</v>
      </c>
      <c r="AO13" s="64">
        <v>915297</v>
      </c>
      <c r="AP13" s="24"/>
    </row>
    <row r="14" spans="1:42" ht="15" customHeight="1">
      <c r="A14" s="10"/>
      <c r="B14" s="32" t="s">
        <v>25</v>
      </c>
      <c r="C14" s="18"/>
      <c r="D14" s="10">
        <v>153</v>
      </c>
      <c r="E14" s="10">
        <v>1691755</v>
      </c>
      <c r="F14" s="10">
        <v>127</v>
      </c>
      <c r="G14" s="10">
        <v>1178500</v>
      </c>
      <c r="H14" s="10">
        <v>132</v>
      </c>
      <c r="I14" s="10">
        <v>1569000</v>
      </c>
      <c r="J14" s="10">
        <v>182</v>
      </c>
      <c r="K14" s="10">
        <v>2102460</v>
      </c>
      <c r="L14" s="10"/>
      <c r="M14" s="10"/>
      <c r="N14" s="10"/>
      <c r="O14" s="32" t="s">
        <v>27</v>
      </c>
      <c r="P14" s="18"/>
      <c r="Q14" s="33">
        <v>3336</v>
      </c>
      <c r="R14" s="10">
        <v>9725352</v>
      </c>
      <c r="S14" s="30">
        <v>108.23</v>
      </c>
      <c r="T14" s="30">
        <v>5.23</v>
      </c>
      <c r="U14" s="33">
        <v>3557</v>
      </c>
      <c r="V14" s="10">
        <v>10377810</v>
      </c>
      <c r="W14" s="30">
        <v>106.71</v>
      </c>
      <c r="X14" s="30">
        <v>3.9</v>
      </c>
      <c r="Y14" s="24"/>
      <c r="Z14" s="29" t="s">
        <v>120</v>
      </c>
      <c r="AA14" s="27"/>
      <c r="AB14" s="64">
        <f>SUM(AB18:AB26)</f>
        <v>18017</v>
      </c>
      <c r="AC14" s="64">
        <f>SUM(AC18:AC26)</f>
        <v>183864918</v>
      </c>
      <c r="AD14" s="44">
        <v>146.92</v>
      </c>
      <c r="AE14" s="64">
        <f>SUM(AE18:AE26)</f>
        <v>26946</v>
      </c>
      <c r="AF14" s="64">
        <f>SUM(AF18:AF26)</f>
        <v>233974889</v>
      </c>
      <c r="AG14" s="40"/>
      <c r="AH14" s="28"/>
      <c r="AI14" s="41" t="s">
        <v>121</v>
      </c>
      <c r="AJ14" s="27"/>
      <c r="AK14" s="44">
        <v>113</v>
      </c>
      <c r="AL14" s="64">
        <v>867850</v>
      </c>
      <c r="AM14" s="44">
        <v>96.03</v>
      </c>
      <c r="AN14" s="44">
        <v>248</v>
      </c>
      <c r="AO14" s="64">
        <v>1592194</v>
      </c>
      <c r="AP14" s="24"/>
    </row>
    <row r="15" spans="1:42" ht="15" customHeight="1">
      <c r="A15" s="10"/>
      <c r="B15" s="32" t="s">
        <v>28</v>
      </c>
      <c r="C15" s="18"/>
      <c r="D15" s="10">
        <v>19926</v>
      </c>
      <c r="E15" s="10">
        <v>162061771</v>
      </c>
      <c r="F15" s="10">
        <v>20221</v>
      </c>
      <c r="G15" s="10">
        <v>164384231</v>
      </c>
      <c r="H15" s="10">
        <v>22130</v>
      </c>
      <c r="I15" s="10">
        <v>185821551</v>
      </c>
      <c r="J15" s="10">
        <v>27031</v>
      </c>
      <c r="K15" s="10">
        <v>266299907</v>
      </c>
      <c r="L15" s="10"/>
      <c r="M15" s="10"/>
      <c r="N15" s="10"/>
      <c r="O15" s="32" t="s">
        <v>30</v>
      </c>
      <c r="P15" s="18"/>
      <c r="Q15" s="33">
        <v>7173</v>
      </c>
      <c r="R15" s="10">
        <v>33855733</v>
      </c>
      <c r="S15" s="30">
        <v>103.83</v>
      </c>
      <c r="T15" s="30">
        <v>18.22</v>
      </c>
      <c r="U15" s="33">
        <v>7379</v>
      </c>
      <c r="V15" s="10">
        <v>34872129</v>
      </c>
      <c r="W15" s="30">
        <v>103</v>
      </c>
      <c r="X15" s="30">
        <v>13.1</v>
      </c>
      <c r="Y15" s="24"/>
      <c r="Z15" s="24"/>
      <c r="AA15" s="27"/>
      <c r="AB15" s="44"/>
      <c r="AC15" s="44"/>
      <c r="AD15" s="44"/>
      <c r="AE15" s="44"/>
      <c r="AF15" s="44"/>
      <c r="AG15" s="24"/>
      <c r="AH15" s="28"/>
      <c r="AI15" s="41" t="s">
        <v>122</v>
      </c>
      <c r="AJ15" s="27"/>
      <c r="AK15" s="44">
        <v>79</v>
      </c>
      <c r="AL15" s="64">
        <v>579700</v>
      </c>
      <c r="AM15" s="44">
        <v>125.42</v>
      </c>
      <c r="AN15" s="44">
        <v>144</v>
      </c>
      <c r="AO15" s="64">
        <v>930390</v>
      </c>
      <c r="AP15" s="24"/>
    </row>
    <row r="16" spans="1:42" ht="15" customHeight="1">
      <c r="A16" s="10"/>
      <c r="B16" s="10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2" t="s">
        <v>31</v>
      </c>
      <c r="P16" s="18"/>
      <c r="Q16" s="33">
        <v>3903</v>
      </c>
      <c r="R16" s="10">
        <v>33427077</v>
      </c>
      <c r="S16" s="30">
        <v>117.36</v>
      </c>
      <c r="T16" s="30">
        <v>17.99</v>
      </c>
      <c r="U16" s="33">
        <v>5779</v>
      </c>
      <c r="V16" s="10">
        <v>50097772</v>
      </c>
      <c r="W16" s="30">
        <v>149.87</v>
      </c>
      <c r="X16" s="30">
        <v>18.81</v>
      </c>
      <c r="Y16" s="24"/>
      <c r="Z16" s="29" t="s">
        <v>123</v>
      </c>
      <c r="AA16" s="27"/>
      <c r="AB16" s="64">
        <f>AB29+AB50+AB57+AB65+AK24+AK43+AK58+AK66</f>
        <v>9014</v>
      </c>
      <c r="AC16" s="64">
        <f>SUM(AC29,AC50,AC57,AC65,AL24,AL43,AL58,AL66)</f>
        <v>82434989</v>
      </c>
      <c r="AD16" s="44">
        <v>135.86</v>
      </c>
      <c r="AE16" s="64">
        <f>SUM(AE29,AE50,AE57,AE65,AN24,AN43,AN58,AN66)</f>
        <v>14248</v>
      </c>
      <c r="AF16" s="64">
        <f>SUM(AF29,AF50,AF57,AF65,AO24,AO43,AO58,AO66)</f>
        <v>105873605</v>
      </c>
      <c r="AG16" s="40"/>
      <c r="AH16" s="28"/>
      <c r="AI16" s="41" t="s">
        <v>124</v>
      </c>
      <c r="AJ16" s="27"/>
      <c r="AK16" s="44">
        <v>28</v>
      </c>
      <c r="AL16" s="64">
        <v>167100</v>
      </c>
      <c r="AM16" s="61">
        <v>81.87</v>
      </c>
      <c r="AN16" s="44">
        <v>94</v>
      </c>
      <c r="AO16" s="64">
        <v>376863</v>
      </c>
      <c r="AP16" s="24"/>
    </row>
    <row r="17" spans="1:42" ht="15" customHeight="1">
      <c r="A17" s="10"/>
      <c r="B17" s="29" t="s">
        <v>32</v>
      </c>
      <c r="C17" s="18"/>
      <c r="D17" s="10">
        <v>53316</v>
      </c>
      <c r="E17" s="10">
        <v>401870557</v>
      </c>
      <c r="F17" s="10">
        <v>55006</v>
      </c>
      <c r="G17" s="10">
        <v>405615988</v>
      </c>
      <c r="H17" s="10">
        <v>57462</v>
      </c>
      <c r="I17" s="10">
        <v>428089031</v>
      </c>
      <c r="J17" s="10">
        <f>SUM(J18:J19)</f>
        <v>63869</v>
      </c>
      <c r="K17" s="10">
        <f>SUM(K18:K19)</f>
        <v>521335794</v>
      </c>
      <c r="L17" s="10"/>
      <c r="M17" s="10"/>
      <c r="N17" s="10"/>
      <c r="O17" s="32" t="s">
        <v>35</v>
      </c>
      <c r="P17" s="18"/>
      <c r="Q17" s="33">
        <v>1161</v>
      </c>
      <c r="R17" s="10">
        <v>16099950</v>
      </c>
      <c r="S17" s="30">
        <v>114.61</v>
      </c>
      <c r="T17" s="30">
        <v>8.66</v>
      </c>
      <c r="U17" s="33">
        <v>1647</v>
      </c>
      <c r="V17" s="10">
        <v>23064734</v>
      </c>
      <c r="W17" s="30">
        <v>143.26</v>
      </c>
      <c r="X17" s="30">
        <v>8.66</v>
      </c>
      <c r="Y17" s="24"/>
      <c r="Z17" s="24"/>
      <c r="AA17" s="27"/>
      <c r="AB17" s="44"/>
      <c r="AC17" s="44"/>
      <c r="AD17" s="44"/>
      <c r="AE17" s="44"/>
      <c r="AF17" s="44"/>
      <c r="AG17" s="24"/>
      <c r="AH17" s="28"/>
      <c r="AI17" s="24"/>
      <c r="AJ17" s="27"/>
      <c r="AK17" s="41"/>
      <c r="AL17" s="41"/>
      <c r="AM17" s="41"/>
      <c r="AN17" s="41"/>
      <c r="AO17" s="41"/>
      <c r="AP17" s="24"/>
    </row>
    <row r="18" spans="1:42" ht="15" customHeight="1">
      <c r="A18" s="10"/>
      <c r="B18" s="32" t="s">
        <v>14</v>
      </c>
      <c r="C18" s="18"/>
      <c r="D18" s="10">
        <v>33390</v>
      </c>
      <c r="E18" s="10">
        <v>239808786</v>
      </c>
      <c r="F18" s="10">
        <v>34785</v>
      </c>
      <c r="G18" s="10">
        <v>241231757</v>
      </c>
      <c r="H18" s="10">
        <v>35332</v>
      </c>
      <c r="I18" s="10">
        <v>242267480</v>
      </c>
      <c r="J18" s="10">
        <v>36838</v>
      </c>
      <c r="K18" s="10">
        <v>255035887</v>
      </c>
      <c r="L18" s="10"/>
      <c r="M18" s="10"/>
      <c r="N18" s="10"/>
      <c r="O18" s="32" t="s">
        <v>37</v>
      </c>
      <c r="P18" s="18"/>
      <c r="Q18" s="33">
        <v>1166</v>
      </c>
      <c r="R18" s="10">
        <v>22614415</v>
      </c>
      <c r="S18" s="30">
        <v>114.92</v>
      </c>
      <c r="T18" s="30">
        <v>12.17</v>
      </c>
      <c r="U18" s="33">
        <v>2479</v>
      </c>
      <c r="V18" s="10">
        <v>48782450</v>
      </c>
      <c r="W18" s="30">
        <v>215.71</v>
      </c>
      <c r="X18" s="30">
        <v>18.32</v>
      </c>
      <c r="Y18" s="24"/>
      <c r="Z18" s="29" t="s">
        <v>125</v>
      </c>
      <c r="AA18" s="27"/>
      <c r="AB18" s="64">
        <v>8038</v>
      </c>
      <c r="AC18" s="64">
        <v>83386373</v>
      </c>
      <c r="AD18" s="71" t="s">
        <v>220</v>
      </c>
      <c r="AE18" s="64">
        <v>12009</v>
      </c>
      <c r="AF18" s="64">
        <v>104193426</v>
      </c>
      <c r="AG18" s="40"/>
      <c r="AH18" s="28"/>
      <c r="AI18" s="41" t="s">
        <v>126</v>
      </c>
      <c r="AJ18" s="27"/>
      <c r="AK18" s="44">
        <v>324</v>
      </c>
      <c r="AL18" s="64">
        <v>2582000</v>
      </c>
      <c r="AM18" s="44">
        <v>121.31</v>
      </c>
      <c r="AN18" s="44">
        <v>474</v>
      </c>
      <c r="AO18" s="64">
        <v>2711096</v>
      </c>
      <c r="AP18" s="24"/>
    </row>
    <row r="19" spans="1:42" ht="15" customHeight="1">
      <c r="A19" s="10"/>
      <c r="B19" s="32" t="s">
        <v>234</v>
      </c>
      <c r="C19" s="18"/>
      <c r="D19" s="10">
        <v>19926</v>
      </c>
      <c r="E19" s="10">
        <v>162061771</v>
      </c>
      <c r="F19" s="10">
        <v>20221</v>
      </c>
      <c r="G19" s="10">
        <v>164384231</v>
      </c>
      <c r="H19" s="10">
        <v>22130</v>
      </c>
      <c r="I19" s="10">
        <v>185821551</v>
      </c>
      <c r="J19" s="10">
        <v>27031</v>
      </c>
      <c r="K19" s="10">
        <v>266299907</v>
      </c>
      <c r="L19" s="10"/>
      <c r="M19" s="10"/>
      <c r="N19" s="10"/>
      <c r="O19" s="32" t="s">
        <v>39</v>
      </c>
      <c r="P19" s="18"/>
      <c r="Q19" s="33">
        <v>1137</v>
      </c>
      <c r="R19" s="10">
        <v>31991652</v>
      </c>
      <c r="S19" s="30">
        <v>118.36</v>
      </c>
      <c r="T19" s="30">
        <v>17.22</v>
      </c>
      <c r="U19" s="33">
        <v>1286</v>
      </c>
      <c r="V19" s="10">
        <v>36221100</v>
      </c>
      <c r="W19" s="30">
        <v>113.22</v>
      </c>
      <c r="X19" s="30">
        <v>13.6</v>
      </c>
      <c r="Y19" s="24"/>
      <c r="Z19" s="29" t="s">
        <v>127</v>
      </c>
      <c r="AA19" s="27"/>
      <c r="AB19" s="64">
        <v>5215</v>
      </c>
      <c r="AC19" s="64">
        <v>51532190</v>
      </c>
      <c r="AD19" s="42">
        <v>149.71</v>
      </c>
      <c r="AE19" s="64">
        <v>7072</v>
      </c>
      <c r="AF19" s="64">
        <v>63571954</v>
      </c>
      <c r="AG19" s="40"/>
      <c r="AH19" s="28"/>
      <c r="AI19" s="41" t="s">
        <v>128</v>
      </c>
      <c r="AJ19" s="27"/>
      <c r="AK19" s="44">
        <v>250</v>
      </c>
      <c r="AL19" s="64">
        <v>2113800</v>
      </c>
      <c r="AM19" s="61">
        <v>141.11</v>
      </c>
      <c r="AN19" s="44">
        <v>401</v>
      </c>
      <c r="AO19" s="64">
        <v>2790721</v>
      </c>
      <c r="AP19" s="24"/>
    </row>
    <row r="20" spans="1:42" ht="15" customHeight="1">
      <c r="A20" s="10"/>
      <c r="B20" s="32" t="s">
        <v>40</v>
      </c>
      <c r="C20" s="18"/>
      <c r="D20" s="10">
        <v>90</v>
      </c>
      <c r="E20" s="10">
        <v>753300</v>
      </c>
      <c r="F20" s="10">
        <v>91</v>
      </c>
      <c r="G20" s="10">
        <v>1030020</v>
      </c>
      <c r="H20" s="10">
        <v>88</v>
      </c>
      <c r="I20" s="10">
        <v>1076200</v>
      </c>
      <c r="J20" s="10">
        <v>191</v>
      </c>
      <c r="K20" s="10">
        <v>2454100</v>
      </c>
      <c r="L20" s="10"/>
      <c r="M20" s="10"/>
      <c r="N20" s="10"/>
      <c r="O20" s="32" t="s">
        <v>42</v>
      </c>
      <c r="P20" s="18"/>
      <c r="Q20" s="33">
        <v>411</v>
      </c>
      <c r="R20" s="10">
        <v>17395400</v>
      </c>
      <c r="S20" s="30">
        <v>111.53</v>
      </c>
      <c r="T20" s="30">
        <v>9.36</v>
      </c>
      <c r="U20" s="33">
        <v>988</v>
      </c>
      <c r="V20" s="10">
        <v>45314250</v>
      </c>
      <c r="W20" s="30">
        <v>260.5</v>
      </c>
      <c r="X20" s="30">
        <v>17.02</v>
      </c>
      <c r="Y20" s="24"/>
      <c r="Z20" s="29" t="s">
        <v>129</v>
      </c>
      <c r="AA20" s="27"/>
      <c r="AB20" s="44">
        <v>803</v>
      </c>
      <c r="AC20" s="64">
        <v>8056820</v>
      </c>
      <c r="AD20" s="44">
        <v>119.37</v>
      </c>
      <c r="AE20" s="64">
        <v>1690</v>
      </c>
      <c r="AF20" s="64">
        <v>13753114</v>
      </c>
      <c r="AG20" s="40"/>
      <c r="AH20" s="28"/>
      <c r="AI20" s="41" t="s">
        <v>130</v>
      </c>
      <c r="AJ20" s="27"/>
      <c r="AK20" s="44">
        <v>61</v>
      </c>
      <c r="AL20" s="64">
        <v>580800</v>
      </c>
      <c r="AM20" s="44">
        <v>128.38</v>
      </c>
      <c r="AN20" s="44">
        <v>114</v>
      </c>
      <c r="AO20" s="64">
        <v>752686</v>
      </c>
      <c r="AP20" s="24"/>
    </row>
    <row r="21" spans="1:42" ht="15" customHeight="1">
      <c r="A21" s="10"/>
      <c r="B21" s="32" t="s">
        <v>43</v>
      </c>
      <c r="C21" s="18"/>
      <c r="D21" s="10">
        <v>18114</v>
      </c>
      <c r="E21" s="10">
        <v>157796522</v>
      </c>
      <c r="F21" s="10">
        <v>19316</v>
      </c>
      <c r="G21" s="10">
        <v>160628253</v>
      </c>
      <c r="H21" s="10">
        <v>20207</v>
      </c>
      <c r="I21" s="10">
        <v>169574206</v>
      </c>
      <c r="J21" s="10">
        <v>21030</v>
      </c>
      <c r="K21" s="10">
        <v>168138851</v>
      </c>
      <c r="L21" s="10"/>
      <c r="M21" s="10"/>
      <c r="N21" s="10"/>
      <c r="O21" s="32" t="s">
        <v>45</v>
      </c>
      <c r="P21" s="18"/>
      <c r="Q21" s="33">
        <v>61</v>
      </c>
      <c r="R21" s="10">
        <v>3538000</v>
      </c>
      <c r="S21" s="30">
        <v>128.86</v>
      </c>
      <c r="T21" s="30">
        <v>1.9</v>
      </c>
      <c r="U21" s="33">
        <v>40</v>
      </c>
      <c r="V21" s="10">
        <v>2335600</v>
      </c>
      <c r="W21" s="30">
        <v>66.01</v>
      </c>
      <c r="X21" s="30">
        <v>0.88</v>
      </c>
      <c r="Y21" s="24"/>
      <c r="Z21" s="29" t="s">
        <v>131</v>
      </c>
      <c r="AA21" s="27"/>
      <c r="AB21" s="64">
        <v>1472</v>
      </c>
      <c r="AC21" s="64">
        <v>16931180</v>
      </c>
      <c r="AD21" s="44">
        <v>160.02</v>
      </c>
      <c r="AE21" s="64">
        <v>2417</v>
      </c>
      <c r="AF21" s="64">
        <v>22493178</v>
      </c>
      <c r="AG21" s="40"/>
      <c r="AH21" s="28"/>
      <c r="AI21" s="41" t="s">
        <v>132</v>
      </c>
      <c r="AJ21" s="27"/>
      <c r="AK21" s="44">
        <v>112</v>
      </c>
      <c r="AL21" s="64">
        <v>1026500</v>
      </c>
      <c r="AM21" s="44">
        <v>93.65</v>
      </c>
      <c r="AN21" s="44">
        <v>233</v>
      </c>
      <c r="AO21" s="64">
        <v>1832162</v>
      </c>
      <c r="AP21" s="24"/>
    </row>
    <row r="22" spans="1:42" ht="15" customHeight="1">
      <c r="A22" s="10"/>
      <c r="B22" s="32" t="s">
        <v>46</v>
      </c>
      <c r="C22" s="18"/>
      <c r="D22" s="10">
        <v>327</v>
      </c>
      <c r="E22" s="10">
        <v>2088978</v>
      </c>
      <c r="F22" s="10">
        <v>267</v>
      </c>
      <c r="G22" s="10">
        <v>1690235</v>
      </c>
      <c r="H22" s="10">
        <v>329</v>
      </c>
      <c r="I22" s="10">
        <v>2402738</v>
      </c>
      <c r="J22" s="10">
        <v>456</v>
      </c>
      <c r="K22" s="10">
        <v>3186309</v>
      </c>
      <c r="L22" s="10"/>
      <c r="M22" s="10"/>
      <c r="N22" s="10"/>
      <c r="O22" s="32" t="s">
        <v>48</v>
      </c>
      <c r="P22" s="18"/>
      <c r="Q22" s="33">
        <v>91</v>
      </c>
      <c r="R22" s="10">
        <v>7311300</v>
      </c>
      <c r="S22" s="30">
        <v>109.08</v>
      </c>
      <c r="T22" s="30">
        <v>3.94</v>
      </c>
      <c r="U22" s="33">
        <v>65</v>
      </c>
      <c r="V22" s="10">
        <v>5364700</v>
      </c>
      <c r="W22" s="30">
        <v>73.38</v>
      </c>
      <c r="X22" s="30">
        <v>2.01</v>
      </c>
      <c r="Y22" s="24"/>
      <c r="Z22" s="29" t="s">
        <v>133</v>
      </c>
      <c r="AA22" s="27"/>
      <c r="AB22" s="64">
        <v>1221</v>
      </c>
      <c r="AC22" s="64">
        <v>11593550</v>
      </c>
      <c r="AD22" s="44">
        <v>145.45</v>
      </c>
      <c r="AE22" s="64">
        <v>1809</v>
      </c>
      <c r="AF22" s="64">
        <v>15069086</v>
      </c>
      <c r="AG22" s="40"/>
      <c r="AH22" s="28"/>
      <c r="AI22" s="24"/>
      <c r="AJ22" s="27"/>
      <c r="AK22" s="44"/>
      <c r="AL22" s="44"/>
      <c r="AM22" s="44"/>
      <c r="AN22" s="44"/>
      <c r="AO22" s="44"/>
      <c r="AP22" s="24"/>
    </row>
    <row r="23" spans="1:42" ht="15" customHeight="1">
      <c r="A23" s="10"/>
      <c r="B23" s="32" t="s">
        <v>49</v>
      </c>
      <c r="C23" s="18"/>
      <c r="D23" s="10">
        <v>1204</v>
      </c>
      <c r="E23" s="10">
        <v>8705940</v>
      </c>
      <c r="F23" s="10">
        <v>1228</v>
      </c>
      <c r="G23" s="10">
        <v>8335949</v>
      </c>
      <c r="H23" s="10">
        <v>1238</v>
      </c>
      <c r="I23" s="10">
        <v>9079463</v>
      </c>
      <c r="J23" s="10">
        <v>998</v>
      </c>
      <c r="K23" s="10">
        <v>7708040</v>
      </c>
      <c r="L23" s="10"/>
      <c r="M23" s="10"/>
      <c r="N23" s="10"/>
      <c r="O23" s="32" t="s">
        <v>51</v>
      </c>
      <c r="P23" s="18"/>
      <c r="Q23" s="33">
        <v>26</v>
      </c>
      <c r="R23" s="10">
        <v>4002000</v>
      </c>
      <c r="S23" s="30">
        <v>129.8</v>
      </c>
      <c r="T23" s="30">
        <v>2.15</v>
      </c>
      <c r="U23" s="33">
        <v>25</v>
      </c>
      <c r="V23" s="10">
        <v>3773000</v>
      </c>
      <c r="W23" s="30">
        <v>94.28</v>
      </c>
      <c r="X23" s="30">
        <v>1.41</v>
      </c>
      <c r="Y23" s="24"/>
      <c r="Z23" s="29"/>
      <c r="AA23" s="27"/>
      <c r="AB23" s="41"/>
      <c r="AC23" s="41"/>
      <c r="AD23" s="41"/>
      <c r="AE23" s="41"/>
      <c r="AF23" s="41"/>
      <c r="AG23" s="24"/>
      <c r="AH23" s="28"/>
      <c r="AI23" s="24"/>
      <c r="AJ23" s="27"/>
      <c r="AK23" s="44"/>
      <c r="AL23" s="44"/>
      <c r="AM23" s="44"/>
      <c r="AN23" s="44"/>
      <c r="AO23" s="44"/>
      <c r="AP23" s="24"/>
    </row>
    <row r="24" spans="1:42" ht="15" customHeight="1">
      <c r="A24" s="10"/>
      <c r="B24" s="32" t="s">
        <v>52</v>
      </c>
      <c r="C24" s="18"/>
      <c r="D24" s="10">
        <v>33581</v>
      </c>
      <c r="E24" s="10">
        <v>232525817</v>
      </c>
      <c r="F24" s="10">
        <v>34104</v>
      </c>
      <c r="G24" s="10">
        <v>233931531</v>
      </c>
      <c r="H24" s="10">
        <v>35600</v>
      </c>
      <c r="I24" s="10">
        <v>245956424</v>
      </c>
      <c r="J24" s="10">
        <v>41194</v>
      </c>
      <c r="K24" s="10">
        <v>339848494</v>
      </c>
      <c r="L24" s="10"/>
      <c r="M24" s="10"/>
      <c r="N24" s="10"/>
      <c r="O24" s="10"/>
      <c r="P24" s="18"/>
      <c r="Q24" s="10"/>
      <c r="R24" s="10"/>
      <c r="S24" s="30"/>
      <c r="T24" s="30"/>
      <c r="U24" s="33"/>
      <c r="V24" s="10"/>
      <c r="W24" s="30"/>
      <c r="X24" s="30"/>
      <c r="Y24" s="24"/>
      <c r="Z24" s="29" t="s">
        <v>134</v>
      </c>
      <c r="AA24" s="27"/>
      <c r="AB24" s="44">
        <v>416</v>
      </c>
      <c r="AC24" s="64">
        <v>4970280</v>
      </c>
      <c r="AD24" s="44">
        <v>136.71</v>
      </c>
      <c r="AE24" s="44">
        <v>664</v>
      </c>
      <c r="AF24" s="64">
        <v>5908350</v>
      </c>
      <c r="AG24" s="40"/>
      <c r="AH24" s="28"/>
      <c r="AI24" s="43" t="s">
        <v>135</v>
      </c>
      <c r="AJ24" s="27"/>
      <c r="AK24" s="60">
        <f>SUM(AK26:AK40)</f>
        <v>1064</v>
      </c>
      <c r="AL24" s="32">
        <f>SUM(AL26:AL40)</f>
        <v>11045200</v>
      </c>
      <c r="AM24" s="44">
        <v>145.04</v>
      </c>
      <c r="AN24" s="32">
        <f>SUM(AN26:AN40)</f>
        <v>1589</v>
      </c>
      <c r="AO24" s="32">
        <f>SUM(AO26:AO40)</f>
        <v>11681504</v>
      </c>
      <c r="AP24" s="24"/>
    </row>
    <row r="25" spans="1:42" ht="15" customHeight="1">
      <c r="A25" s="10"/>
      <c r="B25" s="10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/>
      <c r="Q25" s="10" t="s">
        <v>55</v>
      </c>
      <c r="R25" s="10"/>
      <c r="S25" s="30"/>
      <c r="T25" s="30"/>
      <c r="U25" s="33"/>
      <c r="V25" s="10"/>
      <c r="W25" s="30"/>
      <c r="X25" s="30"/>
      <c r="Y25" s="24"/>
      <c r="Z25" s="29" t="s">
        <v>136</v>
      </c>
      <c r="AA25" s="27"/>
      <c r="AB25" s="44">
        <v>478</v>
      </c>
      <c r="AC25" s="64">
        <v>3993775</v>
      </c>
      <c r="AD25" s="44">
        <v>130.16</v>
      </c>
      <c r="AE25" s="44">
        <v>731</v>
      </c>
      <c r="AF25" s="64">
        <v>5343321</v>
      </c>
      <c r="AG25" s="40"/>
      <c r="AH25" s="28"/>
      <c r="AJ25" s="27"/>
      <c r="AK25" s="44"/>
      <c r="AL25" s="44"/>
      <c r="AM25" s="44"/>
      <c r="AN25" s="44"/>
      <c r="AO25" s="44"/>
      <c r="AP25" s="24"/>
    </row>
    <row r="26" spans="1:42" ht="15" customHeight="1">
      <c r="A26" s="10"/>
      <c r="B26" s="29" t="s">
        <v>56</v>
      </c>
      <c r="C26" s="18"/>
      <c r="D26" s="10">
        <v>549</v>
      </c>
      <c r="E26" s="10">
        <v>2790798</v>
      </c>
      <c r="F26" s="10">
        <v>480</v>
      </c>
      <c r="G26" s="10">
        <v>2525564</v>
      </c>
      <c r="H26" s="10">
        <v>544</v>
      </c>
      <c r="I26" s="10">
        <v>3037507</v>
      </c>
      <c r="J26" s="10">
        <v>689</v>
      </c>
      <c r="K26" s="10">
        <f>SUM(K27:K28)</f>
        <v>4353360</v>
      </c>
      <c r="L26" s="10"/>
      <c r="M26" s="10"/>
      <c r="N26" s="10"/>
      <c r="O26" s="10"/>
      <c r="P26" s="18"/>
      <c r="Q26" s="10"/>
      <c r="R26" s="10"/>
      <c r="S26" s="30"/>
      <c r="T26" s="30"/>
      <c r="U26" s="33"/>
      <c r="V26" s="10"/>
      <c r="W26" s="30"/>
      <c r="X26" s="30"/>
      <c r="Y26" s="24"/>
      <c r="Z26" s="29" t="s">
        <v>137</v>
      </c>
      <c r="AA26" s="27"/>
      <c r="AB26" s="44">
        <v>374</v>
      </c>
      <c r="AC26" s="64">
        <v>3400750</v>
      </c>
      <c r="AD26" s="42">
        <v>180.88</v>
      </c>
      <c r="AE26" s="44">
        <v>554</v>
      </c>
      <c r="AF26" s="64">
        <v>3642460</v>
      </c>
      <c r="AG26" s="40"/>
      <c r="AH26" s="28"/>
      <c r="AI26" s="41" t="s">
        <v>138</v>
      </c>
      <c r="AJ26" s="27"/>
      <c r="AK26" s="44">
        <v>8</v>
      </c>
      <c r="AL26" s="64">
        <v>167000</v>
      </c>
      <c r="AM26" s="44">
        <v>160.58</v>
      </c>
      <c r="AN26" s="44">
        <v>13</v>
      </c>
      <c r="AO26" s="64">
        <v>182869</v>
      </c>
      <c r="AP26" s="24"/>
    </row>
    <row r="27" spans="1:42" ht="15" customHeight="1">
      <c r="A27" s="10"/>
      <c r="B27" s="32" t="s">
        <v>14</v>
      </c>
      <c r="C27" s="18"/>
      <c r="D27" s="10">
        <v>222</v>
      </c>
      <c r="E27" s="10">
        <v>675264</v>
      </c>
      <c r="F27" s="10">
        <v>213</v>
      </c>
      <c r="G27" s="10">
        <v>815565</v>
      </c>
      <c r="H27" s="10">
        <v>215</v>
      </c>
      <c r="I27" s="10">
        <v>611426</v>
      </c>
      <c r="J27" s="10">
        <v>233</v>
      </c>
      <c r="K27" s="10">
        <v>1141900</v>
      </c>
      <c r="L27" s="10"/>
      <c r="M27" s="10"/>
      <c r="N27" s="10"/>
      <c r="O27" s="32" t="s">
        <v>58</v>
      </c>
      <c r="P27" s="18"/>
      <c r="Q27" s="33">
        <v>2254</v>
      </c>
      <c r="R27" s="10">
        <v>13445802</v>
      </c>
      <c r="S27" s="30">
        <v>103.23</v>
      </c>
      <c r="T27" s="30">
        <v>7.24</v>
      </c>
      <c r="U27" s="33">
        <v>1908</v>
      </c>
      <c r="V27" s="10">
        <v>10769778</v>
      </c>
      <c r="W27" s="30">
        <v>80.1</v>
      </c>
      <c r="X27" s="30">
        <v>4.04</v>
      </c>
      <c r="Y27" s="24"/>
      <c r="Z27" s="24"/>
      <c r="AA27" s="27"/>
      <c r="AB27" s="44"/>
      <c r="AC27" s="44"/>
      <c r="AD27" s="57"/>
      <c r="AE27" s="44"/>
      <c r="AF27" s="44"/>
      <c r="AG27" s="24"/>
      <c r="AH27" s="28"/>
      <c r="AI27" s="41" t="s">
        <v>139</v>
      </c>
      <c r="AJ27" s="27"/>
      <c r="AK27" s="44">
        <v>140</v>
      </c>
      <c r="AL27" s="64">
        <v>1417800</v>
      </c>
      <c r="AM27" s="44">
        <v>134.63</v>
      </c>
      <c r="AN27" s="44">
        <v>175</v>
      </c>
      <c r="AO27" s="64">
        <v>1379218</v>
      </c>
      <c r="AP27" s="24"/>
    </row>
    <row r="28" spans="1:42" ht="15" customHeight="1">
      <c r="A28" s="10"/>
      <c r="B28" s="32" t="s">
        <v>59</v>
      </c>
      <c r="C28" s="18"/>
      <c r="D28" s="10">
        <v>327</v>
      </c>
      <c r="E28" s="10">
        <v>2115534</v>
      </c>
      <c r="F28" s="10">
        <v>267</v>
      </c>
      <c r="G28" s="10">
        <v>1709999</v>
      </c>
      <c r="H28" s="10">
        <v>329</v>
      </c>
      <c r="I28" s="10">
        <v>2426081</v>
      </c>
      <c r="J28" s="10">
        <v>456</v>
      </c>
      <c r="K28" s="10">
        <v>3211460</v>
      </c>
      <c r="L28" s="10"/>
      <c r="M28" s="10"/>
      <c r="N28" s="10"/>
      <c r="O28" s="32" t="s">
        <v>60</v>
      </c>
      <c r="P28" s="18"/>
      <c r="Q28" s="33">
        <v>7270</v>
      </c>
      <c r="R28" s="10">
        <v>46315698</v>
      </c>
      <c r="S28" s="30">
        <v>104.76</v>
      </c>
      <c r="T28" s="30">
        <v>24.92</v>
      </c>
      <c r="U28" s="33">
        <v>6226</v>
      </c>
      <c r="V28" s="10">
        <v>41158764</v>
      </c>
      <c r="W28" s="30">
        <v>88.87</v>
      </c>
      <c r="X28" s="30">
        <v>15.46</v>
      </c>
      <c r="Y28" s="24"/>
      <c r="Z28" s="24"/>
      <c r="AA28" s="27"/>
      <c r="AB28" s="44"/>
      <c r="AC28" s="44"/>
      <c r="AD28" s="44"/>
      <c r="AE28" s="44"/>
      <c r="AF28" s="44"/>
      <c r="AG28" s="24"/>
      <c r="AH28" s="28"/>
      <c r="AI28" s="41" t="s">
        <v>140</v>
      </c>
      <c r="AJ28" s="27"/>
      <c r="AK28" s="44">
        <v>36</v>
      </c>
      <c r="AL28" s="64">
        <v>131000</v>
      </c>
      <c r="AM28" s="44">
        <v>59.49</v>
      </c>
      <c r="AN28" s="44">
        <v>71</v>
      </c>
      <c r="AO28" s="64">
        <v>211201</v>
      </c>
      <c r="AP28" s="24"/>
    </row>
    <row r="29" spans="1:42" ht="15" customHeight="1">
      <c r="A29" s="10"/>
      <c r="B29" s="32" t="s">
        <v>61</v>
      </c>
      <c r="C29" s="18"/>
      <c r="D29" s="10">
        <v>327</v>
      </c>
      <c r="E29" s="10">
        <v>2088978</v>
      </c>
      <c r="F29" s="10">
        <v>267</v>
      </c>
      <c r="G29" s="10">
        <v>1690235</v>
      </c>
      <c r="H29" s="10">
        <v>329</v>
      </c>
      <c r="I29" s="10">
        <v>2402738</v>
      </c>
      <c r="J29" s="32">
        <v>456</v>
      </c>
      <c r="K29" s="10">
        <v>3186309</v>
      </c>
      <c r="L29" s="10"/>
      <c r="M29" s="10"/>
      <c r="N29" s="10"/>
      <c r="O29" s="32" t="s">
        <v>63</v>
      </c>
      <c r="P29" s="18"/>
      <c r="Q29" s="33">
        <v>2267</v>
      </c>
      <c r="R29" s="10">
        <v>25410950</v>
      </c>
      <c r="S29" s="30">
        <v>107.23</v>
      </c>
      <c r="T29" s="30">
        <v>13.68</v>
      </c>
      <c r="U29" s="33">
        <v>1914</v>
      </c>
      <c r="V29" s="10">
        <v>21469950</v>
      </c>
      <c r="W29" s="30">
        <v>84.49</v>
      </c>
      <c r="X29" s="30">
        <v>8.06</v>
      </c>
      <c r="Y29" s="24"/>
      <c r="Z29" s="29" t="s">
        <v>141</v>
      </c>
      <c r="AA29" s="27"/>
      <c r="AB29" s="64">
        <f>SUM(AB31:AB47)</f>
        <v>2593</v>
      </c>
      <c r="AC29" s="64">
        <f>SUM(AC31:AC47)</f>
        <v>20856380</v>
      </c>
      <c r="AD29" s="44">
        <v>143.87</v>
      </c>
      <c r="AE29" s="64">
        <f>SUM(AE31:AE47)</f>
        <v>3637</v>
      </c>
      <c r="AF29" s="64">
        <f>SUM(AF31:AF47)</f>
        <v>25806719</v>
      </c>
      <c r="AG29" s="40"/>
      <c r="AH29" s="28"/>
      <c r="AI29" s="41" t="s">
        <v>142</v>
      </c>
      <c r="AJ29" s="27"/>
      <c r="AK29" s="44">
        <v>52</v>
      </c>
      <c r="AL29" s="64">
        <v>488500</v>
      </c>
      <c r="AM29" s="44">
        <v>135.32</v>
      </c>
      <c r="AN29" s="44">
        <v>73</v>
      </c>
      <c r="AO29" s="64">
        <v>399235</v>
      </c>
      <c r="AP29" s="24"/>
    </row>
    <row r="30" spans="1:42" ht="15" customHeight="1">
      <c r="A30" s="10"/>
      <c r="B30" s="32" t="s">
        <v>64</v>
      </c>
      <c r="C30" s="18"/>
      <c r="D30" s="32" t="s">
        <v>22</v>
      </c>
      <c r="E30" s="10">
        <v>26556</v>
      </c>
      <c r="F30" s="32" t="s">
        <v>22</v>
      </c>
      <c r="G30" s="10">
        <v>19764</v>
      </c>
      <c r="H30" s="32" t="s">
        <v>22</v>
      </c>
      <c r="I30" s="10">
        <v>23343</v>
      </c>
      <c r="J30" s="32" t="s">
        <v>22</v>
      </c>
      <c r="K30" s="10">
        <v>25151</v>
      </c>
      <c r="L30" s="10"/>
      <c r="M30" s="10"/>
      <c r="N30" s="10"/>
      <c r="O30" s="32" t="s">
        <v>65</v>
      </c>
      <c r="P30" s="18"/>
      <c r="Q30" s="33">
        <v>2023</v>
      </c>
      <c r="R30" s="10">
        <v>14027862</v>
      </c>
      <c r="S30" s="30">
        <v>113.55</v>
      </c>
      <c r="T30" s="30">
        <v>7.55</v>
      </c>
      <c r="U30" s="33">
        <v>1661</v>
      </c>
      <c r="V30" s="10">
        <v>11070070</v>
      </c>
      <c r="W30" s="30">
        <v>78.91</v>
      </c>
      <c r="X30" s="30">
        <v>4.16</v>
      </c>
      <c r="Y30" s="24"/>
      <c r="Z30" s="10"/>
      <c r="AA30" s="27"/>
      <c r="AB30" s="44"/>
      <c r="AC30" s="44"/>
      <c r="AD30" s="44"/>
      <c r="AE30" s="44"/>
      <c r="AF30" s="44"/>
      <c r="AG30" s="24"/>
      <c r="AH30" s="28"/>
      <c r="AI30" s="41" t="s">
        <v>143</v>
      </c>
      <c r="AJ30" s="27"/>
      <c r="AK30" s="44">
        <v>133</v>
      </c>
      <c r="AL30" s="64">
        <v>1454700</v>
      </c>
      <c r="AM30" s="44">
        <v>138.82</v>
      </c>
      <c r="AN30" s="44">
        <v>188</v>
      </c>
      <c r="AO30" s="64">
        <v>1427411</v>
      </c>
      <c r="AP30" s="24"/>
    </row>
    <row r="31" spans="1:42" ht="15" customHeight="1">
      <c r="A31" s="10"/>
      <c r="B31" s="32" t="s">
        <v>66</v>
      </c>
      <c r="C31" s="18"/>
      <c r="D31" s="10">
        <v>91</v>
      </c>
      <c r="E31" s="10">
        <v>501454</v>
      </c>
      <c r="F31" s="10">
        <v>67</v>
      </c>
      <c r="G31" s="10">
        <v>281055</v>
      </c>
      <c r="H31" s="10">
        <v>87</v>
      </c>
      <c r="I31" s="10">
        <v>358746</v>
      </c>
      <c r="J31" s="10">
        <v>66</v>
      </c>
      <c r="K31" s="10">
        <v>339190</v>
      </c>
      <c r="L31" s="10"/>
      <c r="M31" s="10"/>
      <c r="N31" s="10"/>
      <c r="O31" s="32" t="s">
        <v>67</v>
      </c>
      <c r="P31" s="18"/>
      <c r="Q31" s="33">
        <v>708</v>
      </c>
      <c r="R31" s="10">
        <v>3383970</v>
      </c>
      <c r="S31" s="30">
        <v>99.53</v>
      </c>
      <c r="T31" s="30">
        <v>1.82</v>
      </c>
      <c r="U31" s="33">
        <v>592</v>
      </c>
      <c r="V31" s="10">
        <v>3056850</v>
      </c>
      <c r="W31" s="30">
        <v>90.33</v>
      </c>
      <c r="X31" s="30">
        <v>1.15</v>
      </c>
      <c r="Y31" s="24"/>
      <c r="Z31" s="32" t="s">
        <v>144</v>
      </c>
      <c r="AA31" s="27"/>
      <c r="AB31" s="44">
        <v>72</v>
      </c>
      <c r="AC31" s="64">
        <v>589000</v>
      </c>
      <c r="AD31" s="58" t="s">
        <v>221</v>
      </c>
      <c r="AE31" s="44">
        <v>109</v>
      </c>
      <c r="AF31" s="64">
        <v>713327</v>
      </c>
      <c r="AG31" s="40"/>
      <c r="AH31" s="28"/>
      <c r="AI31" s="24"/>
      <c r="AJ31" s="27"/>
      <c r="AK31" s="44"/>
      <c r="AL31" s="44"/>
      <c r="AM31" s="44"/>
      <c r="AN31" s="44"/>
      <c r="AO31" s="44"/>
      <c r="AP31" s="24"/>
    </row>
    <row r="32" spans="1:42" ht="15" customHeight="1">
      <c r="A32" s="10"/>
      <c r="B32" s="32" t="s">
        <v>68</v>
      </c>
      <c r="C32" s="18"/>
      <c r="D32" s="10">
        <v>245</v>
      </c>
      <c r="E32" s="10">
        <v>1473779</v>
      </c>
      <c r="F32" s="10">
        <v>198</v>
      </c>
      <c r="G32" s="10">
        <v>1633083</v>
      </c>
      <c r="H32" s="10">
        <v>224</v>
      </c>
      <c r="I32" s="10">
        <v>1536861</v>
      </c>
      <c r="J32" s="10">
        <v>327</v>
      </c>
      <c r="K32" s="10">
        <v>2594269</v>
      </c>
      <c r="L32" s="10"/>
      <c r="M32" s="10"/>
      <c r="N32" s="10"/>
      <c r="O32" s="32" t="s">
        <v>69</v>
      </c>
      <c r="P32" s="18"/>
      <c r="Q32" s="33">
        <v>5499</v>
      </c>
      <c r="R32" s="10">
        <v>46841248</v>
      </c>
      <c r="S32" s="30">
        <v>106.74</v>
      </c>
      <c r="T32" s="30">
        <v>25.2</v>
      </c>
      <c r="U32" s="33">
        <v>9366</v>
      </c>
      <c r="V32" s="10">
        <v>116564560</v>
      </c>
      <c r="W32" s="30">
        <v>248.85</v>
      </c>
      <c r="X32" s="30">
        <v>43.77</v>
      </c>
      <c r="Y32" s="24"/>
      <c r="Z32" s="32" t="s">
        <v>145</v>
      </c>
      <c r="AA32" s="27"/>
      <c r="AB32" s="44">
        <v>1</v>
      </c>
      <c r="AC32" s="32">
        <v>20000</v>
      </c>
      <c r="AD32" s="58" t="s">
        <v>222</v>
      </c>
      <c r="AE32" s="44">
        <v>2</v>
      </c>
      <c r="AF32" s="64">
        <v>25565</v>
      </c>
      <c r="AG32" s="40"/>
      <c r="AH32" s="28"/>
      <c r="AI32" s="41" t="s">
        <v>146</v>
      </c>
      <c r="AJ32" s="27"/>
      <c r="AK32" s="44">
        <v>26</v>
      </c>
      <c r="AL32" s="64">
        <v>248000</v>
      </c>
      <c r="AM32" s="58" t="s">
        <v>225</v>
      </c>
      <c r="AN32" s="44">
        <v>55</v>
      </c>
      <c r="AO32" s="64">
        <v>270755</v>
      </c>
      <c r="AP32" s="24"/>
    </row>
    <row r="33" spans="1:42" ht="15" customHeight="1">
      <c r="A33" s="10"/>
      <c r="B33" s="32" t="s">
        <v>70</v>
      </c>
      <c r="C33" s="18"/>
      <c r="D33" s="10">
        <v>213</v>
      </c>
      <c r="E33" s="10">
        <v>815565</v>
      </c>
      <c r="F33" s="10">
        <v>215</v>
      </c>
      <c r="G33" s="10">
        <v>611426</v>
      </c>
      <c r="H33" s="10">
        <v>233</v>
      </c>
      <c r="I33" s="10">
        <v>1141900</v>
      </c>
      <c r="J33" s="10">
        <v>296</v>
      </c>
      <c r="K33" s="10">
        <v>1419901</v>
      </c>
      <c r="L33" s="10"/>
      <c r="M33" s="10"/>
      <c r="N33" s="10"/>
      <c r="O33" s="32" t="s">
        <v>71</v>
      </c>
      <c r="P33" s="18"/>
      <c r="Q33" s="33">
        <v>2109</v>
      </c>
      <c r="R33" s="10">
        <v>36396021</v>
      </c>
      <c r="S33" s="30">
        <v>152.84</v>
      </c>
      <c r="T33" s="30">
        <v>19.59</v>
      </c>
      <c r="U33" s="33">
        <v>5364</v>
      </c>
      <c r="V33" s="10">
        <v>62209935</v>
      </c>
      <c r="W33" s="30">
        <v>170.93</v>
      </c>
      <c r="X33" s="30">
        <v>23.36</v>
      </c>
      <c r="Y33" s="24"/>
      <c r="Z33" s="32" t="s">
        <v>147</v>
      </c>
      <c r="AA33" s="27"/>
      <c r="AB33" s="44">
        <v>6</v>
      </c>
      <c r="AC33" s="64">
        <v>55000</v>
      </c>
      <c r="AD33" s="61">
        <v>105.77</v>
      </c>
      <c r="AE33" s="44">
        <v>10</v>
      </c>
      <c r="AF33" s="64">
        <v>49990</v>
      </c>
      <c r="AG33" s="40"/>
      <c r="AH33" s="28"/>
      <c r="AI33" s="41" t="s">
        <v>148</v>
      </c>
      <c r="AJ33" s="27"/>
      <c r="AK33" s="44">
        <v>39</v>
      </c>
      <c r="AL33" s="64">
        <v>291400</v>
      </c>
      <c r="AM33" s="44">
        <v>139.69</v>
      </c>
      <c r="AN33" s="44">
        <v>93</v>
      </c>
      <c r="AO33" s="64">
        <v>389821</v>
      </c>
      <c r="AP33" s="24"/>
    </row>
    <row r="34" spans="1:42" ht="15" customHeight="1" thickBot="1">
      <c r="A34" s="11"/>
      <c r="B34" s="11"/>
      <c r="C34" s="45"/>
      <c r="D34" s="11"/>
      <c r="E34" s="11"/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8"/>
      <c r="Q34" s="10"/>
      <c r="R34" s="10"/>
      <c r="S34" s="30"/>
      <c r="T34" s="30"/>
      <c r="U34" s="33"/>
      <c r="V34" s="10"/>
      <c r="W34" s="30"/>
      <c r="X34" s="30"/>
      <c r="Y34" s="24"/>
      <c r="Z34" s="32" t="s">
        <v>149</v>
      </c>
      <c r="AA34" s="27"/>
      <c r="AB34" s="44">
        <v>236</v>
      </c>
      <c r="AC34" s="64">
        <v>1364250</v>
      </c>
      <c r="AD34" s="44">
        <v>102.69</v>
      </c>
      <c r="AE34" s="44">
        <v>280</v>
      </c>
      <c r="AF34" s="64">
        <v>1754228</v>
      </c>
      <c r="AG34" s="40"/>
      <c r="AH34" s="28"/>
      <c r="AI34" s="41" t="s">
        <v>150</v>
      </c>
      <c r="AJ34" s="27"/>
      <c r="AK34" s="44">
        <v>111</v>
      </c>
      <c r="AL34" s="64">
        <v>1342900</v>
      </c>
      <c r="AM34" s="44">
        <v>145.86</v>
      </c>
      <c r="AN34" s="44">
        <v>164</v>
      </c>
      <c r="AO34" s="64">
        <v>1331467</v>
      </c>
      <c r="AP34" s="24"/>
    </row>
    <row r="35" spans="1:42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8"/>
      <c r="Q35" s="10" t="s">
        <v>72</v>
      </c>
      <c r="R35" s="10"/>
      <c r="S35" s="30"/>
      <c r="T35" s="30"/>
      <c r="U35" s="33"/>
      <c r="V35" s="10"/>
      <c r="W35" s="30"/>
      <c r="X35" s="30"/>
      <c r="Y35" s="24"/>
      <c r="Z35" s="32" t="s">
        <v>151</v>
      </c>
      <c r="AA35" s="27"/>
      <c r="AB35" s="44">
        <v>141</v>
      </c>
      <c r="AC35" s="64">
        <v>1040100</v>
      </c>
      <c r="AD35" s="44">
        <v>178.44</v>
      </c>
      <c r="AE35" s="44">
        <v>187</v>
      </c>
      <c r="AF35" s="64">
        <v>1138462</v>
      </c>
      <c r="AG35" s="40"/>
      <c r="AH35" s="28"/>
      <c r="AI35" s="41" t="s">
        <v>152</v>
      </c>
      <c r="AJ35" s="27"/>
      <c r="AK35" s="44">
        <v>73</v>
      </c>
      <c r="AL35" s="64">
        <v>702600</v>
      </c>
      <c r="AM35" s="44">
        <v>171.32</v>
      </c>
      <c r="AN35" s="44">
        <v>109</v>
      </c>
      <c r="AO35" s="64">
        <v>736457</v>
      </c>
      <c r="AP35" s="24"/>
    </row>
    <row r="36" spans="1:42" ht="20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8"/>
      <c r="Q36" s="10"/>
      <c r="R36" s="10"/>
      <c r="S36" s="30"/>
      <c r="T36" s="30"/>
      <c r="U36" s="33"/>
      <c r="V36" s="10"/>
      <c r="W36" s="30"/>
      <c r="X36" s="30"/>
      <c r="Y36" s="24"/>
      <c r="AA36" s="27"/>
      <c r="AB36" s="41"/>
      <c r="AC36" s="41"/>
      <c r="AD36" s="41"/>
      <c r="AE36" s="41"/>
      <c r="AF36" s="41"/>
      <c r="AG36" s="24"/>
      <c r="AH36" s="28"/>
      <c r="AI36" s="41" t="s">
        <v>153</v>
      </c>
      <c r="AJ36" s="27"/>
      <c r="AK36" s="44">
        <v>113</v>
      </c>
      <c r="AL36" s="64">
        <v>1100300</v>
      </c>
      <c r="AM36" s="61">
        <v>196.06</v>
      </c>
      <c r="AN36" s="44">
        <v>149</v>
      </c>
      <c r="AO36" s="64">
        <v>1309646</v>
      </c>
      <c r="AP36" s="24"/>
    </row>
    <row r="37" spans="1:42" ht="15" customHeight="1" thickBot="1">
      <c r="A37" s="46"/>
      <c r="B37" s="11" t="s">
        <v>230</v>
      </c>
      <c r="C37" s="11"/>
      <c r="D37" s="11"/>
      <c r="E37" s="11"/>
      <c r="F37" s="11"/>
      <c r="G37" s="11"/>
      <c r="H37" s="13"/>
      <c r="I37" s="14"/>
      <c r="J37" s="12" t="s">
        <v>2</v>
      </c>
      <c r="K37" s="14"/>
      <c r="L37" s="10"/>
      <c r="M37" s="10"/>
      <c r="N37" s="10"/>
      <c r="O37" s="29" t="s">
        <v>73</v>
      </c>
      <c r="P37" s="18"/>
      <c r="Q37" s="33">
        <v>19523</v>
      </c>
      <c r="R37" s="10">
        <v>158513281</v>
      </c>
      <c r="S37" s="30">
        <v>113.13</v>
      </c>
      <c r="T37" s="30">
        <v>85.3</v>
      </c>
      <c r="U37" s="33">
        <v>25003</v>
      </c>
      <c r="V37" s="10">
        <v>244754497</v>
      </c>
      <c r="W37" s="30">
        <v>154.41</v>
      </c>
      <c r="X37" s="30">
        <v>91.91</v>
      </c>
      <c r="Y37" s="24"/>
      <c r="Z37" s="32" t="s">
        <v>154</v>
      </c>
      <c r="AA37" s="27"/>
      <c r="AB37" s="44">
        <v>177</v>
      </c>
      <c r="AC37" s="64">
        <v>1440500</v>
      </c>
      <c r="AD37" s="44">
        <v>166.51</v>
      </c>
      <c r="AE37" s="44">
        <v>311</v>
      </c>
      <c r="AF37" s="64">
        <v>1955894</v>
      </c>
      <c r="AG37" s="10"/>
      <c r="AH37" s="28"/>
      <c r="AI37" s="24"/>
      <c r="AJ37" s="27"/>
      <c r="AK37" s="41"/>
      <c r="AL37" s="41"/>
      <c r="AM37" s="41"/>
      <c r="AN37" s="41"/>
      <c r="AO37" s="41"/>
      <c r="AP37" s="24"/>
    </row>
    <row r="38" spans="1:42" ht="15" customHeight="1">
      <c r="A38" s="46"/>
      <c r="B38" s="10"/>
      <c r="C38" s="18"/>
      <c r="D38" s="73" t="s">
        <v>209</v>
      </c>
      <c r="E38" s="74"/>
      <c r="F38" s="73" t="s">
        <v>210</v>
      </c>
      <c r="G38" s="74"/>
      <c r="H38" s="73" t="s">
        <v>211</v>
      </c>
      <c r="I38" s="74"/>
      <c r="J38" s="73" t="s">
        <v>214</v>
      </c>
      <c r="K38" s="74"/>
      <c r="L38" s="10"/>
      <c r="M38" s="10"/>
      <c r="N38" s="10"/>
      <c r="O38" s="29" t="s">
        <v>74</v>
      </c>
      <c r="P38" s="18"/>
      <c r="Q38" s="33">
        <v>1509</v>
      </c>
      <c r="R38" s="10">
        <v>12274970</v>
      </c>
      <c r="S38" s="30">
        <v>113.58</v>
      </c>
      <c r="T38" s="30">
        <v>6.61</v>
      </c>
      <c r="U38" s="33">
        <v>1058</v>
      </c>
      <c r="V38" s="10">
        <v>9540570</v>
      </c>
      <c r="W38" s="30">
        <v>77.72</v>
      </c>
      <c r="X38" s="30">
        <v>3.58</v>
      </c>
      <c r="Y38" s="24"/>
      <c r="Z38" s="32" t="s">
        <v>155</v>
      </c>
      <c r="AA38" s="27"/>
      <c r="AB38" s="44">
        <v>496</v>
      </c>
      <c r="AC38" s="64">
        <v>3667218</v>
      </c>
      <c r="AD38" s="44">
        <v>171.61</v>
      </c>
      <c r="AE38" s="44">
        <v>702</v>
      </c>
      <c r="AF38" s="32">
        <v>4441967</v>
      </c>
      <c r="AG38" s="40"/>
      <c r="AH38" s="28"/>
      <c r="AI38" s="41" t="s">
        <v>156</v>
      </c>
      <c r="AJ38" s="27"/>
      <c r="AK38" s="44">
        <v>217</v>
      </c>
      <c r="AL38" s="32">
        <v>1917300</v>
      </c>
      <c r="AM38" s="44">
        <v>160.71</v>
      </c>
      <c r="AN38" s="44">
        <v>303</v>
      </c>
      <c r="AO38" s="32">
        <v>2382178</v>
      </c>
      <c r="AP38" s="24"/>
    </row>
    <row r="39" spans="1:42" ht="15" customHeight="1">
      <c r="A39" s="46"/>
      <c r="B39" s="22" t="s">
        <v>5</v>
      </c>
      <c r="C39" s="18"/>
      <c r="D39" s="104" t="s">
        <v>8</v>
      </c>
      <c r="E39" s="99" t="s">
        <v>208</v>
      </c>
      <c r="F39" s="104" t="s">
        <v>8</v>
      </c>
      <c r="G39" s="99" t="s">
        <v>208</v>
      </c>
      <c r="H39" s="104" t="s">
        <v>8</v>
      </c>
      <c r="I39" s="99" t="s">
        <v>208</v>
      </c>
      <c r="J39" s="104" t="s">
        <v>8</v>
      </c>
      <c r="K39" s="100" t="s">
        <v>208</v>
      </c>
      <c r="L39" s="10"/>
      <c r="M39" s="10"/>
      <c r="N39" s="10"/>
      <c r="O39" s="29" t="s">
        <v>75</v>
      </c>
      <c r="P39" s="18"/>
      <c r="Q39" s="33">
        <v>1098</v>
      </c>
      <c r="R39" s="10">
        <v>15033300</v>
      </c>
      <c r="S39" s="30">
        <v>111.67</v>
      </c>
      <c r="T39" s="30">
        <v>8.09</v>
      </c>
      <c r="U39" s="33">
        <v>970</v>
      </c>
      <c r="V39" s="10">
        <v>12004840</v>
      </c>
      <c r="W39" s="30">
        <v>79.85</v>
      </c>
      <c r="X39" s="30">
        <v>4.51</v>
      </c>
      <c r="Y39" s="24"/>
      <c r="Z39" s="32" t="s">
        <v>157</v>
      </c>
      <c r="AA39" s="27"/>
      <c r="AB39" s="44">
        <v>571</v>
      </c>
      <c r="AC39" s="64">
        <v>5238600</v>
      </c>
      <c r="AD39" s="44">
        <v>128.49</v>
      </c>
      <c r="AE39" s="44">
        <v>880</v>
      </c>
      <c r="AF39" s="64">
        <v>7213085</v>
      </c>
      <c r="AG39" s="40"/>
      <c r="AH39" s="28"/>
      <c r="AI39" s="41" t="s">
        <v>158</v>
      </c>
      <c r="AJ39" s="27"/>
      <c r="AK39" s="44">
        <v>61</v>
      </c>
      <c r="AL39" s="64">
        <v>761700</v>
      </c>
      <c r="AM39" s="44">
        <v>144.41</v>
      </c>
      <c r="AN39" s="44">
        <v>116</v>
      </c>
      <c r="AO39" s="64">
        <v>893246</v>
      </c>
      <c r="AP39" s="24"/>
    </row>
    <row r="40" spans="1:42" ht="15" customHeight="1">
      <c r="A40" s="46"/>
      <c r="B40" s="25"/>
      <c r="C40" s="26"/>
      <c r="D40" s="83"/>
      <c r="E40" s="82"/>
      <c r="F40" s="82"/>
      <c r="G40" s="82"/>
      <c r="H40" s="82"/>
      <c r="I40" s="82"/>
      <c r="J40" s="82"/>
      <c r="K40" s="86"/>
      <c r="L40" s="10"/>
      <c r="M40" s="10"/>
      <c r="N40" s="10"/>
      <c r="O40" s="29"/>
      <c r="P40" s="18"/>
      <c r="Q40" s="10"/>
      <c r="R40" s="10"/>
      <c r="S40" s="30"/>
      <c r="T40" s="30"/>
      <c r="U40" s="33"/>
      <c r="V40" s="10"/>
      <c r="W40" s="30"/>
      <c r="X40" s="30"/>
      <c r="Y40" s="24"/>
      <c r="Z40" s="32" t="s">
        <v>159</v>
      </c>
      <c r="AA40" s="27"/>
      <c r="AB40" s="44">
        <v>199</v>
      </c>
      <c r="AC40" s="64">
        <v>1563210</v>
      </c>
      <c r="AD40" s="44">
        <v>142.64</v>
      </c>
      <c r="AE40" s="44">
        <v>268</v>
      </c>
      <c r="AF40" s="64">
        <v>1927787</v>
      </c>
      <c r="AG40" s="40"/>
      <c r="AH40" s="28"/>
      <c r="AI40" s="41" t="s">
        <v>160</v>
      </c>
      <c r="AJ40" s="27"/>
      <c r="AK40" s="44">
        <v>55</v>
      </c>
      <c r="AL40" s="64">
        <v>1022000</v>
      </c>
      <c r="AM40" s="44">
        <v>124.01</v>
      </c>
      <c r="AN40" s="44">
        <v>80</v>
      </c>
      <c r="AO40" s="64">
        <v>768000</v>
      </c>
      <c r="AP40" s="24"/>
    </row>
    <row r="41" spans="1:42" ht="15" customHeight="1">
      <c r="A41" s="46"/>
      <c r="B41" s="29" t="s">
        <v>12</v>
      </c>
      <c r="C41" s="18"/>
      <c r="D41" s="10">
        <v>13457158</v>
      </c>
      <c r="E41" s="10">
        <v>384643</v>
      </c>
      <c r="F41" s="10">
        <v>14233975</v>
      </c>
      <c r="G41" s="10">
        <v>454385</v>
      </c>
      <c r="H41" s="10">
        <v>15093468</v>
      </c>
      <c r="I41" s="10">
        <v>220016</v>
      </c>
      <c r="J41" s="10">
        <v>15747788</v>
      </c>
      <c r="K41" s="10">
        <v>241656</v>
      </c>
      <c r="L41" s="10"/>
      <c r="M41" s="10"/>
      <c r="N41" s="10"/>
      <c r="O41" s="29"/>
      <c r="P41" s="18"/>
      <c r="Q41" s="10" t="s">
        <v>76</v>
      </c>
      <c r="R41" s="10"/>
      <c r="S41" s="30"/>
      <c r="T41" s="30"/>
      <c r="U41" s="33"/>
      <c r="V41" s="10"/>
      <c r="W41" s="30"/>
      <c r="X41" s="30"/>
      <c r="Y41" s="24"/>
      <c r="Z41" s="32" t="s">
        <v>161</v>
      </c>
      <c r="AA41" s="27"/>
      <c r="AB41" s="44">
        <v>215</v>
      </c>
      <c r="AC41" s="64">
        <v>1634936</v>
      </c>
      <c r="AD41" s="44">
        <v>140.07</v>
      </c>
      <c r="AE41" s="44">
        <v>268</v>
      </c>
      <c r="AF41" s="64">
        <v>1949941</v>
      </c>
      <c r="AG41" s="40"/>
      <c r="AH41" s="28"/>
      <c r="AI41" s="24"/>
      <c r="AJ41" s="27"/>
      <c r="AK41" s="44"/>
      <c r="AL41" s="44"/>
      <c r="AM41" s="44"/>
      <c r="AN41" s="44"/>
      <c r="AO41" s="44"/>
      <c r="AP41" s="24"/>
    </row>
    <row r="42" spans="1:42" ht="15" customHeight="1">
      <c r="A42" s="46"/>
      <c r="B42" s="10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9"/>
      <c r="P42" s="18"/>
      <c r="Q42" s="10"/>
      <c r="R42" s="10"/>
      <c r="S42" s="30"/>
      <c r="T42" s="30"/>
      <c r="U42" s="33"/>
      <c r="V42" s="10"/>
      <c r="W42" s="30"/>
      <c r="X42" s="30"/>
      <c r="Y42" s="24"/>
      <c r="AA42" s="27"/>
      <c r="AB42" s="41"/>
      <c r="AC42" s="41"/>
      <c r="AD42" s="41"/>
      <c r="AE42" s="41"/>
      <c r="AF42" s="41"/>
      <c r="AG42" s="24"/>
      <c r="AH42" s="28"/>
      <c r="AI42" s="24"/>
      <c r="AJ42" s="27"/>
      <c r="AK42" s="44"/>
      <c r="AL42" s="44"/>
      <c r="AM42" s="44"/>
      <c r="AN42" s="44"/>
      <c r="AO42" s="44"/>
      <c r="AP42" s="24"/>
    </row>
    <row r="43" spans="1:42" ht="15" customHeight="1">
      <c r="A43" s="46"/>
      <c r="B43" s="32" t="s">
        <v>15</v>
      </c>
      <c r="C43" s="18"/>
      <c r="D43" s="10">
        <v>8456311</v>
      </c>
      <c r="E43" s="10">
        <v>-7531</v>
      </c>
      <c r="F43" s="10">
        <v>9048036</v>
      </c>
      <c r="G43" s="10">
        <v>269293</v>
      </c>
      <c r="H43" s="10">
        <v>9494865</v>
      </c>
      <c r="I43" s="10">
        <v>-192648</v>
      </c>
      <c r="J43" s="10">
        <f>J41-J45-J62</f>
        <v>8740165</v>
      </c>
      <c r="K43" s="10">
        <f>K41-K45-K62</f>
        <v>-1660672</v>
      </c>
      <c r="L43" s="10"/>
      <c r="M43" s="10"/>
      <c r="N43" s="10"/>
      <c r="O43" s="29" t="s">
        <v>77</v>
      </c>
      <c r="P43" s="18"/>
      <c r="Q43" s="33">
        <v>4</v>
      </c>
      <c r="R43" s="10">
        <v>29000</v>
      </c>
      <c r="S43" s="30">
        <v>305.26</v>
      </c>
      <c r="T43" s="30">
        <v>0.02</v>
      </c>
      <c r="U43" s="33">
        <v>7</v>
      </c>
      <c r="V43" s="10">
        <v>106500</v>
      </c>
      <c r="W43" s="30">
        <v>367.24</v>
      </c>
      <c r="X43" s="30">
        <v>0.04</v>
      </c>
      <c r="Y43" s="24"/>
      <c r="Z43" s="32" t="s">
        <v>162</v>
      </c>
      <c r="AA43" s="27"/>
      <c r="AB43" s="44">
        <v>125</v>
      </c>
      <c r="AC43" s="64">
        <v>1218626</v>
      </c>
      <c r="AD43" s="44">
        <v>161.28</v>
      </c>
      <c r="AE43" s="44">
        <v>143</v>
      </c>
      <c r="AF43" s="64">
        <v>1175240</v>
      </c>
      <c r="AG43" s="40"/>
      <c r="AH43" s="28"/>
      <c r="AI43" s="43" t="s">
        <v>163</v>
      </c>
      <c r="AJ43" s="27"/>
      <c r="AK43" s="44">
        <f>SUM(AK45:AK55)</f>
        <v>684</v>
      </c>
      <c r="AL43" s="32">
        <f>SUM(AL45:AL55)</f>
        <v>6952984</v>
      </c>
      <c r="AM43" s="58" t="s">
        <v>226</v>
      </c>
      <c r="AN43" s="32">
        <f>SUM(AN45:AN55)</f>
        <v>1090</v>
      </c>
      <c r="AO43" s="32">
        <f>SUM(AO45:AO55)</f>
        <v>9085219</v>
      </c>
      <c r="AP43" s="24"/>
    </row>
    <row r="44" spans="1:42" ht="15" customHeight="1">
      <c r="A44" s="46"/>
      <c r="B44" s="32"/>
      <c r="C44" s="1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9" t="s">
        <v>78</v>
      </c>
      <c r="P44" s="18"/>
      <c r="Q44" s="33">
        <v>49</v>
      </c>
      <c r="R44" s="10">
        <v>972000</v>
      </c>
      <c r="S44" s="30">
        <v>111.87</v>
      </c>
      <c r="T44" s="30">
        <v>0.52</v>
      </c>
      <c r="U44" s="33">
        <v>62</v>
      </c>
      <c r="V44" s="10">
        <v>1362100</v>
      </c>
      <c r="W44" s="30">
        <v>140.13</v>
      </c>
      <c r="X44" s="30">
        <v>0.51</v>
      </c>
      <c r="Y44" s="24"/>
      <c r="Z44" s="32" t="s">
        <v>164</v>
      </c>
      <c r="AA44" s="27"/>
      <c r="AB44" s="44">
        <v>46</v>
      </c>
      <c r="AC44" s="64">
        <v>474000</v>
      </c>
      <c r="AD44" s="44">
        <v>121.94</v>
      </c>
      <c r="AE44" s="44">
        <v>93</v>
      </c>
      <c r="AF44" s="64">
        <v>572253</v>
      </c>
      <c r="AG44" s="40"/>
      <c r="AH44" s="28"/>
      <c r="AJ44" s="27"/>
      <c r="AK44" s="44"/>
      <c r="AL44" s="44"/>
      <c r="AM44" s="44"/>
      <c r="AN44" s="44"/>
      <c r="AO44" s="44"/>
      <c r="AP44" s="24"/>
    </row>
    <row r="45" spans="1:42" ht="15" customHeight="1">
      <c r="A45" s="46"/>
      <c r="B45" s="32" t="s">
        <v>19</v>
      </c>
      <c r="C45" s="18"/>
      <c r="D45" s="10">
        <v>3288480</v>
      </c>
      <c r="E45" s="10">
        <v>342024</v>
      </c>
      <c r="F45" s="10">
        <v>3423322</v>
      </c>
      <c r="G45" s="10">
        <v>134842</v>
      </c>
      <c r="H45" s="10">
        <v>3785936</v>
      </c>
      <c r="I45" s="10">
        <v>362614</v>
      </c>
      <c r="J45" s="10">
        <f>SUM(J46:J60)</f>
        <v>5143756</v>
      </c>
      <c r="K45" s="10">
        <f>SUM(K46:K60)</f>
        <v>1851128</v>
      </c>
      <c r="L45" s="10"/>
      <c r="M45" s="10"/>
      <c r="N45" s="10"/>
      <c r="O45" s="29" t="s">
        <v>79</v>
      </c>
      <c r="P45" s="18"/>
      <c r="Q45" s="33">
        <v>7639</v>
      </c>
      <c r="R45" s="10">
        <v>69649787</v>
      </c>
      <c r="S45" s="30">
        <v>114.23</v>
      </c>
      <c r="T45" s="30">
        <v>37.48</v>
      </c>
      <c r="U45" s="33">
        <v>8883</v>
      </c>
      <c r="V45" s="10">
        <v>96673002</v>
      </c>
      <c r="W45" s="30">
        <v>138.8</v>
      </c>
      <c r="X45" s="30">
        <v>36.3</v>
      </c>
      <c r="Y45" s="24"/>
      <c r="Z45" s="32" t="s">
        <v>165</v>
      </c>
      <c r="AA45" s="27"/>
      <c r="AB45" s="44">
        <v>13</v>
      </c>
      <c r="AC45" s="64">
        <v>247700</v>
      </c>
      <c r="AD45" s="44">
        <v>278.31</v>
      </c>
      <c r="AE45" s="44">
        <v>29</v>
      </c>
      <c r="AF45" s="64">
        <v>256886</v>
      </c>
      <c r="AG45" s="40"/>
      <c r="AH45" s="28"/>
      <c r="AI45" s="41" t="s">
        <v>166</v>
      </c>
      <c r="AJ45" s="27"/>
      <c r="AK45" s="44">
        <v>69</v>
      </c>
      <c r="AL45" s="64">
        <v>858100</v>
      </c>
      <c r="AM45" s="61">
        <v>173.7</v>
      </c>
      <c r="AN45" s="44">
        <v>141</v>
      </c>
      <c r="AO45" s="64">
        <v>1219769</v>
      </c>
      <c r="AP45" s="24"/>
    </row>
    <row r="46" spans="1:42" ht="15" customHeight="1">
      <c r="A46" s="46"/>
      <c r="B46" s="32" t="s">
        <v>23</v>
      </c>
      <c r="C46" s="18"/>
      <c r="D46" s="10">
        <v>2579180</v>
      </c>
      <c r="E46" s="10">
        <v>322024</v>
      </c>
      <c r="F46" s="10">
        <v>2694072</v>
      </c>
      <c r="G46" s="10">
        <v>114892</v>
      </c>
      <c r="H46" s="10">
        <v>3036486</v>
      </c>
      <c r="I46" s="10">
        <v>342414</v>
      </c>
      <c r="J46" s="10">
        <v>4374356</v>
      </c>
      <c r="K46" s="10">
        <v>1831178</v>
      </c>
      <c r="L46" s="10"/>
      <c r="M46" s="10"/>
      <c r="N46" s="10"/>
      <c r="O46" s="29"/>
      <c r="P46" s="18"/>
      <c r="Q46" s="33"/>
      <c r="R46" s="10"/>
      <c r="S46" s="30"/>
      <c r="T46" s="30"/>
      <c r="U46" s="33"/>
      <c r="V46" s="10"/>
      <c r="W46" s="30"/>
      <c r="X46" s="30"/>
      <c r="Y46" s="24"/>
      <c r="Z46" s="32" t="s">
        <v>167</v>
      </c>
      <c r="AA46" s="27"/>
      <c r="AB46" s="44">
        <v>221</v>
      </c>
      <c r="AC46" s="64">
        <v>1686940</v>
      </c>
      <c r="AD46" s="44">
        <v>127.93</v>
      </c>
      <c r="AE46" s="44">
        <v>265</v>
      </c>
      <c r="AF46" s="64">
        <v>2016922</v>
      </c>
      <c r="AG46" s="40"/>
      <c r="AH46" s="28"/>
      <c r="AI46" s="41" t="s">
        <v>168</v>
      </c>
      <c r="AJ46" s="27"/>
      <c r="AK46" s="44">
        <v>20</v>
      </c>
      <c r="AL46" s="64">
        <v>248000</v>
      </c>
      <c r="AM46" s="44">
        <v>249.25</v>
      </c>
      <c r="AN46" s="44">
        <v>29</v>
      </c>
      <c r="AO46" s="64">
        <v>277287</v>
      </c>
      <c r="AP46" s="24"/>
    </row>
    <row r="47" spans="1:42" ht="15" customHeight="1">
      <c r="A47" s="46"/>
      <c r="B47" s="32" t="s">
        <v>26</v>
      </c>
      <c r="C47" s="18"/>
      <c r="D47" s="10">
        <v>441650</v>
      </c>
      <c r="E47" s="10">
        <v>13600</v>
      </c>
      <c r="F47" s="10">
        <v>455200</v>
      </c>
      <c r="G47" s="10">
        <v>13550</v>
      </c>
      <c r="H47" s="10">
        <v>468850</v>
      </c>
      <c r="I47" s="10">
        <v>13650</v>
      </c>
      <c r="J47" s="10">
        <v>482350</v>
      </c>
      <c r="K47" s="10">
        <v>13500</v>
      </c>
      <c r="L47" s="10"/>
      <c r="M47" s="10"/>
      <c r="N47" s="10"/>
      <c r="O47" s="29" t="s">
        <v>80</v>
      </c>
      <c r="P47" s="18"/>
      <c r="Q47" s="10">
        <f>SUM(Q48:Q64)</f>
        <v>3388</v>
      </c>
      <c r="R47" s="10">
        <f>SUM(R48:R64)</f>
        <v>29613074</v>
      </c>
      <c r="S47" s="30">
        <v>117.2</v>
      </c>
      <c r="T47" s="30">
        <v>15.94</v>
      </c>
      <c r="U47" s="10">
        <f>SUM(U48:U64)</f>
        <v>4288</v>
      </c>
      <c r="V47" s="10">
        <f>SUM(V48:V64)</f>
        <v>43040396</v>
      </c>
      <c r="W47" s="30">
        <f>ROUND(V47/R47*100,2)</f>
        <v>145.34</v>
      </c>
      <c r="X47" s="30">
        <v>16.16</v>
      </c>
      <c r="Y47" s="24"/>
      <c r="Z47" s="32" t="s">
        <v>169</v>
      </c>
      <c r="AA47" s="27"/>
      <c r="AB47" s="44">
        <v>74</v>
      </c>
      <c r="AC47" s="64">
        <v>616300</v>
      </c>
      <c r="AD47" s="44">
        <v>173.07</v>
      </c>
      <c r="AE47" s="44">
        <v>90</v>
      </c>
      <c r="AF47" s="64">
        <v>615172</v>
      </c>
      <c r="AG47" s="40"/>
      <c r="AH47" s="28"/>
      <c r="AI47" s="41" t="s">
        <v>170</v>
      </c>
      <c r="AJ47" s="27"/>
      <c r="AK47" s="44">
        <v>39</v>
      </c>
      <c r="AL47" s="64">
        <v>430500</v>
      </c>
      <c r="AM47" s="61">
        <v>131.17</v>
      </c>
      <c r="AN47" s="44">
        <v>54</v>
      </c>
      <c r="AO47" s="64">
        <v>433545</v>
      </c>
      <c r="AP47" s="24"/>
    </row>
    <row r="48" spans="1:42" ht="15" customHeight="1">
      <c r="A48" s="46"/>
      <c r="B48" s="32" t="s">
        <v>29</v>
      </c>
      <c r="C48" s="18"/>
      <c r="D48" s="10">
        <v>226260</v>
      </c>
      <c r="E48" s="10">
        <v>6400</v>
      </c>
      <c r="F48" s="10">
        <v>232660</v>
      </c>
      <c r="G48" s="10">
        <v>6400</v>
      </c>
      <c r="H48" s="10">
        <v>239210</v>
      </c>
      <c r="I48" s="10">
        <v>6550</v>
      </c>
      <c r="J48" s="10">
        <v>245660</v>
      </c>
      <c r="K48" s="10">
        <v>6450</v>
      </c>
      <c r="L48" s="10"/>
      <c r="M48" s="10"/>
      <c r="N48" s="10"/>
      <c r="O48" s="32" t="s">
        <v>81</v>
      </c>
      <c r="P48" s="18"/>
      <c r="Q48" s="33">
        <v>857</v>
      </c>
      <c r="R48" s="10">
        <v>7202700</v>
      </c>
      <c r="S48" s="30">
        <v>108.54</v>
      </c>
      <c r="T48" s="30">
        <v>3.88</v>
      </c>
      <c r="U48" s="33">
        <v>975</v>
      </c>
      <c r="V48" s="10">
        <v>10188250</v>
      </c>
      <c r="W48" s="30">
        <v>141.45</v>
      </c>
      <c r="X48" s="30">
        <v>3.83</v>
      </c>
      <c r="Y48" s="24"/>
      <c r="Z48" s="24"/>
      <c r="AA48" s="27"/>
      <c r="AB48" s="44"/>
      <c r="AC48" s="44"/>
      <c r="AD48" s="44"/>
      <c r="AE48" s="44"/>
      <c r="AF48" s="44"/>
      <c r="AG48" s="24"/>
      <c r="AH48" s="28"/>
      <c r="AI48" s="41" t="s">
        <v>171</v>
      </c>
      <c r="AJ48" s="27"/>
      <c r="AK48" s="44">
        <v>54</v>
      </c>
      <c r="AL48" s="64">
        <v>643205</v>
      </c>
      <c r="AM48" s="42">
        <v>93.06</v>
      </c>
      <c r="AN48" s="44">
        <v>67</v>
      </c>
      <c r="AO48" s="64">
        <v>559579</v>
      </c>
      <c r="AP48" s="24"/>
    </row>
    <row r="49" spans="1:42" ht="15" customHeight="1">
      <c r="A49" s="46"/>
      <c r="B49" s="32"/>
      <c r="C49" s="18"/>
      <c r="D49" s="10"/>
      <c r="E49" s="32"/>
      <c r="F49" s="10"/>
      <c r="G49" s="32"/>
      <c r="H49" s="10"/>
      <c r="I49" s="32"/>
      <c r="J49" s="32"/>
      <c r="K49" s="32"/>
      <c r="L49" s="10"/>
      <c r="M49" s="10"/>
      <c r="N49" s="10"/>
      <c r="O49" s="32" t="s">
        <v>82</v>
      </c>
      <c r="P49" s="18"/>
      <c r="Q49" s="33">
        <v>154</v>
      </c>
      <c r="R49" s="10">
        <v>1358600</v>
      </c>
      <c r="S49" s="30">
        <v>114.93</v>
      </c>
      <c r="T49" s="30">
        <v>0.73</v>
      </c>
      <c r="U49" s="33">
        <v>214</v>
      </c>
      <c r="V49" s="10">
        <v>2161064</v>
      </c>
      <c r="W49" s="30">
        <v>159.07</v>
      </c>
      <c r="X49" s="30">
        <v>0.81</v>
      </c>
      <c r="Y49" s="24"/>
      <c r="Z49" s="24"/>
      <c r="AA49" s="27"/>
      <c r="AB49" s="44"/>
      <c r="AC49" s="44"/>
      <c r="AD49" s="44"/>
      <c r="AE49" s="44"/>
      <c r="AF49" s="44"/>
      <c r="AG49" s="24"/>
      <c r="AH49" s="28"/>
      <c r="AI49" s="41" t="s">
        <v>172</v>
      </c>
      <c r="AJ49" s="27"/>
      <c r="AK49" s="44">
        <v>35</v>
      </c>
      <c r="AL49" s="64">
        <v>280600</v>
      </c>
      <c r="AM49" s="61">
        <v>129.07</v>
      </c>
      <c r="AN49" s="44">
        <v>63</v>
      </c>
      <c r="AO49" s="64">
        <v>483751</v>
      </c>
      <c r="AP49" s="24"/>
    </row>
    <row r="50" spans="1:42" ht="15" customHeight="1">
      <c r="A50" s="46"/>
      <c r="B50" s="32" t="s">
        <v>33</v>
      </c>
      <c r="C50" s="18"/>
      <c r="D50" s="10">
        <v>2530</v>
      </c>
      <c r="E50" s="32" t="s">
        <v>34</v>
      </c>
      <c r="F50" s="10">
        <v>2530</v>
      </c>
      <c r="G50" s="32" t="s">
        <v>34</v>
      </c>
      <c r="H50" s="10">
        <v>2530</v>
      </c>
      <c r="I50" s="32" t="s">
        <v>34</v>
      </c>
      <c r="J50" s="32">
        <v>2530</v>
      </c>
      <c r="K50" s="32" t="s">
        <v>34</v>
      </c>
      <c r="L50" s="10"/>
      <c r="M50" s="10"/>
      <c r="N50" s="10"/>
      <c r="O50" s="32" t="s">
        <v>83</v>
      </c>
      <c r="P50" s="18"/>
      <c r="Q50" s="33">
        <v>138</v>
      </c>
      <c r="R50" s="10">
        <v>1174000</v>
      </c>
      <c r="S50" s="30">
        <v>114.48</v>
      </c>
      <c r="T50" s="30">
        <v>0.63</v>
      </c>
      <c r="U50" s="33">
        <v>184</v>
      </c>
      <c r="V50" s="10">
        <v>1811840</v>
      </c>
      <c r="W50" s="30">
        <v>154.33</v>
      </c>
      <c r="X50" s="30">
        <v>0.68</v>
      </c>
      <c r="Y50" s="24"/>
      <c r="Z50" s="43" t="s">
        <v>173</v>
      </c>
      <c r="AA50" s="27"/>
      <c r="AB50" s="72" t="s">
        <v>233</v>
      </c>
      <c r="AC50" s="32">
        <f>SUM(AC52:AC54)</f>
        <v>8967000</v>
      </c>
      <c r="AD50" s="44">
        <v>134.94</v>
      </c>
      <c r="AE50" s="32">
        <v>1507</v>
      </c>
      <c r="AF50" s="32">
        <f>SUM(AF52:AF54)</f>
        <v>12318719</v>
      </c>
      <c r="AG50" s="10"/>
      <c r="AH50" s="28"/>
      <c r="AJ50" s="27"/>
      <c r="AK50" s="44"/>
      <c r="AL50" s="32"/>
      <c r="AM50" s="44"/>
      <c r="AN50" s="44"/>
      <c r="AO50" s="44"/>
      <c r="AP50" s="24"/>
    </row>
    <row r="51" spans="1:42" ht="15" customHeight="1">
      <c r="A51" s="46"/>
      <c r="B51" s="32" t="s">
        <v>36</v>
      </c>
      <c r="C51" s="18"/>
      <c r="D51" s="10">
        <v>23130</v>
      </c>
      <c r="E51" s="32" t="s">
        <v>34</v>
      </c>
      <c r="F51" s="10">
        <v>23130</v>
      </c>
      <c r="G51" s="32" t="s">
        <v>34</v>
      </c>
      <c r="H51" s="10">
        <v>23130</v>
      </c>
      <c r="I51" s="32" t="s">
        <v>34</v>
      </c>
      <c r="J51" s="32">
        <v>23130</v>
      </c>
      <c r="K51" s="32" t="s">
        <v>34</v>
      </c>
      <c r="L51" s="10"/>
      <c r="M51" s="10"/>
      <c r="N51" s="10"/>
      <c r="O51" s="32" t="s">
        <v>84</v>
      </c>
      <c r="P51" s="18"/>
      <c r="Q51" s="33">
        <v>114</v>
      </c>
      <c r="R51" s="10">
        <v>861000</v>
      </c>
      <c r="S51" s="30">
        <v>132.85</v>
      </c>
      <c r="T51" s="30">
        <v>0.46</v>
      </c>
      <c r="U51" s="33">
        <v>142</v>
      </c>
      <c r="V51" s="10">
        <v>1070705</v>
      </c>
      <c r="W51" s="30">
        <v>124.36</v>
      </c>
      <c r="X51" s="30">
        <v>0.4</v>
      </c>
      <c r="Y51" s="24"/>
      <c r="AA51" s="27"/>
      <c r="AB51" s="44"/>
      <c r="AC51" s="44"/>
      <c r="AD51" s="44"/>
      <c r="AE51" s="41"/>
      <c r="AF51" s="44"/>
      <c r="AG51" s="24"/>
      <c r="AH51" s="28"/>
      <c r="AI51" s="41" t="s">
        <v>174</v>
      </c>
      <c r="AJ51" s="27"/>
      <c r="AK51" s="44">
        <v>53</v>
      </c>
      <c r="AL51" s="64">
        <v>495029</v>
      </c>
      <c r="AM51" s="44">
        <v>130.25</v>
      </c>
      <c r="AN51" s="44">
        <v>82</v>
      </c>
      <c r="AO51" s="64">
        <v>559308</v>
      </c>
      <c r="AP51" s="24"/>
    </row>
    <row r="52" spans="1:42" ht="15" customHeight="1">
      <c r="A52" s="46"/>
      <c r="B52" s="32" t="s">
        <v>38</v>
      </c>
      <c r="C52" s="18"/>
      <c r="D52" s="10">
        <v>9820</v>
      </c>
      <c r="E52" s="32" t="s">
        <v>34</v>
      </c>
      <c r="F52" s="10">
        <v>9820</v>
      </c>
      <c r="G52" s="32" t="s">
        <v>34</v>
      </c>
      <c r="H52" s="10">
        <v>9820</v>
      </c>
      <c r="I52" s="32" t="s">
        <v>34</v>
      </c>
      <c r="J52" s="32">
        <v>9820</v>
      </c>
      <c r="K52" s="32" t="s">
        <v>34</v>
      </c>
      <c r="L52" s="10"/>
      <c r="M52" s="10"/>
      <c r="N52" s="10"/>
      <c r="O52" s="32" t="s">
        <v>85</v>
      </c>
      <c r="P52" s="18"/>
      <c r="Q52" s="33">
        <v>8</v>
      </c>
      <c r="R52" s="10">
        <v>114000</v>
      </c>
      <c r="S52" s="30">
        <v>350.77</v>
      </c>
      <c r="T52" s="30">
        <v>0.06</v>
      </c>
      <c r="U52" s="33">
        <v>15</v>
      </c>
      <c r="V52" s="10">
        <v>185000</v>
      </c>
      <c r="W52" s="30">
        <v>162.28</v>
      </c>
      <c r="X52" s="30">
        <v>0.07</v>
      </c>
      <c r="Y52" s="24"/>
      <c r="Z52" s="41" t="s">
        <v>175</v>
      </c>
      <c r="AA52" s="27"/>
      <c r="AB52" s="44">
        <v>187</v>
      </c>
      <c r="AC52" s="64">
        <v>1736450</v>
      </c>
      <c r="AD52" s="44">
        <v>117.67</v>
      </c>
      <c r="AE52" s="41">
        <v>261</v>
      </c>
      <c r="AF52" s="64">
        <v>2092854</v>
      </c>
      <c r="AG52" s="40"/>
      <c r="AH52" s="28"/>
      <c r="AI52" s="41" t="s">
        <v>176</v>
      </c>
      <c r="AJ52" s="27"/>
      <c r="AK52" s="44">
        <v>156</v>
      </c>
      <c r="AL52" s="64">
        <v>1477300</v>
      </c>
      <c r="AM52" s="44">
        <v>103.76</v>
      </c>
      <c r="AN52" s="44">
        <v>248</v>
      </c>
      <c r="AO52" s="64">
        <v>2207701</v>
      </c>
      <c r="AP52" s="24"/>
    </row>
    <row r="53" spans="1:42" ht="15" customHeight="1">
      <c r="A53" s="46"/>
      <c r="B53" s="32" t="s">
        <v>41</v>
      </c>
      <c r="C53" s="18"/>
      <c r="D53" s="10">
        <v>220</v>
      </c>
      <c r="E53" s="32" t="s">
        <v>34</v>
      </c>
      <c r="F53" s="10">
        <v>220</v>
      </c>
      <c r="G53" s="32" t="s">
        <v>34</v>
      </c>
      <c r="H53" s="10">
        <v>220</v>
      </c>
      <c r="I53" s="32" t="s">
        <v>34</v>
      </c>
      <c r="J53" s="32">
        <v>220</v>
      </c>
      <c r="K53" s="32" t="s">
        <v>34</v>
      </c>
      <c r="L53" s="10"/>
      <c r="M53" s="10"/>
      <c r="N53" s="10"/>
      <c r="O53" s="32" t="s">
        <v>86</v>
      </c>
      <c r="P53" s="18"/>
      <c r="Q53" s="33">
        <v>185</v>
      </c>
      <c r="R53" s="10">
        <v>1159050</v>
      </c>
      <c r="S53" s="30">
        <v>102.57</v>
      </c>
      <c r="T53" s="30">
        <v>0.62</v>
      </c>
      <c r="U53" s="33">
        <v>228</v>
      </c>
      <c r="V53" s="10">
        <v>1994100</v>
      </c>
      <c r="W53" s="30">
        <v>172.05</v>
      </c>
      <c r="X53" s="30">
        <v>0.75</v>
      </c>
      <c r="Y53" s="24"/>
      <c r="Z53" s="41" t="s">
        <v>177</v>
      </c>
      <c r="AA53" s="27"/>
      <c r="AB53" s="44">
        <v>379</v>
      </c>
      <c r="AC53" s="64">
        <v>3214800</v>
      </c>
      <c r="AD53" s="44">
        <v>156.75</v>
      </c>
      <c r="AE53" s="41">
        <v>504</v>
      </c>
      <c r="AF53" s="64">
        <v>3915089</v>
      </c>
      <c r="AG53" s="40"/>
      <c r="AH53" s="28"/>
      <c r="AI53" s="41" t="s">
        <v>178</v>
      </c>
      <c r="AJ53" s="27"/>
      <c r="AK53" s="44">
        <v>67</v>
      </c>
      <c r="AL53" s="64">
        <v>574850</v>
      </c>
      <c r="AM53" s="44">
        <v>129.53</v>
      </c>
      <c r="AN53" s="44">
        <v>101</v>
      </c>
      <c r="AO53" s="64">
        <v>714654</v>
      </c>
      <c r="AP53" s="24"/>
    </row>
    <row r="54" spans="1:42" ht="15" customHeight="1">
      <c r="A54" s="46"/>
      <c r="B54" s="32" t="s">
        <v>44</v>
      </c>
      <c r="C54" s="18"/>
      <c r="D54" s="10">
        <v>50</v>
      </c>
      <c r="E54" s="32" t="s">
        <v>34</v>
      </c>
      <c r="F54" s="10">
        <v>50</v>
      </c>
      <c r="G54" s="32" t="s">
        <v>34</v>
      </c>
      <c r="H54" s="10">
        <v>50</v>
      </c>
      <c r="I54" s="32" t="s">
        <v>34</v>
      </c>
      <c r="J54" s="32">
        <v>50</v>
      </c>
      <c r="K54" s="32" t="s">
        <v>34</v>
      </c>
      <c r="L54" s="10"/>
      <c r="M54" s="10"/>
      <c r="N54" s="10"/>
      <c r="O54" s="32" t="s">
        <v>87</v>
      </c>
      <c r="P54" s="18"/>
      <c r="Q54" s="33">
        <v>12</v>
      </c>
      <c r="R54" s="10">
        <v>74000</v>
      </c>
      <c r="S54" s="30">
        <v>110.45</v>
      </c>
      <c r="T54" s="30">
        <v>0.04</v>
      </c>
      <c r="U54" s="33">
        <v>15</v>
      </c>
      <c r="V54" s="10">
        <v>166000</v>
      </c>
      <c r="W54" s="30">
        <v>224.32</v>
      </c>
      <c r="X54" s="30">
        <v>0.06</v>
      </c>
      <c r="Y54" s="24"/>
      <c r="Z54" s="41" t="s">
        <v>179</v>
      </c>
      <c r="AA54" s="27"/>
      <c r="AB54" s="44">
        <v>462</v>
      </c>
      <c r="AC54" s="64">
        <v>4015750</v>
      </c>
      <c r="AD54" s="44">
        <v>128.76</v>
      </c>
      <c r="AE54" s="41">
        <v>742</v>
      </c>
      <c r="AF54" s="64">
        <v>6310776</v>
      </c>
      <c r="AG54" s="40"/>
      <c r="AH54" s="28"/>
      <c r="AI54" s="41" t="s">
        <v>180</v>
      </c>
      <c r="AJ54" s="27"/>
      <c r="AK54" s="44">
        <v>154</v>
      </c>
      <c r="AL54" s="64">
        <v>1475700</v>
      </c>
      <c r="AM54" s="42">
        <v>133.21</v>
      </c>
      <c r="AN54" s="44">
        <v>237</v>
      </c>
      <c r="AO54" s="64">
        <v>2146742</v>
      </c>
      <c r="AP54" s="24"/>
    </row>
    <row r="55" spans="1:42" ht="15" customHeight="1">
      <c r="A55" s="46"/>
      <c r="B55" s="32" t="s">
        <v>47</v>
      </c>
      <c r="C55" s="18"/>
      <c r="D55" s="10">
        <v>1950</v>
      </c>
      <c r="E55" s="32" t="s">
        <v>34</v>
      </c>
      <c r="F55" s="10">
        <v>1950</v>
      </c>
      <c r="G55" s="32" t="s">
        <v>34</v>
      </c>
      <c r="H55" s="10">
        <v>1950</v>
      </c>
      <c r="I55" s="32" t="s">
        <v>34</v>
      </c>
      <c r="J55" s="32">
        <v>1950</v>
      </c>
      <c r="K55" s="32" t="s">
        <v>34</v>
      </c>
      <c r="L55" s="10"/>
      <c r="M55" s="10"/>
      <c r="N55" s="10"/>
      <c r="O55" s="48" t="s">
        <v>88</v>
      </c>
      <c r="P55" s="18"/>
      <c r="Q55" s="49" t="s">
        <v>107</v>
      </c>
      <c r="R55" s="32" t="s">
        <v>107</v>
      </c>
      <c r="S55" s="51" t="s">
        <v>107</v>
      </c>
      <c r="T55" s="50" t="s">
        <v>107</v>
      </c>
      <c r="U55" s="49" t="s">
        <v>217</v>
      </c>
      <c r="V55" s="32" t="s">
        <v>217</v>
      </c>
      <c r="W55" s="51" t="s">
        <v>217</v>
      </c>
      <c r="X55" s="50" t="s">
        <v>217</v>
      </c>
      <c r="Y55" s="24"/>
      <c r="Z55" s="24"/>
      <c r="AA55" s="27"/>
      <c r="AB55" s="44"/>
      <c r="AC55" s="44"/>
      <c r="AD55" s="44"/>
      <c r="AE55" s="44"/>
      <c r="AF55" s="44"/>
      <c r="AG55" s="24"/>
      <c r="AH55" s="28"/>
      <c r="AI55" s="41" t="s">
        <v>181</v>
      </c>
      <c r="AJ55" s="27"/>
      <c r="AK55" s="44">
        <v>37</v>
      </c>
      <c r="AL55" s="64">
        <v>469700</v>
      </c>
      <c r="AM55" s="58" t="s">
        <v>227</v>
      </c>
      <c r="AN55" s="44">
        <v>68</v>
      </c>
      <c r="AO55" s="64">
        <v>482883</v>
      </c>
      <c r="AP55" s="24"/>
    </row>
    <row r="56" spans="1:42" ht="15" customHeight="1">
      <c r="A56" s="46"/>
      <c r="B56" s="32" t="s">
        <v>50</v>
      </c>
      <c r="C56" s="18"/>
      <c r="D56" s="10">
        <v>1660</v>
      </c>
      <c r="E56" s="32" t="s">
        <v>34</v>
      </c>
      <c r="F56" s="10">
        <v>1660</v>
      </c>
      <c r="G56" s="32" t="s">
        <v>34</v>
      </c>
      <c r="H56" s="10">
        <v>1660</v>
      </c>
      <c r="I56" s="32" t="s">
        <v>34</v>
      </c>
      <c r="J56" s="32">
        <v>1660</v>
      </c>
      <c r="K56" s="32" t="s">
        <v>34</v>
      </c>
      <c r="L56" s="10"/>
      <c r="M56" s="10"/>
      <c r="N56" s="10"/>
      <c r="O56" s="32" t="s">
        <v>89</v>
      </c>
      <c r="P56" s="18"/>
      <c r="Q56" s="33">
        <v>32</v>
      </c>
      <c r="R56" s="10">
        <v>267900</v>
      </c>
      <c r="S56" s="30">
        <v>153.35</v>
      </c>
      <c r="T56" s="30">
        <v>0.15</v>
      </c>
      <c r="U56" s="33">
        <v>41</v>
      </c>
      <c r="V56" s="10">
        <v>425000</v>
      </c>
      <c r="W56" s="30">
        <v>158.64</v>
      </c>
      <c r="X56" s="30">
        <v>0.16</v>
      </c>
      <c r="Y56" s="24"/>
      <c r="Z56" s="24"/>
      <c r="AA56" s="27"/>
      <c r="AB56" s="44"/>
      <c r="AC56" s="44"/>
      <c r="AD56" s="44"/>
      <c r="AE56" s="44"/>
      <c r="AF56" s="44"/>
      <c r="AG56" s="24"/>
      <c r="AH56" s="28"/>
      <c r="AI56" s="24"/>
      <c r="AJ56" s="27"/>
      <c r="AK56" s="44"/>
      <c r="AL56" s="44"/>
      <c r="AM56" s="44"/>
      <c r="AN56" s="44"/>
      <c r="AO56" s="44"/>
      <c r="AP56" s="24"/>
    </row>
    <row r="57" spans="1:42" ht="15" customHeight="1">
      <c r="A57" s="46"/>
      <c r="B57" s="32" t="s">
        <v>53</v>
      </c>
      <c r="C57" s="18"/>
      <c r="D57" s="10">
        <v>1600</v>
      </c>
      <c r="E57" s="32" t="s">
        <v>34</v>
      </c>
      <c r="F57" s="10">
        <v>1600</v>
      </c>
      <c r="G57" s="32" t="s">
        <v>34</v>
      </c>
      <c r="H57" s="10">
        <v>1600</v>
      </c>
      <c r="I57" s="32" t="s">
        <v>34</v>
      </c>
      <c r="J57" s="32">
        <v>1600</v>
      </c>
      <c r="K57" s="32" t="s">
        <v>34</v>
      </c>
      <c r="L57" s="10"/>
      <c r="M57" s="10"/>
      <c r="N57" s="10"/>
      <c r="O57" s="32" t="s">
        <v>90</v>
      </c>
      <c r="P57" s="18"/>
      <c r="Q57" s="49">
        <v>1</v>
      </c>
      <c r="R57" s="32">
        <v>30000</v>
      </c>
      <c r="S57" s="32" t="s">
        <v>22</v>
      </c>
      <c r="T57" s="50">
        <v>0.02</v>
      </c>
      <c r="U57" s="49">
        <v>2</v>
      </c>
      <c r="V57" s="32">
        <v>5000</v>
      </c>
      <c r="W57" s="50">
        <v>16.67</v>
      </c>
      <c r="X57" s="50" t="s">
        <v>217</v>
      </c>
      <c r="Y57" s="24"/>
      <c r="Z57" s="43" t="s">
        <v>182</v>
      </c>
      <c r="AA57" s="27"/>
      <c r="AB57" s="44">
        <f>SUM(AB59:AB62)</f>
        <v>356</v>
      </c>
      <c r="AC57" s="32">
        <f>SUM(AC59:AC62)</f>
        <v>3710850</v>
      </c>
      <c r="AD57" s="58" t="s">
        <v>223</v>
      </c>
      <c r="AE57" s="32">
        <f>SUM(AE59:AE62)</f>
        <v>580</v>
      </c>
      <c r="AF57" s="32">
        <f>SUM(AF59:AF62)</f>
        <v>4705411</v>
      </c>
      <c r="AG57" s="10"/>
      <c r="AH57" s="28"/>
      <c r="AI57" s="24"/>
      <c r="AJ57" s="27"/>
      <c r="AK57" s="44"/>
      <c r="AL57" s="44"/>
      <c r="AM57" s="44"/>
      <c r="AN57" s="44"/>
      <c r="AO57" s="44"/>
      <c r="AP57" s="24"/>
    </row>
    <row r="58" spans="1:42" ht="15" customHeight="1">
      <c r="A58" s="46"/>
      <c r="B58" s="32" t="s">
        <v>54</v>
      </c>
      <c r="C58" s="18"/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2" t="s">
        <v>34</v>
      </c>
      <c r="J58" s="32" t="s">
        <v>217</v>
      </c>
      <c r="K58" s="32" t="s">
        <v>34</v>
      </c>
      <c r="L58" s="10"/>
      <c r="M58" s="10"/>
      <c r="N58" s="10"/>
      <c r="O58" s="32" t="s">
        <v>91</v>
      </c>
      <c r="P58" s="18"/>
      <c r="Q58" s="33">
        <v>333</v>
      </c>
      <c r="R58" s="10">
        <v>4282650</v>
      </c>
      <c r="S58" s="30">
        <v>117.2</v>
      </c>
      <c r="T58" s="30">
        <v>2.31</v>
      </c>
      <c r="U58" s="33">
        <v>480</v>
      </c>
      <c r="V58" s="10">
        <v>5918300</v>
      </c>
      <c r="W58" s="30">
        <v>138.19</v>
      </c>
      <c r="X58" s="30">
        <v>2.22</v>
      </c>
      <c r="Y58" s="24"/>
      <c r="AA58" s="27"/>
      <c r="AB58" s="44"/>
      <c r="AC58" s="44"/>
      <c r="AD58" s="44"/>
      <c r="AE58" s="44"/>
      <c r="AF58" s="44"/>
      <c r="AG58" s="24"/>
      <c r="AH58" s="28"/>
      <c r="AI58" s="43" t="s">
        <v>183</v>
      </c>
      <c r="AJ58" s="27"/>
      <c r="AK58" s="44">
        <f>SUM(AK60:AK63)</f>
        <v>521</v>
      </c>
      <c r="AL58" s="32">
        <f>SUM(AL60:AL63)</f>
        <v>5351000</v>
      </c>
      <c r="AM58" s="61">
        <v>147.48</v>
      </c>
      <c r="AN58" s="32">
        <f>SUM(AN60:AN63)</f>
        <v>932</v>
      </c>
      <c r="AO58" s="32">
        <f>SUM(AO60:AO63)</f>
        <v>7672977</v>
      </c>
      <c r="AP58" s="24"/>
    </row>
    <row r="59" spans="1:42" ht="15" customHeight="1">
      <c r="A59" s="46"/>
      <c r="B59" s="32"/>
      <c r="C59" s="18"/>
      <c r="D59" s="10"/>
      <c r="E59" s="32"/>
      <c r="F59" s="10"/>
      <c r="G59" s="32"/>
      <c r="H59" s="10"/>
      <c r="I59" s="32"/>
      <c r="J59" s="32"/>
      <c r="K59" s="32"/>
      <c r="L59" s="10"/>
      <c r="M59" s="10"/>
      <c r="N59" s="10"/>
      <c r="O59" s="32" t="s">
        <v>92</v>
      </c>
      <c r="P59" s="18"/>
      <c r="Q59" s="33">
        <v>100</v>
      </c>
      <c r="R59" s="10">
        <v>1369922</v>
      </c>
      <c r="S59" s="30">
        <v>124.3</v>
      </c>
      <c r="T59" s="30">
        <v>0.74</v>
      </c>
      <c r="U59" s="33">
        <v>136</v>
      </c>
      <c r="V59" s="10">
        <v>2016500</v>
      </c>
      <c r="W59" s="30">
        <v>147.2</v>
      </c>
      <c r="X59" s="30">
        <v>0.76</v>
      </c>
      <c r="Y59" s="24"/>
      <c r="Z59" s="41" t="s">
        <v>184</v>
      </c>
      <c r="AA59" s="27"/>
      <c r="AB59" s="44">
        <v>55</v>
      </c>
      <c r="AC59" s="64">
        <v>537700</v>
      </c>
      <c r="AD59" s="68">
        <v>104.76</v>
      </c>
      <c r="AE59" s="44">
        <v>100</v>
      </c>
      <c r="AF59" s="64">
        <v>844648</v>
      </c>
      <c r="AG59" s="40"/>
      <c r="AH59" s="28"/>
      <c r="AJ59" s="27"/>
      <c r="AK59" s="44"/>
      <c r="AL59" s="44"/>
      <c r="AM59" s="44"/>
      <c r="AN59" s="44"/>
      <c r="AO59" s="44"/>
      <c r="AP59" s="24"/>
    </row>
    <row r="60" spans="1:42" ht="15" customHeight="1">
      <c r="A60" s="46"/>
      <c r="B60" s="32" t="s">
        <v>57</v>
      </c>
      <c r="C60" s="18"/>
      <c r="D60" s="10">
        <v>430</v>
      </c>
      <c r="E60" s="32" t="s">
        <v>34</v>
      </c>
      <c r="F60" s="10">
        <v>430</v>
      </c>
      <c r="G60" s="32" t="s">
        <v>34</v>
      </c>
      <c r="H60" s="10">
        <v>430</v>
      </c>
      <c r="I60" s="32" t="s">
        <v>34</v>
      </c>
      <c r="J60" s="32">
        <v>430</v>
      </c>
      <c r="K60" s="32" t="s">
        <v>34</v>
      </c>
      <c r="L60" s="10"/>
      <c r="M60" s="10"/>
      <c r="N60" s="10"/>
      <c r="O60" s="32" t="s">
        <v>93</v>
      </c>
      <c r="P60" s="18"/>
      <c r="Q60" s="33">
        <v>68</v>
      </c>
      <c r="R60" s="10">
        <v>697300</v>
      </c>
      <c r="S60" s="30">
        <v>88.42</v>
      </c>
      <c r="T60" s="30">
        <v>0.38</v>
      </c>
      <c r="U60" s="33">
        <v>97</v>
      </c>
      <c r="V60" s="10">
        <v>1552700</v>
      </c>
      <c r="W60" s="30">
        <v>222.67</v>
      </c>
      <c r="X60" s="30">
        <v>0.58</v>
      </c>
      <c r="Y60" s="24"/>
      <c r="Z60" s="41" t="s">
        <v>185</v>
      </c>
      <c r="AA60" s="27"/>
      <c r="AB60" s="44">
        <v>96</v>
      </c>
      <c r="AC60" s="64">
        <v>886500</v>
      </c>
      <c r="AD60" s="44">
        <v>107.14</v>
      </c>
      <c r="AE60" s="44">
        <v>146</v>
      </c>
      <c r="AF60" s="64">
        <v>1049673</v>
      </c>
      <c r="AG60" s="40"/>
      <c r="AH60" s="28"/>
      <c r="AI60" s="41" t="s">
        <v>186</v>
      </c>
      <c r="AJ60" s="27"/>
      <c r="AK60" s="44">
        <v>221</v>
      </c>
      <c r="AL60" s="64">
        <v>2181200</v>
      </c>
      <c r="AM60" s="44">
        <v>123.38</v>
      </c>
      <c r="AN60" s="44">
        <v>432</v>
      </c>
      <c r="AO60" s="64">
        <v>3143547</v>
      </c>
      <c r="AP60" s="24"/>
    </row>
    <row r="61" spans="1:42" ht="15" customHeight="1">
      <c r="A61" s="46"/>
      <c r="B61" s="10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32" t="s">
        <v>94</v>
      </c>
      <c r="P61" s="18"/>
      <c r="Q61" s="49">
        <v>2</v>
      </c>
      <c r="R61" s="32">
        <v>1700</v>
      </c>
      <c r="S61" s="32" t="s">
        <v>22</v>
      </c>
      <c r="T61" s="50" t="s">
        <v>107</v>
      </c>
      <c r="U61" s="49">
        <v>2</v>
      </c>
      <c r="V61" s="32">
        <v>7000</v>
      </c>
      <c r="W61" s="50">
        <v>411.76</v>
      </c>
      <c r="X61" s="50" t="s">
        <v>217</v>
      </c>
      <c r="Y61" s="24"/>
      <c r="Z61" s="41" t="s">
        <v>187</v>
      </c>
      <c r="AA61" s="27"/>
      <c r="AB61" s="44">
        <v>98</v>
      </c>
      <c r="AC61" s="64">
        <v>943600</v>
      </c>
      <c r="AD61" s="42">
        <v>256.76</v>
      </c>
      <c r="AE61" s="44">
        <v>166</v>
      </c>
      <c r="AF61" s="64">
        <v>1092619</v>
      </c>
      <c r="AG61" s="40"/>
      <c r="AH61" s="28"/>
      <c r="AI61" s="41" t="s">
        <v>188</v>
      </c>
      <c r="AJ61" s="27"/>
      <c r="AK61" s="44">
        <v>85</v>
      </c>
      <c r="AL61" s="64">
        <v>811600</v>
      </c>
      <c r="AM61" s="44">
        <v>170.03</v>
      </c>
      <c r="AN61" s="44">
        <v>130</v>
      </c>
      <c r="AO61" s="64">
        <v>878549</v>
      </c>
      <c r="AP61" s="24"/>
    </row>
    <row r="62" spans="1:42" ht="15" customHeight="1">
      <c r="A62" s="46"/>
      <c r="B62" s="29" t="s">
        <v>62</v>
      </c>
      <c r="C62" s="18"/>
      <c r="D62" s="10">
        <v>1712367</v>
      </c>
      <c r="E62" s="10">
        <v>50150</v>
      </c>
      <c r="F62" s="10">
        <v>1762617</v>
      </c>
      <c r="G62" s="10">
        <v>50250</v>
      </c>
      <c r="H62" s="10">
        <v>1812667</v>
      </c>
      <c r="I62" s="10">
        <v>50050</v>
      </c>
      <c r="J62" s="10">
        <f>SUM(J64:J74)</f>
        <v>1863867</v>
      </c>
      <c r="K62" s="10">
        <f>SUM(K64:K74)</f>
        <v>51200</v>
      </c>
      <c r="L62" s="10"/>
      <c r="M62" s="10"/>
      <c r="N62" s="10"/>
      <c r="O62" s="32" t="s">
        <v>95</v>
      </c>
      <c r="P62" s="18"/>
      <c r="Q62" s="33">
        <v>364</v>
      </c>
      <c r="R62" s="10">
        <v>3890952</v>
      </c>
      <c r="S62" s="30">
        <v>125.52</v>
      </c>
      <c r="T62" s="30">
        <v>2.09</v>
      </c>
      <c r="U62" s="33">
        <v>474</v>
      </c>
      <c r="V62" s="10">
        <v>5498779</v>
      </c>
      <c r="W62" s="30">
        <v>141.32</v>
      </c>
      <c r="X62" s="30">
        <v>2.06</v>
      </c>
      <c r="Y62" s="24"/>
      <c r="Z62" s="41" t="s">
        <v>189</v>
      </c>
      <c r="AA62" s="27"/>
      <c r="AB62" s="44">
        <v>107</v>
      </c>
      <c r="AC62" s="64">
        <v>1343050</v>
      </c>
      <c r="AD62" s="44">
        <v>123.17</v>
      </c>
      <c r="AE62" s="69">
        <v>168</v>
      </c>
      <c r="AF62" s="64">
        <v>1718471</v>
      </c>
      <c r="AG62" s="40"/>
      <c r="AH62" s="28"/>
      <c r="AI62" s="41" t="s">
        <v>190</v>
      </c>
      <c r="AJ62" s="27"/>
      <c r="AK62" s="44">
        <v>108</v>
      </c>
      <c r="AL62" s="64">
        <v>1059700</v>
      </c>
      <c r="AM62" s="61">
        <v>181.67</v>
      </c>
      <c r="AN62" s="44">
        <v>174</v>
      </c>
      <c r="AO62" s="64">
        <v>1322676</v>
      </c>
      <c r="AP62" s="24"/>
    </row>
    <row r="63" spans="1:42" ht="15" customHeight="1">
      <c r="A63" s="46"/>
      <c r="B63" s="10"/>
      <c r="C63" s="1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32" t="s">
        <v>96</v>
      </c>
      <c r="P63" s="18"/>
      <c r="Q63" s="33">
        <v>464</v>
      </c>
      <c r="R63" s="10">
        <v>3742350</v>
      </c>
      <c r="S63" s="30">
        <v>123.7</v>
      </c>
      <c r="T63" s="30">
        <v>2.01</v>
      </c>
      <c r="U63" s="33">
        <v>582</v>
      </c>
      <c r="V63" s="10">
        <v>5225406</v>
      </c>
      <c r="W63" s="30">
        <v>139.63</v>
      </c>
      <c r="X63" s="30">
        <v>1.96</v>
      </c>
      <c r="Y63" s="24"/>
      <c r="Z63" s="24"/>
      <c r="AA63" s="27"/>
      <c r="AB63" s="44"/>
      <c r="AC63" s="44"/>
      <c r="AD63" s="44"/>
      <c r="AE63" s="44"/>
      <c r="AF63" s="44"/>
      <c r="AG63" s="24"/>
      <c r="AH63" s="28"/>
      <c r="AI63" s="41" t="s">
        <v>191</v>
      </c>
      <c r="AJ63" s="27"/>
      <c r="AK63" s="44">
        <v>107</v>
      </c>
      <c r="AL63" s="64">
        <v>1298500</v>
      </c>
      <c r="AM63" s="44">
        <v>162.35</v>
      </c>
      <c r="AN63" s="44">
        <v>196</v>
      </c>
      <c r="AO63" s="64">
        <v>2328205</v>
      </c>
      <c r="AP63" s="24"/>
    </row>
    <row r="64" spans="1:42" ht="15" customHeight="1">
      <c r="A64" s="46"/>
      <c r="B64" s="32" t="s">
        <v>33</v>
      </c>
      <c r="C64" s="18"/>
      <c r="D64" s="10">
        <v>38700</v>
      </c>
      <c r="E64" s="10">
        <v>700</v>
      </c>
      <c r="F64" s="10">
        <v>39400</v>
      </c>
      <c r="G64" s="10">
        <v>700</v>
      </c>
      <c r="H64" s="10">
        <v>40100</v>
      </c>
      <c r="I64" s="10">
        <v>700</v>
      </c>
      <c r="J64" s="10">
        <v>41100</v>
      </c>
      <c r="K64" s="10">
        <v>1000</v>
      </c>
      <c r="L64" s="10"/>
      <c r="M64" s="10"/>
      <c r="N64" s="10"/>
      <c r="O64" s="32" t="s">
        <v>97</v>
      </c>
      <c r="P64" s="18"/>
      <c r="Q64" s="33">
        <v>556</v>
      </c>
      <c r="R64" s="10">
        <v>3386950</v>
      </c>
      <c r="S64" s="30">
        <v>125.39</v>
      </c>
      <c r="T64" s="30">
        <v>1.82</v>
      </c>
      <c r="U64" s="33">
        <v>701</v>
      </c>
      <c r="V64" s="10">
        <v>4814752</v>
      </c>
      <c r="W64" s="30">
        <v>142.16</v>
      </c>
      <c r="X64" s="30">
        <v>1.81</v>
      </c>
      <c r="Y64" s="24"/>
      <c r="Z64" s="24"/>
      <c r="AA64" s="27"/>
      <c r="AB64" s="44"/>
      <c r="AC64" s="44"/>
      <c r="AD64" s="44"/>
      <c r="AE64" s="44"/>
      <c r="AF64" s="44"/>
      <c r="AG64" s="24"/>
      <c r="AH64" s="28"/>
      <c r="AI64" s="24"/>
      <c r="AJ64" s="27"/>
      <c r="AK64" s="44"/>
      <c r="AL64" s="44"/>
      <c r="AM64" s="44"/>
      <c r="AN64" s="44"/>
      <c r="AO64" s="44"/>
      <c r="AP64" s="24"/>
    </row>
    <row r="65" spans="1:42" ht="15" customHeight="1">
      <c r="A65" s="46"/>
      <c r="B65" s="32" t="s">
        <v>36</v>
      </c>
      <c r="C65" s="18"/>
      <c r="D65" s="10">
        <v>1185450</v>
      </c>
      <c r="E65" s="10">
        <v>40450</v>
      </c>
      <c r="F65" s="10">
        <v>1226500</v>
      </c>
      <c r="G65" s="10">
        <v>41050</v>
      </c>
      <c r="H65" s="10">
        <v>1267200</v>
      </c>
      <c r="I65" s="10">
        <v>40700</v>
      </c>
      <c r="J65" s="10">
        <v>1307400</v>
      </c>
      <c r="K65" s="10">
        <v>40200</v>
      </c>
      <c r="L65" s="10"/>
      <c r="M65" s="10"/>
      <c r="N65" s="10"/>
      <c r="O65" s="10"/>
      <c r="P65" s="18"/>
      <c r="Q65" s="33"/>
      <c r="R65" s="10"/>
      <c r="S65" s="30"/>
      <c r="T65" s="30"/>
      <c r="U65" s="33"/>
      <c r="V65" s="10"/>
      <c r="W65" s="30"/>
      <c r="X65" s="30"/>
      <c r="Y65" s="24"/>
      <c r="Z65" s="43" t="s">
        <v>192</v>
      </c>
      <c r="AA65" s="27"/>
      <c r="AB65" s="64">
        <f>SUM(AB67:AB74,AK12:AK21)</f>
        <v>1995</v>
      </c>
      <c r="AC65" s="64">
        <f>SUM(AC67:AC74,AL12:AL21)</f>
        <v>17669665</v>
      </c>
      <c r="AD65" s="44">
        <v>120.83</v>
      </c>
      <c r="AE65" s="64">
        <f>SUM(AE67:AE74,AN12:AN21)</f>
        <v>3619</v>
      </c>
      <c r="AF65" s="64">
        <f>SUM(AF67:AF74,AO12:AO21)</f>
        <v>24428039</v>
      </c>
      <c r="AG65" s="40"/>
      <c r="AH65" s="28"/>
      <c r="AI65" s="24"/>
      <c r="AJ65" s="27"/>
      <c r="AK65" s="44"/>
      <c r="AL65" s="44"/>
      <c r="AM65" s="44"/>
      <c r="AN65" s="44"/>
      <c r="AO65" s="44"/>
      <c r="AP65" s="24"/>
    </row>
    <row r="66" spans="1:42" ht="15" customHeight="1">
      <c r="A66" s="46"/>
      <c r="B66" s="32" t="s">
        <v>38</v>
      </c>
      <c r="C66" s="18"/>
      <c r="D66" s="10">
        <v>249700</v>
      </c>
      <c r="E66" s="10">
        <v>5300</v>
      </c>
      <c r="F66" s="10">
        <v>255000</v>
      </c>
      <c r="G66" s="10">
        <v>5300</v>
      </c>
      <c r="H66" s="10">
        <v>260400</v>
      </c>
      <c r="I66" s="10">
        <v>5400</v>
      </c>
      <c r="J66" s="10">
        <v>266750</v>
      </c>
      <c r="K66" s="10">
        <v>6350</v>
      </c>
      <c r="L66" s="10"/>
      <c r="M66" s="10"/>
      <c r="N66" s="10"/>
      <c r="O66" s="29" t="s">
        <v>98</v>
      </c>
      <c r="P66" s="18"/>
      <c r="Q66" s="33">
        <v>2221</v>
      </c>
      <c r="R66" s="10">
        <v>22989945</v>
      </c>
      <c r="S66" s="30">
        <v>109.35</v>
      </c>
      <c r="T66" s="30">
        <v>12.37</v>
      </c>
      <c r="U66" s="33">
        <v>2625</v>
      </c>
      <c r="V66" s="10">
        <v>32459886</v>
      </c>
      <c r="W66" s="30">
        <v>141.19</v>
      </c>
      <c r="X66" s="30">
        <v>12.19</v>
      </c>
      <c r="Y66" s="24"/>
      <c r="AA66" s="27"/>
      <c r="AB66" s="44"/>
      <c r="AC66" s="44"/>
      <c r="AD66" s="44"/>
      <c r="AE66" s="44"/>
      <c r="AF66" s="44"/>
      <c r="AG66" s="24"/>
      <c r="AH66" s="28"/>
      <c r="AI66" s="43" t="s">
        <v>193</v>
      </c>
      <c r="AJ66" s="27"/>
      <c r="AK66" s="44">
        <f>SUM(AK68:AK74)</f>
        <v>773</v>
      </c>
      <c r="AL66" s="32">
        <f>SUM(AL68:AL74)</f>
        <v>7881910</v>
      </c>
      <c r="AM66" s="44">
        <v>160.17</v>
      </c>
      <c r="AN66" s="32">
        <f>SUM(AN68:AN74)</f>
        <v>1294</v>
      </c>
      <c r="AO66" s="32">
        <f>SUM(AO68:AO74)</f>
        <v>10175017</v>
      </c>
      <c r="AP66" s="24"/>
    </row>
    <row r="67" spans="1:42" ht="15" customHeight="1">
      <c r="A67" s="46"/>
      <c r="B67" s="32" t="s">
        <v>41</v>
      </c>
      <c r="C67" s="18"/>
      <c r="D67" s="10">
        <v>180</v>
      </c>
      <c r="E67" s="32" t="s">
        <v>34</v>
      </c>
      <c r="F67" s="10">
        <v>180</v>
      </c>
      <c r="G67" s="32" t="s">
        <v>34</v>
      </c>
      <c r="H67" s="10">
        <v>180</v>
      </c>
      <c r="I67" s="32" t="s">
        <v>34</v>
      </c>
      <c r="J67" s="32">
        <v>180</v>
      </c>
      <c r="K67" s="32" t="s">
        <v>107</v>
      </c>
      <c r="L67" s="10"/>
      <c r="M67" s="10"/>
      <c r="N67" s="10"/>
      <c r="O67" s="29" t="s">
        <v>99</v>
      </c>
      <c r="P67" s="18"/>
      <c r="Q67" s="33">
        <v>5418</v>
      </c>
      <c r="R67" s="10">
        <v>36210136</v>
      </c>
      <c r="S67" s="30">
        <v>106.56</v>
      </c>
      <c r="T67" s="30">
        <v>19.49</v>
      </c>
      <c r="U67" s="33">
        <v>6601</v>
      </c>
      <c r="V67" s="10">
        <v>52529347</v>
      </c>
      <c r="W67" s="30">
        <v>145.07</v>
      </c>
      <c r="X67" s="30">
        <v>19.73</v>
      </c>
      <c r="Y67" s="24"/>
      <c r="Z67" s="41" t="s">
        <v>194</v>
      </c>
      <c r="AA67" s="27"/>
      <c r="AB67" s="44">
        <v>163</v>
      </c>
      <c r="AC67" s="64">
        <v>1778915</v>
      </c>
      <c r="AD67" s="58" t="s">
        <v>224</v>
      </c>
      <c r="AE67" s="44">
        <v>282</v>
      </c>
      <c r="AF67" s="64">
        <v>2313087</v>
      </c>
      <c r="AG67" s="40"/>
      <c r="AH67" s="28"/>
      <c r="AJ67" s="27"/>
      <c r="AK67" s="44"/>
      <c r="AL67" s="44"/>
      <c r="AM67" s="44"/>
      <c r="AN67" s="44"/>
      <c r="AO67" s="44"/>
      <c r="AP67" s="24"/>
    </row>
    <row r="68" spans="1:42" ht="15" customHeight="1">
      <c r="A68" s="46"/>
      <c r="B68" s="32" t="s">
        <v>44</v>
      </c>
      <c r="C68" s="18"/>
      <c r="D68" s="32" t="s">
        <v>34</v>
      </c>
      <c r="E68" s="32" t="s">
        <v>34</v>
      </c>
      <c r="F68" s="32" t="s">
        <v>34</v>
      </c>
      <c r="G68" s="32" t="s">
        <v>34</v>
      </c>
      <c r="H68" s="32" t="s">
        <v>34</v>
      </c>
      <c r="I68" s="32" t="s">
        <v>34</v>
      </c>
      <c r="J68" s="32" t="s">
        <v>217</v>
      </c>
      <c r="K68" s="32" t="s">
        <v>107</v>
      </c>
      <c r="L68" s="10"/>
      <c r="M68" s="10"/>
      <c r="N68" s="10"/>
      <c r="O68" s="29" t="s">
        <v>100</v>
      </c>
      <c r="P68" s="18"/>
      <c r="Q68" s="33">
        <v>702</v>
      </c>
      <c r="R68" s="10">
        <v>4386091</v>
      </c>
      <c r="S68" s="30">
        <v>116.2</v>
      </c>
      <c r="T68" s="30">
        <v>2.36</v>
      </c>
      <c r="U68" s="33">
        <v>1030</v>
      </c>
      <c r="V68" s="10">
        <v>5579030</v>
      </c>
      <c r="W68" s="30">
        <v>127.2</v>
      </c>
      <c r="X68" s="30">
        <v>2.1</v>
      </c>
      <c r="Y68" s="24"/>
      <c r="Z68" s="41" t="s">
        <v>195</v>
      </c>
      <c r="AA68" s="27"/>
      <c r="AB68" s="44">
        <v>197</v>
      </c>
      <c r="AC68" s="64">
        <v>1767800</v>
      </c>
      <c r="AD68" s="44">
        <v>117.89</v>
      </c>
      <c r="AE68" s="44">
        <v>338</v>
      </c>
      <c r="AF68" s="64">
        <v>2253103</v>
      </c>
      <c r="AG68" s="40"/>
      <c r="AH68" s="28"/>
      <c r="AI68" s="41" t="s">
        <v>196</v>
      </c>
      <c r="AJ68" s="27"/>
      <c r="AK68" s="44">
        <v>328</v>
      </c>
      <c r="AL68" s="64">
        <v>3415900</v>
      </c>
      <c r="AM68" s="44">
        <v>161.14</v>
      </c>
      <c r="AN68" s="44">
        <v>604</v>
      </c>
      <c r="AO68" s="64">
        <v>4705641</v>
      </c>
      <c r="AP68" s="24"/>
    </row>
    <row r="69" spans="1:42" ht="15" customHeight="1">
      <c r="A69" s="46"/>
      <c r="B69" s="32" t="s">
        <v>47</v>
      </c>
      <c r="C69" s="18"/>
      <c r="D69" s="10">
        <v>77450</v>
      </c>
      <c r="E69" s="10">
        <v>1850</v>
      </c>
      <c r="F69" s="10">
        <v>79000</v>
      </c>
      <c r="G69" s="10">
        <v>1550</v>
      </c>
      <c r="H69" s="10">
        <v>80750</v>
      </c>
      <c r="I69" s="10">
        <v>1750</v>
      </c>
      <c r="J69" s="10">
        <v>82000</v>
      </c>
      <c r="K69" s="10">
        <v>1250</v>
      </c>
      <c r="L69" s="10"/>
      <c r="M69" s="10"/>
      <c r="N69" s="10"/>
      <c r="O69" s="29" t="s">
        <v>101</v>
      </c>
      <c r="P69" s="18"/>
      <c r="Q69" s="33">
        <v>577</v>
      </c>
      <c r="R69" s="10">
        <v>6576940</v>
      </c>
      <c r="S69" s="30">
        <v>107.04</v>
      </c>
      <c r="T69" s="30">
        <v>3.54</v>
      </c>
      <c r="U69" s="33">
        <v>739</v>
      </c>
      <c r="V69" s="10">
        <v>10364730</v>
      </c>
      <c r="W69" s="30">
        <v>157.59</v>
      </c>
      <c r="X69" s="30">
        <v>3.89</v>
      </c>
      <c r="Y69" s="24"/>
      <c r="Z69" s="41" t="s">
        <v>197</v>
      </c>
      <c r="AA69" s="27"/>
      <c r="AB69" s="44">
        <v>56</v>
      </c>
      <c r="AC69" s="64">
        <v>374500</v>
      </c>
      <c r="AD69" s="42">
        <v>70.91</v>
      </c>
      <c r="AE69" s="44">
        <v>112</v>
      </c>
      <c r="AF69" s="64">
        <v>749663</v>
      </c>
      <c r="AG69" s="40"/>
      <c r="AH69" s="28"/>
      <c r="AI69" s="41" t="s">
        <v>198</v>
      </c>
      <c r="AJ69" s="27"/>
      <c r="AK69" s="44">
        <v>133</v>
      </c>
      <c r="AL69" s="64">
        <v>1297300</v>
      </c>
      <c r="AM69" s="58" t="s">
        <v>228</v>
      </c>
      <c r="AN69" s="44">
        <v>205</v>
      </c>
      <c r="AO69" s="64">
        <v>1740674</v>
      </c>
      <c r="AP69" s="24"/>
    </row>
    <row r="70" spans="1:42" ht="15" customHeight="1">
      <c r="A70" s="46"/>
      <c r="B70" s="32" t="s">
        <v>50</v>
      </c>
      <c r="C70" s="18"/>
      <c r="D70" s="10">
        <v>43600</v>
      </c>
      <c r="E70" s="10">
        <v>350</v>
      </c>
      <c r="F70" s="10">
        <v>43850</v>
      </c>
      <c r="G70" s="10">
        <v>250</v>
      </c>
      <c r="H70" s="10">
        <v>44050</v>
      </c>
      <c r="I70" s="10">
        <v>200</v>
      </c>
      <c r="J70" s="10">
        <v>44250</v>
      </c>
      <c r="K70" s="10">
        <v>200</v>
      </c>
      <c r="L70" s="10"/>
      <c r="M70" s="10"/>
      <c r="N70" s="10"/>
      <c r="O70" s="29" t="s">
        <v>102</v>
      </c>
      <c r="P70" s="18"/>
      <c r="Q70" s="33">
        <v>2009</v>
      </c>
      <c r="R70" s="10">
        <v>13650878</v>
      </c>
      <c r="S70" s="30">
        <v>124.04</v>
      </c>
      <c r="T70" s="30">
        <v>7.34</v>
      </c>
      <c r="U70" s="33">
        <v>2560</v>
      </c>
      <c r="V70" s="10">
        <v>21555616</v>
      </c>
      <c r="W70" s="30">
        <v>157.91</v>
      </c>
      <c r="X70" s="30">
        <v>8.1</v>
      </c>
      <c r="Y70" s="24"/>
      <c r="Z70" s="41" t="s">
        <v>199</v>
      </c>
      <c r="AA70" s="27"/>
      <c r="AB70" s="44">
        <v>142</v>
      </c>
      <c r="AC70" s="64">
        <v>1172700</v>
      </c>
      <c r="AD70" s="44">
        <v>139.89</v>
      </c>
      <c r="AE70" s="44">
        <v>187</v>
      </c>
      <c r="AF70" s="64">
        <v>1254131</v>
      </c>
      <c r="AG70" s="40"/>
      <c r="AH70" s="28"/>
      <c r="AI70" s="41" t="s">
        <v>200</v>
      </c>
      <c r="AJ70" s="27"/>
      <c r="AK70" s="44">
        <v>71</v>
      </c>
      <c r="AL70" s="64">
        <v>562940</v>
      </c>
      <c r="AM70" s="62">
        <v>134.87</v>
      </c>
      <c r="AN70" s="44">
        <v>107</v>
      </c>
      <c r="AO70" s="64">
        <v>745099</v>
      </c>
      <c r="AP70" s="24"/>
    </row>
    <row r="71" spans="1:42" ht="15" customHeight="1">
      <c r="A71" s="46"/>
      <c r="B71" s="32" t="s">
        <v>53</v>
      </c>
      <c r="C71" s="18"/>
      <c r="D71" s="10">
        <v>85200</v>
      </c>
      <c r="E71" s="10">
        <v>1500</v>
      </c>
      <c r="F71" s="10">
        <v>86600</v>
      </c>
      <c r="G71" s="10">
        <v>1400</v>
      </c>
      <c r="H71" s="10">
        <v>87900</v>
      </c>
      <c r="I71" s="10">
        <v>1300</v>
      </c>
      <c r="J71" s="10">
        <v>89100</v>
      </c>
      <c r="K71" s="10">
        <v>1200</v>
      </c>
      <c r="L71" s="10"/>
      <c r="M71" s="10"/>
      <c r="N71" s="10"/>
      <c r="O71" s="29" t="s">
        <v>103</v>
      </c>
      <c r="P71" s="18"/>
      <c r="Q71" s="33">
        <v>109</v>
      </c>
      <c r="R71" s="10">
        <v>1690500</v>
      </c>
      <c r="S71" s="30">
        <v>135.36</v>
      </c>
      <c r="T71" s="30">
        <v>0.91</v>
      </c>
      <c r="U71" s="33">
        <v>200</v>
      </c>
      <c r="V71" s="10">
        <v>2552100</v>
      </c>
      <c r="W71" s="30">
        <v>150.97</v>
      </c>
      <c r="X71" s="30">
        <v>0.96</v>
      </c>
      <c r="Y71" s="24"/>
      <c r="Z71" s="32" t="s">
        <v>201</v>
      </c>
      <c r="AA71" s="27"/>
      <c r="AB71" s="44">
        <v>98</v>
      </c>
      <c r="AC71" s="64">
        <v>1114700</v>
      </c>
      <c r="AD71" s="44">
        <v>152.14</v>
      </c>
      <c r="AE71" s="44">
        <v>157</v>
      </c>
      <c r="AF71" s="64">
        <v>1455242</v>
      </c>
      <c r="AG71" s="40"/>
      <c r="AH71" s="28"/>
      <c r="AI71" s="41" t="s">
        <v>202</v>
      </c>
      <c r="AJ71" s="27"/>
      <c r="AK71" s="44">
        <v>55</v>
      </c>
      <c r="AL71" s="64">
        <v>755000</v>
      </c>
      <c r="AM71" s="62">
        <v>146.06</v>
      </c>
      <c r="AN71" s="44">
        <v>91</v>
      </c>
      <c r="AO71" s="64">
        <v>967854</v>
      </c>
      <c r="AP71" s="24"/>
    </row>
    <row r="72" spans="1:42" ht="15" customHeight="1" thickBot="1">
      <c r="A72" s="46"/>
      <c r="B72" s="32" t="s">
        <v>54</v>
      </c>
      <c r="C72" s="18"/>
      <c r="D72" s="10">
        <v>9160</v>
      </c>
      <c r="E72" s="32" t="s">
        <v>34</v>
      </c>
      <c r="F72" s="10">
        <v>9160</v>
      </c>
      <c r="G72" s="32" t="s">
        <v>34</v>
      </c>
      <c r="H72" s="10">
        <v>9160</v>
      </c>
      <c r="I72" s="32" t="s">
        <v>34</v>
      </c>
      <c r="J72" s="32">
        <v>10160</v>
      </c>
      <c r="K72" s="32">
        <v>1000</v>
      </c>
      <c r="L72" s="10"/>
      <c r="M72" s="10"/>
      <c r="N72" s="11"/>
      <c r="O72" s="52" t="s">
        <v>104</v>
      </c>
      <c r="P72" s="45"/>
      <c r="Q72" s="16">
        <v>14</v>
      </c>
      <c r="R72" s="11">
        <v>53200</v>
      </c>
      <c r="S72" s="15">
        <v>64.52</v>
      </c>
      <c r="T72" s="15">
        <v>0.03</v>
      </c>
      <c r="U72" s="16">
        <v>36</v>
      </c>
      <c r="V72" s="11">
        <v>77200</v>
      </c>
      <c r="W72" s="15">
        <v>145.11</v>
      </c>
      <c r="X72" s="15">
        <v>0.03</v>
      </c>
      <c r="Y72" s="24"/>
      <c r="Z72" s="24"/>
      <c r="AA72" s="27"/>
      <c r="AB72" s="41"/>
      <c r="AC72" s="41"/>
      <c r="AD72" s="41"/>
      <c r="AE72" s="41"/>
      <c r="AF72" s="41"/>
      <c r="AG72" s="24"/>
      <c r="AH72" s="28"/>
      <c r="AI72" s="41" t="s">
        <v>203</v>
      </c>
      <c r="AJ72" s="27"/>
      <c r="AK72" s="44">
        <v>111</v>
      </c>
      <c r="AL72" s="64">
        <v>1211200</v>
      </c>
      <c r="AM72" s="44">
        <v>121.85</v>
      </c>
      <c r="AN72" s="44">
        <v>150</v>
      </c>
      <c r="AO72" s="64">
        <v>1161382</v>
      </c>
      <c r="AP72" s="24"/>
    </row>
    <row r="73" spans="1:42" ht="15" customHeight="1">
      <c r="A73" s="46"/>
      <c r="B73" s="32"/>
      <c r="C73" s="18"/>
      <c r="D73" s="10"/>
      <c r="E73" s="32"/>
      <c r="F73" s="10"/>
      <c r="G73" s="32"/>
      <c r="H73" s="10"/>
      <c r="I73" s="32"/>
      <c r="J73" s="32"/>
      <c r="K73" s="32"/>
      <c r="L73" s="10"/>
      <c r="M73" s="10"/>
      <c r="N73" s="10"/>
      <c r="O73" s="10"/>
      <c r="P73" s="10"/>
      <c r="Q73" s="10"/>
      <c r="R73" s="10"/>
      <c r="S73" s="30"/>
      <c r="T73" s="30"/>
      <c r="U73" s="33"/>
      <c r="V73" s="10"/>
      <c r="W73" s="30"/>
      <c r="X73" s="30"/>
      <c r="Y73" s="24"/>
      <c r="Z73" s="32" t="s">
        <v>204</v>
      </c>
      <c r="AA73" s="27"/>
      <c r="AB73" s="65">
        <v>77</v>
      </c>
      <c r="AC73" s="64">
        <v>536700</v>
      </c>
      <c r="AD73" s="44">
        <v>90.96</v>
      </c>
      <c r="AE73" s="44">
        <v>143</v>
      </c>
      <c r="AF73" s="64">
        <v>849729</v>
      </c>
      <c r="AG73" s="40"/>
      <c r="AH73" s="28"/>
      <c r="AI73" s="41"/>
      <c r="AJ73" s="27"/>
      <c r="AK73" s="44"/>
      <c r="AL73" s="44"/>
      <c r="AM73" s="44"/>
      <c r="AN73" s="44"/>
      <c r="AO73" s="44"/>
      <c r="AP73" s="24"/>
    </row>
    <row r="74" spans="1:42" ht="15" customHeight="1" thickBot="1">
      <c r="A74" s="10"/>
      <c r="B74" s="47" t="s">
        <v>57</v>
      </c>
      <c r="C74" s="45"/>
      <c r="D74" s="11">
        <v>22927</v>
      </c>
      <c r="E74" s="47" t="s">
        <v>34</v>
      </c>
      <c r="F74" s="11">
        <v>22927</v>
      </c>
      <c r="G74" s="47" t="s">
        <v>34</v>
      </c>
      <c r="H74" s="11">
        <v>22927</v>
      </c>
      <c r="I74" s="47" t="s">
        <v>34</v>
      </c>
      <c r="J74" s="47">
        <v>22927</v>
      </c>
      <c r="K74" s="47" t="s">
        <v>107</v>
      </c>
      <c r="L74" s="10"/>
      <c r="M74" s="10"/>
      <c r="N74" s="10"/>
      <c r="O74" s="10"/>
      <c r="P74" s="10"/>
      <c r="Q74" s="10"/>
      <c r="R74" s="10"/>
      <c r="S74" s="30"/>
      <c r="T74" s="30"/>
      <c r="U74" s="33"/>
      <c r="V74" s="10"/>
      <c r="W74" s="30"/>
      <c r="X74" s="30"/>
      <c r="Y74" s="23"/>
      <c r="Z74" s="47" t="s">
        <v>205</v>
      </c>
      <c r="AA74" s="53"/>
      <c r="AB74" s="70">
        <v>164</v>
      </c>
      <c r="AC74" s="67">
        <v>1891100</v>
      </c>
      <c r="AD74" s="66">
        <v>171.15</v>
      </c>
      <c r="AE74" s="66">
        <v>423</v>
      </c>
      <c r="AF74" s="67">
        <v>2835903</v>
      </c>
      <c r="AG74" s="54"/>
      <c r="AH74" s="55"/>
      <c r="AI74" s="47" t="s">
        <v>206</v>
      </c>
      <c r="AJ74" s="53"/>
      <c r="AK74" s="66">
        <v>75</v>
      </c>
      <c r="AL74" s="67">
        <v>639570</v>
      </c>
      <c r="AM74" s="63">
        <v>121.52</v>
      </c>
      <c r="AN74" s="66">
        <v>137</v>
      </c>
      <c r="AO74" s="67">
        <v>854367</v>
      </c>
      <c r="AP74" s="24"/>
    </row>
    <row r="75" spans="1:42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30"/>
      <c r="T75" s="30"/>
      <c r="U75" s="33"/>
      <c r="V75" s="10"/>
      <c r="W75" s="30"/>
      <c r="X75" s="30"/>
      <c r="Y75" s="24"/>
      <c r="Z75" s="10" t="s">
        <v>235</v>
      </c>
      <c r="AA75" s="24"/>
      <c r="AB75" s="44"/>
      <c r="AC75" s="44"/>
      <c r="AD75" s="44"/>
      <c r="AE75" s="44"/>
      <c r="AF75" s="44"/>
      <c r="AG75" s="24"/>
      <c r="AH75" s="24"/>
      <c r="AI75" s="24"/>
      <c r="AJ75" s="24"/>
      <c r="AK75" s="44"/>
      <c r="AL75" s="44"/>
      <c r="AM75" s="44"/>
      <c r="AN75" s="44"/>
      <c r="AO75" s="44"/>
      <c r="AP75" s="24"/>
    </row>
    <row r="76" spans="1:42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30"/>
      <c r="T76" s="30"/>
      <c r="U76" s="33"/>
      <c r="V76" s="10"/>
      <c r="W76" s="30"/>
      <c r="X76" s="30"/>
      <c r="Y76" s="24"/>
      <c r="Z76" s="24"/>
      <c r="AA76" s="24"/>
      <c r="AB76" s="44"/>
      <c r="AC76" s="44"/>
      <c r="AD76" s="44"/>
      <c r="AE76" s="44"/>
      <c r="AF76" s="44"/>
      <c r="AG76" s="24"/>
      <c r="AH76" s="24"/>
      <c r="AI76" s="24"/>
      <c r="AJ76" s="24"/>
      <c r="AK76" s="44"/>
      <c r="AL76" s="44"/>
      <c r="AM76" s="44"/>
      <c r="AN76" s="44"/>
      <c r="AO76" s="44"/>
      <c r="AP76" s="24"/>
    </row>
    <row r="77" spans="1:4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0"/>
      <c r="T77" s="30"/>
      <c r="U77" s="33"/>
      <c r="V77" s="10"/>
      <c r="W77" s="30"/>
      <c r="X77" s="30"/>
      <c r="AB77" s="41"/>
      <c r="AC77" s="41"/>
      <c r="AD77" s="41"/>
      <c r="AE77" s="41"/>
      <c r="AF77" s="41"/>
      <c r="AK77" s="41"/>
      <c r="AL77" s="41"/>
      <c r="AM77" s="41"/>
      <c r="AN77" s="41"/>
      <c r="AO77" s="41"/>
    </row>
    <row r="78" spans="28:41" ht="14.25">
      <c r="AB78" s="41"/>
      <c r="AC78" s="41"/>
      <c r="AD78" s="41"/>
      <c r="AE78" s="41"/>
      <c r="AF78" s="41"/>
      <c r="AK78" s="41"/>
      <c r="AL78" s="41"/>
      <c r="AM78" s="41"/>
      <c r="AN78" s="41"/>
      <c r="AO78" s="41"/>
    </row>
    <row r="79" spans="28:41" ht="14.25">
      <c r="AB79" s="41"/>
      <c r="AC79" s="41"/>
      <c r="AD79" s="41"/>
      <c r="AE79" s="41"/>
      <c r="AF79" s="41"/>
      <c r="AK79" s="41"/>
      <c r="AL79" s="41"/>
      <c r="AM79" s="41"/>
      <c r="AN79" s="41"/>
      <c r="AO79" s="41"/>
    </row>
    <row r="80" spans="28:41" ht="14.25">
      <c r="AB80" s="41"/>
      <c r="AC80" s="41"/>
      <c r="AD80" s="41"/>
      <c r="AE80" s="41"/>
      <c r="AF80" s="41"/>
      <c r="AK80" s="41"/>
      <c r="AL80" s="41"/>
      <c r="AM80" s="41"/>
      <c r="AN80" s="41"/>
      <c r="AO80" s="41"/>
    </row>
    <row r="81" spans="28:41" ht="14.25">
      <c r="AB81" s="41"/>
      <c r="AC81" s="41"/>
      <c r="AD81" s="41"/>
      <c r="AE81" s="41"/>
      <c r="AF81" s="41"/>
      <c r="AK81" s="41"/>
      <c r="AL81" s="41"/>
      <c r="AM81" s="41"/>
      <c r="AN81" s="41"/>
      <c r="AO81" s="41"/>
    </row>
    <row r="82" spans="28:41" ht="14.25">
      <c r="AB82" s="41"/>
      <c r="AC82" s="41"/>
      <c r="AD82" s="41"/>
      <c r="AE82" s="41"/>
      <c r="AF82" s="41"/>
      <c r="AK82" s="41"/>
      <c r="AL82" s="41"/>
      <c r="AM82" s="41"/>
      <c r="AN82" s="41"/>
      <c r="AO82" s="41"/>
    </row>
    <row r="83" spans="28:41" ht="14.25">
      <c r="AB83" s="41"/>
      <c r="AC83" s="41"/>
      <c r="AD83" s="41"/>
      <c r="AE83" s="41"/>
      <c r="AF83" s="41"/>
      <c r="AK83" s="41"/>
      <c r="AL83" s="41"/>
      <c r="AM83" s="41"/>
      <c r="AN83" s="41"/>
      <c r="AO83" s="41"/>
    </row>
    <row r="84" spans="28:41" ht="14.25">
      <c r="AB84" s="41"/>
      <c r="AC84" s="41"/>
      <c r="AD84" s="41"/>
      <c r="AE84" s="41"/>
      <c r="AF84" s="41"/>
      <c r="AK84" s="41"/>
      <c r="AL84" s="41"/>
      <c r="AM84" s="41"/>
      <c r="AN84" s="41"/>
      <c r="AO84" s="41"/>
    </row>
    <row r="85" spans="28:41" ht="14.25">
      <c r="AB85" s="41"/>
      <c r="AC85" s="41"/>
      <c r="AD85" s="41"/>
      <c r="AE85" s="41"/>
      <c r="AF85" s="41"/>
      <c r="AK85" s="41"/>
      <c r="AL85" s="41"/>
      <c r="AM85" s="41"/>
      <c r="AN85" s="41"/>
      <c r="AO85" s="41"/>
    </row>
    <row r="86" spans="28:41" ht="14.25">
      <c r="AB86" s="41"/>
      <c r="AC86" s="41"/>
      <c r="AD86" s="41"/>
      <c r="AE86" s="41"/>
      <c r="AF86" s="41"/>
      <c r="AK86" s="41"/>
      <c r="AL86" s="41"/>
      <c r="AM86" s="41"/>
      <c r="AN86" s="41"/>
      <c r="AO86" s="41"/>
    </row>
    <row r="87" spans="28:41" ht="14.25">
      <c r="AB87" s="41"/>
      <c r="AC87" s="41"/>
      <c r="AD87" s="41"/>
      <c r="AE87" s="41"/>
      <c r="AF87" s="41"/>
      <c r="AK87" s="41"/>
      <c r="AL87" s="41"/>
      <c r="AM87" s="41"/>
      <c r="AN87" s="41"/>
      <c r="AO87" s="41"/>
    </row>
    <row r="88" spans="28:41" ht="14.25">
      <c r="AB88" s="41"/>
      <c r="AC88" s="41"/>
      <c r="AD88" s="41"/>
      <c r="AE88" s="41"/>
      <c r="AF88" s="41"/>
      <c r="AK88" s="41"/>
      <c r="AL88" s="41"/>
      <c r="AM88" s="41"/>
      <c r="AN88" s="41"/>
      <c r="AO88" s="41"/>
    </row>
    <row r="89" spans="28:41" ht="14.25">
      <c r="AB89" s="41"/>
      <c r="AC89" s="41"/>
      <c r="AD89" s="41"/>
      <c r="AE89" s="41"/>
      <c r="AF89" s="41"/>
      <c r="AK89" s="41"/>
      <c r="AL89" s="41"/>
      <c r="AM89" s="41"/>
      <c r="AN89" s="41"/>
      <c r="AO89" s="41"/>
    </row>
    <row r="90" spans="28:41" ht="14.25">
      <c r="AB90" s="41"/>
      <c r="AC90" s="41"/>
      <c r="AD90" s="41"/>
      <c r="AE90" s="41"/>
      <c r="AF90" s="41"/>
      <c r="AK90" s="41"/>
      <c r="AL90" s="41"/>
      <c r="AM90" s="41"/>
      <c r="AN90" s="41"/>
      <c r="AO90" s="41"/>
    </row>
    <row r="91" spans="28:41" ht="14.25">
      <c r="AB91" s="41"/>
      <c r="AC91" s="41"/>
      <c r="AD91" s="41"/>
      <c r="AE91" s="41"/>
      <c r="AF91" s="41"/>
      <c r="AK91" s="41"/>
      <c r="AL91" s="41"/>
      <c r="AM91" s="41"/>
      <c r="AN91" s="41"/>
      <c r="AO91" s="41"/>
    </row>
    <row r="92" spans="28:41" ht="14.25">
      <c r="AB92" s="41"/>
      <c r="AC92" s="41"/>
      <c r="AD92" s="41"/>
      <c r="AE92" s="41"/>
      <c r="AF92" s="41"/>
      <c r="AK92" s="41"/>
      <c r="AL92" s="41"/>
      <c r="AM92" s="41"/>
      <c r="AN92" s="41"/>
      <c r="AO92" s="41"/>
    </row>
    <row r="93" spans="28:41" ht="14.25">
      <c r="AB93" s="41"/>
      <c r="AC93" s="41"/>
      <c r="AD93" s="41"/>
      <c r="AE93" s="41"/>
      <c r="AF93" s="41"/>
      <c r="AK93" s="41"/>
      <c r="AL93" s="41"/>
      <c r="AM93" s="41"/>
      <c r="AN93" s="41"/>
      <c r="AO93" s="41"/>
    </row>
    <row r="94" spans="28:41" ht="14.25">
      <c r="AB94" s="41"/>
      <c r="AC94" s="41"/>
      <c r="AD94" s="41"/>
      <c r="AE94" s="41"/>
      <c r="AF94" s="41"/>
      <c r="AK94" s="41"/>
      <c r="AL94" s="41"/>
      <c r="AM94" s="41"/>
      <c r="AN94" s="41"/>
      <c r="AO94" s="41"/>
    </row>
    <row r="95" spans="28:41" ht="14.25">
      <c r="AB95" s="41"/>
      <c r="AC95" s="41"/>
      <c r="AD95" s="41"/>
      <c r="AE95" s="41"/>
      <c r="AF95" s="41"/>
      <c r="AK95" s="41"/>
      <c r="AL95" s="41"/>
      <c r="AM95" s="41"/>
      <c r="AN95" s="41"/>
      <c r="AO95" s="41"/>
    </row>
    <row r="96" spans="28:41" ht="14.25">
      <c r="AB96" s="41"/>
      <c r="AC96" s="41"/>
      <c r="AD96" s="41"/>
      <c r="AE96" s="41"/>
      <c r="AF96" s="41"/>
      <c r="AK96" s="41"/>
      <c r="AL96" s="41"/>
      <c r="AM96" s="41"/>
      <c r="AN96" s="41"/>
      <c r="AO96" s="41"/>
    </row>
    <row r="97" spans="28:41" ht="14.25">
      <c r="AB97" s="41"/>
      <c r="AC97" s="41"/>
      <c r="AD97" s="41"/>
      <c r="AE97" s="41"/>
      <c r="AF97" s="41"/>
      <c r="AK97" s="41"/>
      <c r="AL97" s="41"/>
      <c r="AM97" s="41"/>
      <c r="AN97" s="41"/>
      <c r="AO97" s="41"/>
    </row>
    <row r="98" spans="28:41" ht="14.25">
      <c r="AB98" s="41"/>
      <c r="AC98" s="41"/>
      <c r="AD98" s="41"/>
      <c r="AE98" s="41"/>
      <c r="AF98" s="41"/>
      <c r="AK98" s="41"/>
      <c r="AL98" s="41"/>
      <c r="AM98" s="41"/>
      <c r="AN98" s="41"/>
      <c r="AO98" s="41"/>
    </row>
    <row r="99" spans="28:41" ht="14.25">
      <c r="AB99" s="41"/>
      <c r="AC99" s="41"/>
      <c r="AD99" s="41"/>
      <c r="AE99" s="41"/>
      <c r="AF99" s="41"/>
      <c r="AK99" s="41"/>
      <c r="AL99" s="41"/>
      <c r="AM99" s="41"/>
      <c r="AN99" s="41"/>
      <c r="AO99" s="41"/>
    </row>
    <row r="100" spans="28:41" ht="14.25">
      <c r="AB100" s="41"/>
      <c r="AC100" s="41"/>
      <c r="AD100" s="41"/>
      <c r="AE100" s="41"/>
      <c r="AF100" s="41"/>
      <c r="AK100" s="41"/>
      <c r="AL100" s="41"/>
      <c r="AM100" s="41"/>
      <c r="AN100" s="41"/>
      <c r="AO100" s="41"/>
    </row>
    <row r="101" spans="28:41" ht="14.25">
      <c r="AB101" s="41"/>
      <c r="AC101" s="41"/>
      <c r="AD101" s="41"/>
      <c r="AE101" s="41"/>
      <c r="AF101" s="41"/>
      <c r="AK101" s="41"/>
      <c r="AL101" s="41"/>
      <c r="AM101" s="41"/>
      <c r="AN101" s="41"/>
      <c r="AO101" s="41"/>
    </row>
    <row r="102" spans="28:41" ht="14.25">
      <c r="AB102" s="41"/>
      <c r="AC102" s="41"/>
      <c r="AD102" s="41"/>
      <c r="AE102" s="41"/>
      <c r="AF102" s="41"/>
      <c r="AK102" s="41"/>
      <c r="AL102" s="41"/>
      <c r="AM102" s="41"/>
      <c r="AN102" s="41"/>
      <c r="AO102" s="41"/>
    </row>
    <row r="103" spans="28:41" ht="14.25">
      <c r="AB103" s="41"/>
      <c r="AC103" s="41"/>
      <c r="AD103" s="41"/>
      <c r="AE103" s="41"/>
      <c r="AF103" s="41"/>
      <c r="AK103" s="41"/>
      <c r="AL103" s="41"/>
      <c r="AM103" s="41"/>
      <c r="AN103" s="41"/>
      <c r="AO103" s="41"/>
    </row>
    <row r="104" spans="28:41" ht="14.25">
      <c r="AB104" s="41"/>
      <c r="AC104" s="41"/>
      <c r="AD104" s="41"/>
      <c r="AE104" s="41"/>
      <c r="AF104" s="41"/>
      <c r="AK104" s="41"/>
      <c r="AL104" s="41"/>
      <c r="AM104" s="41"/>
      <c r="AN104" s="41"/>
      <c r="AO104" s="41"/>
    </row>
    <row r="105" spans="28:41" ht="14.25">
      <c r="AB105" s="41"/>
      <c r="AC105" s="41"/>
      <c r="AD105" s="41"/>
      <c r="AE105" s="41"/>
      <c r="AF105" s="41"/>
      <c r="AK105" s="41"/>
      <c r="AL105" s="41"/>
      <c r="AM105" s="41"/>
      <c r="AN105" s="41"/>
      <c r="AO105" s="41"/>
    </row>
    <row r="106" spans="28:32" ht="14.25">
      <c r="AB106" s="41"/>
      <c r="AC106" s="41"/>
      <c r="AD106" s="41"/>
      <c r="AE106" s="41"/>
      <c r="AF106" s="41"/>
    </row>
    <row r="107" spans="28:32" ht="14.25">
      <c r="AB107" s="41"/>
      <c r="AC107" s="41"/>
      <c r="AD107" s="41"/>
      <c r="AE107" s="41"/>
      <c r="AF107" s="41"/>
    </row>
    <row r="108" spans="28:32" ht="14.25">
      <c r="AB108" s="41"/>
      <c r="AC108" s="41"/>
      <c r="AD108" s="41"/>
      <c r="AE108" s="41"/>
      <c r="AF108" s="41"/>
    </row>
    <row r="109" spans="28:32" ht="14.25">
      <c r="AB109" s="41"/>
      <c r="AC109" s="41"/>
      <c r="AD109" s="41"/>
      <c r="AE109" s="41"/>
      <c r="AF109" s="41"/>
    </row>
  </sheetData>
  <mergeCells count="38">
    <mergeCell ref="H39:H40"/>
    <mergeCell ref="I39:I40"/>
    <mergeCell ref="J39:J40"/>
    <mergeCell ref="K39:K40"/>
    <mergeCell ref="D39:D40"/>
    <mergeCell ref="E39:E40"/>
    <mergeCell ref="F39:F40"/>
    <mergeCell ref="G39:G40"/>
    <mergeCell ref="U6:U7"/>
    <mergeCell ref="V6:V7"/>
    <mergeCell ref="W6:W7"/>
    <mergeCell ref="X6:X7"/>
    <mergeCell ref="Q6:Q7"/>
    <mergeCell ref="R6:R7"/>
    <mergeCell ref="S6:S7"/>
    <mergeCell ref="T6:T7"/>
    <mergeCell ref="H6:H7"/>
    <mergeCell ref="I6:I7"/>
    <mergeCell ref="J6:J7"/>
    <mergeCell ref="K6:K7"/>
    <mergeCell ref="D6:D7"/>
    <mergeCell ref="E6:E7"/>
    <mergeCell ref="F6:F7"/>
    <mergeCell ref="G6:G7"/>
    <mergeCell ref="Z7:Z10"/>
    <mergeCell ref="AB7:AD8"/>
    <mergeCell ref="AE7:AG8"/>
    <mergeCell ref="AI7:AI10"/>
    <mergeCell ref="AK7:AM8"/>
    <mergeCell ref="AN7:AO8"/>
    <mergeCell ref="AB9:AB10"/>
    <mergeCell ref="AC9:AC10"/>
    <mergeCell ref="AE9:AE10"/>
    <mergeCell ref="AF9:AG10"/>
    <mergeCell ref="AK9:AK10"/>
    <mergeCell ref="AL9:AL10"/>
    <mergeCell ref="AN9:AN10"/>
    <mergeCell ref="AO9:AO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12" max="65535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2000-10-26T04:26:01Z</cp:lastPrinted>
  <dcterms:modified xsi:type="dcterms:W3CDTF">2000-10-26T04:26:10Z</dcterms:modified>
  <cp:category/>
  <cp:version/>
  <cp:contentType/>
  <cp:contentStatus/>
</cp:coreProperties>
</file>