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600" activeTab="0"/>
  </bookViews>
  <sheets>
    <sheet name="Sheet1" sheetId="1" r:id="rId1"/>
  </sheets>
  <definedNames>
    <definedName name="_xlnm.Print_Area" localSheetId="0">'Sheet1'!$A$1:$BO$77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<sst xmlns="http://schemas.openxmlformats.org/spreadsheetml/2006/main" count="470" uniqueCount="156">
  <si>
    <t xml:space="preserve">  入        決        算        額</t>
  </si>
  <si>
    <t xml:space="preserve">   入       決       算       額</t>
  </si>
  <si>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</si>
  <si>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</si>
  <si>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</si>
  <si>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</si>
  <si>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</si>
  <si>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地　　方</t>
  </si>
  <si>
    <t>利子割</t>
  </si>
  <si>
    <t>ゴルフ場</t>
  </si>
  <si>
    <t>自動車</t>
  </si>
  <si>
    <t>特別地方消費</t>
  </si>
  <si>
    <t>地    方</t>
  </si>
  <si>
    <t>交通安全</t>
  </si>
  <si>
    <t>分担金</t>
  </si>
  <si>
    <t>国有提供施設</t>
  </si>
  <si>
    <t>国    庫</t>
  </si>
  <si>
    <t>総額</t>
  </si>
  <si>
    <t>地方税</t>
  </si>
  <si>
    <t>利  用  税</t>
  </si>
  <si>
    <t>取得税</t>
  </si>
  <si>
    <t>対策特別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</si>
  <si>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</si>
  <si>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</si>
  <si>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</si>
  <si>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</si>
  <si>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</si>
  <si>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</si>
  <si>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</si>
  <si>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</si>
  <si>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</si>
  <si>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譲与税</t>
  </si>
  <si>
    <t>交付金</t>
  </si>
  <si>
    <t>交  付  金</t>
  </si>
  <si>
    <t>税 交 付 金</t>
  </si>
  <si>
    <t>交付税</t>
  </si>
  <si>
    <t>負担金</t>
  </si>
  <si>
    <t>支出金</t>
  </si>
  <si>
    <t>助成交付金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</si>
  <si>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</si>
  <si>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</si>
  <si>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</si>
  <si>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</si>
  <si>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</si>
  <si>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</si>
  <si>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</si>
  <si>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</si>
  <si>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</si>
  <si>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</si>
  <si>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</si>
  <si>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</si>
  <si>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</si>
  <si>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</si>
  <si>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</si>
  <si>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</si>
  <si>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</si>
  <si>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</si>
  <si>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</si>
  <si>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</si>
  <si>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</si>
  <si>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福江市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</si>
  <si>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</si>
  <si>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</si>
  <si>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</si>
  <si>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</si>
  <si>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</si>
  <si>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</si>
  <si>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</si>
  <si>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</si>
  <si>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</si>
  <si>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</si>
  <si>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</si>
  <si>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</si>
  <si>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</si>
  <si>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</si>
  <si>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</si>
  <si>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</si>
  <si>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</si>
  <si>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</si>
  <si>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</si>
  <si>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</si>
  <si>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</si>
  <si>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</si>
  <si>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</si>
  <si>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</si>
  <si>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</si>
  <si>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</si>
  <si>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</si>
  <si>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</si>
  <si>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</si>
  <si>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</si>
  <si>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</si>
  <si>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</si>
  <si>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</si>
  <si>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</si>
  <si>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</si>
  <si>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</si>
  <si>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</si>
  <si>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</si>
  <si>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</si>
  <si>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</si>
  <si>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</si>
  <si>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</si>
  <si>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</si>
  <si>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</si>
  <si>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</si>
  <si>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</si>
  <si>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</si>
  <si>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</si>
  <si>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</si>
  <si>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</si>
  <si>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</si>
  <si>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</si>
  <si>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</si>
  <si>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</si>
  <si>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</si>
  <si>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</si>
  <si>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</si>
  <si>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</si>
  <si>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</si>
  <si>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</si>
  <si>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</si>
  <si>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</si>
  <si>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</si>
  <si>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</si>
  <si>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</si>
  <si>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</si>
  <si>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</si>
  <si>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 xml:space="preserve">  資料  県地方課調</t>
  </si>
  <si>
    <t xml:space="preserve"> 入        決        算        額</t>
  </si>
  <si>
    <t>及    び</t>
  </si>
  <si>
    <t>国    庫</t>
  </si>
  <si>
    <t>及   び</t>
  </si>
  <si>
    <t>6</t>
  </si>
  <si>
    <t>7</t>
  </si>
  <si>
    <t>8</t>
  </si>
  <si>
    <t>-</t>
  </si>
  <si>
    <t xml:space="preserve">                        １７７     市        町        村        歳</t>
  </si>
  <si>
    <t xml:space="preserve">   250    財      政  13</t>
  </si>
  <si>
    <t>13  財      政     251</t>
  </si>
  <si>
    <t xml:space="preserve">   252    財      政  13</t>
  </si>
  <si>
    <t xml:space="preserve">     254    財      政  13</t>
  </si>
  <si>
    <t>13  財      政     253</t>
  </si>
  <si>
    <t xml:space="preserve">                         １７７     市        町        村        歳</t>
  </si>
  <si>
    <t>　　　　　　　3  財      政   255</t>
  </si>
  <si>
    <t>9</t>
  </si>
  <si>
    <t xml:space="preserve">  </t>
  </si>
  <si>
    <t>南高来郡</t>
  </si>
  <si>
    <t>平成5年度</t>
  </si>
  <si>
    <t>10</t>
  </si>
  <si>
    <t>（平成10年度）</t>
  </si>
  <si>
    <t>（平成10年度）（続）</t>
  </si>
  <si>
    <t>-</t>
  </si>
  <si>
    <t>-</t>
  </si>
  <si>
    <t>交付金</t>
  </si>
  <si>
    <t>地方消費税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</si>
</sst>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distributed"/>
    </xf>
    <xf numFmtId="0" fontId="5" fillId="0" borderId="0" xfId="0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3" fontId="5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0" fontId="5" fillId="0" borderId="7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distributed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0.875" style="1" customWidth="1"/>
    <col min="3" max="3" width="19.125" style="1" customWidth="1"/>
    <col min="4" max="4" width="0.875" style="1" customWidth="1"/>
    <col min="5" max="9" width="16.125" style="1" customWidth="1"/>
    <col min="10" max="10" width="13.375" style="1" customWidth="1"/>
    <col min="11" max="12" width="16.125" style="1" customWidth="1"/>
    <col min="13" max="13" width="4.125" style="1" customWidth="1"/>
    <col min="14" max="14" width="4.75390625" style="1" customWidth="1"/>
    <col min="15" max="17" width="18.75390625" style="1" customWidth="1"/>
    <col min="18" max="22" width="18.25390625" style="1" customWidth="1"/>
    <col min="23" max="23" width="1.12109375" style="1" customWidth="1"/>
    <col min="24" max="24" width="1.00390625" style="1" customWidth="1"/>
    <col min="25" max="25" width="0.875" style="1" customWidth="1"/>
    <col min="26" max="26" width="20.00390625" style="1" customWidth="1"/>
    <col min="27" max="27" width="0.875" style="1" customWidth="1"/>
    <col min="28" max="30" width="20.375" style="1" customWidth="1"/>
    <col min="31" max="33" width="20.875" style="1" customWidth="1"/>
    <col min="34" max="34" width="4.375" style="1" customWidth="1"/>
    <col min="35" max="35" width="2.125" style="1" customWidth="1"/>
    <col min="36" max="36" width="1.12109375" style="1" customWidth="1"/>
    <col min="37" max="37" width="19.625" style="1" customWidth="1"/>
    <col min="38" max="38" width="1.875" style="1" customWidth="1"/>
    <col min="39" max="43" width="16.25390625" style="1" customWidth="1"/>
    <col min="44" max="44" width="13.875" style="1" customWidth="1"/>
    <col min="45" max="46" width="16.25390625" style="1" customWidth="1"/>
    <col min="47" max="47" width="1.37890625" style="1" customWidth="1"/>
    <col min="48" max="48" width="0.875" style="1" customWidth="1"/>
    <col min="49" max="49" width="21.125" style="1" customWidth="1"/>
    <col min="50" max="50" width="0.875" style="1" customWidth="1"/>
    <col min="51" max="51" width="15.75390625" style="1" customWidth="1"/>
    <col min="52" max="52" width="13.75390625" style="1" customWidth="1"/>
    <col min="53" max="58" width="15.75390625" style="1" customWidth="1"/>
    <col min="59" max="59" width="4.375" style="1" customWidth="1"/>
    <col min="60" max="60" width="4.25390625" style="1" customWidth="1"/>
    <col min="61" max="66" width="23.625" style="1" customWidth="1"/>
    <col min="67" max="67" width="4.00390625" style="1" customWidth="1"/>
    <col min="68" max="73" width="8.00390625" style="1" customWidth="1"/>
    <col min="74" max="16384" width="8.625" style="1" customWidth="1"/>
  </cols>
  <sheetData>
    <row r="1" spans="3:65" ht="15" customHeight="1">
      <c r="C1" s="1" t="s">
        <v>138</v>
      </c>
      <c r="P1" s="2"/>
      <c r="U1" s="3" t="s">
        <v>139</v>
      </c>
      <c r="V1" s="3"/>
      <c r="Z1" s="1" t="s">
        <v>140</v>
      </c>
      <c r="AS1" s="1" t="s">
        <v>142</v>
      </c>
      <c r="AW1" s="1" t="s">
        <v>141</v>
      </c>
      <c r="BM1" s="1" t="s">
        <v>144</v>
      </c>
    </row>
    <row r="2" spans="3:65" ht="24">
      <c r="C2" s="4" t="s">
        <v>137</v>
      </c>
      <c r="O2" s="4" t="s">
        <v>0</v>
      </c>
      <c r="S2" s="5" t="s">
        <v>150</v>
      </c>
      <c r="Z2" s="4" t="s">
        <v>143</v>
      </c>
      <c r="AH2" s="6"/>
      <c r="AK2" s="4" t="s">
        <v>129</v>
      </c>
      <c r="AO2" s="2"/>
      <c r="AP2" s="3" t="s">
        <v>151</v>
      </c>
      <c r="AQ2" s="3"/>
      <c r="AR2" s="3"/>
      <c r="AU2" s="6"/>
      <c r="AW2" s="4" t="s">
        <v>137</v>
      </c>
      <c r="BI2" s="4" t="s">
        <v>1</v>
      </c>
      <c r="BL2" s="3" t="s">
        <v>151</v>
      </c>
      <c r="BM2" s="3"/>
    </row>
    <row r="3" spans="2:66" ht="1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O3" s="7"/>
      <c r="P3" s="7"/>
      <c r="Q3" s="7"/>
      <c r="R3" s="7"/>
      <c r="S3" s="7"/>
      <c r="T3" s="7"/>
      <c r="U3" s="7"/>
      <c r="V3" s="7" t="s">
        <v>2</v>
      </c>
      <c r="W3" s="6"/>
      <c r="X3" s="6"/>
      <c r="Y3" s="7"/>
      <c r="Z3" s="7"/>
      <c r="AA3" s="7"/>
      <c r="AB3" s="7"/>
      <c r="AC3" s="7"/>
      <c r="AD3" s="7"/>
      <c r="AE3" s="7"/>
      <c r="AF3" s="7"/>
      <c r="AG3" s="7"/>
      <c r="AH3" s="6"/>
      <c r="AJ3" s="6"/>
      <c r="AK3" s="7"/>
      <c r="AL3" s="7"/>
      <c r="AM3" s="7"/>
      <c r="AN3" s="7"/>
      <c r="AO3" s="7"/>
      <c r="AP3" s="7"/>
      <c r="AQ3" s="7"/>
      <c r="AR3" s="7"/>
      <c r="AS3" s="7"/>
      <c r="AT3" s="7" t="s">
        <v>2</v>
      </c>
      <c r="AU3" s="6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I3" s="7"/>
      <c r="BJ3" s="7"/>
      <c r="BK3" s="7"/>
      <c r="BL3" s="7"/>
      <c r="BM3" s="7"/>
      <c r="BN3" s="7" t="s">
        <v>3</v>
      </c>
    </row>
    <row r="4" spans="4:68" ht="15" customHeight="1">
      <c r="D4" s="8"/>
      <c r="E4" s="51" t="s">
        <v>4</v>
      </c>
      <c r="F4" s="49"/>
      <c r="G4" s="49"/>
      <c r="H4" s="49"/>
      <c r="I4" s="49"/>
      <c r="J4" s="49"/>
      <c r="K4" s="49"/>
      <c r="L4" s="49"/>
      <c r="O4" s="48" t="s">
        <v>5</v>
      </c>
      <c r="P4" s="49"/>
      <c r="Q4" s="49"/>
      <c r="R4" s="49"/>
      <c r="S4" s="49"/>
      <c r="T4" s="49"/>
      <c r="U4" s="49"/>
      <c r="V4" s="49"/>
      <c r="W4" s="6"/>
      <c r="X4" s="6"/>
      <c r="AA4" s="8"/>
      <c r="AB4" s="51" t="s">
        <v>4</v>
      </c>
      <c r="AC4" s="49"/>
      <c r="AD4" s="49"/>
      <c r="AE4" s="49"/>
      <c r="AF4" s="49"/>
      <c r="AG4" s="49"/>
      <c r="AH4" s="3"/>
      <c r="AJ4" s="6"/>
      <c r="AK4" s="56" t="s">
        <v>6</v>
      </c>
      <c r="AL4" s="8"/>
      <c r="AM4" s="51"/>
      <c r="AN4" s="53"/>
      <c r="AO4" s="53"/>
      <c r="AP4" s="53"/>
      <c r="AQ4" s="53"/>
      <c r="AR4" s="53"/>
      <c r="AS4" s="53"/>
      <c r="AT4" s="53"/>
      <c r="AU4" s="3"/>
      <c r="AX4" s="8"/>
      <c r="AY4" s="51" t="s">
        <v>4</v>
      </c>
      <c r="AZ4" s="53"/>
      <c r="BA4" s="53"/>
      <c r="BB4" s="53"/>
      <c r="BC4" s="53"/>
      <c r="BD4" s="53"/>
      <c r="BE4" s="53"/>
      <c r="BF4" s="53"/>
      <c r="BI4" s="48" t="s">
        <v>5</v>
      </c>
      <c r="BJ4" s="49"/>
      <c r="BK4" s="49"/>
      <c r="BL4" s="49"/>
      <c r="BM4" s="49"/>
      <c r="BN4" s="49"/>
      <c r="BO4" s="3"/>
      <c r="BP4" s="3"/>
    </row>
    <row r="5" spans="4:68" ht="15" customHeight="1">
      <c r="D5" s="8"/>
      <c r="E5" s="52"/>
      <c r="F5" s="50"/>
      <c r="G5" s="50"/>
      <c r="H5" s="50"/>
      <c r="I5" s="50"/>
      <c r="J5" s="50"/>
      <c r="K5" s="50"/>
      <c r="L5" s="50"/>
      <c r="O5" s="50"/>
      <c r="P5" s="50"/>
      <c r="Q5" s="50"/>
      <c r="R5" s="50"/>
      <c r="S5" s="50"/>
      <c r="T5" s="50"/>
      <c r="U5" s="50"/>
      <c r="V5" s="50"/>
      <c r="W5" s="6"/>
      <c r="X5" s="6"/>
      <c r="AA5" s="8"/>
      <c r="AB5" s="52"/>
      <c r="AC5" s="50"/>
      <c r="AD5" s="50"/>
      <c r="AE5" s="50"/>
      <c r="AF5" s="50"/>
      <c r="AG5" s="50"/>
      <c r="AH5" s="9"/>
      <c r="AJ5" s="6"/>
      <c r="AK5" s="57"/>
      <c r="AL5" s="8"/>
      <c r="AM5" s="54"/>
      <c r="AN5" s="55"/>
      <c r="AO5" s="55"/>
      <c r="AP5" s="55"/>
      <c r="AQ5" s="55"/>
      <c r="AR5" s="55"/>
      <c r="AS5" s="55"/>
      <c r="AT5" s="55"/>
      <c r="AU5" s="9"/>
      <c r="AX5" s="8"/>
      <c r="AY5" s="54"/>
      <c r="AZ5" s="55"/>
      <c r="BA5" s="55"/>
      <c r="BB5" s="55"/>
      <c r="BC5" s="55"/>
      <c r="BD5" s="55"/>
      <c r="BE5" s="55"/>
      <c r="BF5" s="55"/>
      <c r="BI5" s="50"/>
      <c r="BJ5" s="50"/>
      <c r="BK5" s="50"/>
      <c r="BL5" s="50"/>
      <c r="BM5" s="50"/>
      <c r="BN5" s="50"/>
      <c r="BO5" s="9"/>
      <c r="BP5" s="9"/>
    </row>
    <row r="6" spans="3:66" ht="15" customHeight="1">
      <c r="C6" s="10" t="s">
        <v>6</v>
      </c>
      <c r="D6" s="8"/>
      <c r="E6" s="6"/>
      <c r="F6" s="11"/>
      <c r="G6" s="12" t="s">
        <v>7</v>
      </c>
      <c r="H6" s="12" t="s">
        <v>8</v>
      </c>
      <c r="I6" s="12" t="s">
        <v>155</v>
      </c>
      <c r="J6" s="12" t="s">
        <v>9</v>
      </c>
      <c r="K6" s="12" t="s">
        <v>10</v>
      </c>
      <c r="L6" s="13" t="s">
        <v>11</v>
      </c>
      <c r="O6" s="10" t="s">
        <v>12</v>
      </c>
      <c r="P6" s="12" t="s">
        <v>13</v>
      </c>
      <c r="Q6" s="12" t="s">
        <v>14</v>
      </c>
      <c r="R6" s="11"/>
      <c r="S6" s="11"/>
      <c r="T6" s="12" t="s">
        <v>131</v>
      </c>
      <c r="U6" s="13" t="s">
        <v>15</v>
      </c>
      <c r="V6" s="11"/>
      <c r="W6" s="6"/>
      <c r="X6" s="6"/>
      <c r="Z6" s="10" t="s">
        <v>6</v>
      </c>
      <c r="AA6" s="8"/>
      <c r="AB6" s="6"/>
      <c r="AC6" s="11"/>
      <c r="AD6" s="11"/>
      <c r="AE6" s="11"/>
      <c r="AF6" s="11"/>
      <c r="AG6" s="11"/>
      <c r="AH6" s="6"/>
      <c r="AJ6" s="6"/>
      <c r="AK6" s="57"/>
      <c r="AL6" s="8"/>
      <c r="AM6" s="6"/>
      <c r="AN6" s="11"/>
      <c r="AO6" s="12" t="s">
        <v>12</v>
      </c>
      <c r="AP6" s="12" t="s">
        <v>8</v>
      </c>
      <c r="AQ6" s="12" t="s">
        <v>155</v>
      </c>
      <c r="AR6" s="12" t="s">
        <v>9</v>
      </c>
      <c r="AS6" s="12" t="s">
        <v>10</v>
      </c>
      <c r="AT6" s="12" t="s">
        <v>11</v>
      </c>
      <c r="AU6" s="6"/>
      <c r="AW6" s="10" t="s">
        <v>6</v>
      </c>
      <c r="AX6" s="8"/>
      <c r="AY6" s="10" t="s">
        <v>12</v>
      </c>
      <c r="AZ6" s="12" t="s">
        <v>13</v>
      </c>
      <c r="BA6" s="12" t="s">
        <v>14</v>
      </c>
      <c r="BB6" s="11"/>
      <c r="BC6" s="11"/>
      <c r="BD6" s="12" t="s">
        <v>16</v>
      </c>
      <c r="BE6" s="13" t="s">
        <v>15</v>
      </c>
      <c r="BF6" s="11"/>
      <c r="BJ6" s="11"/>
      <c r="BK6" s="11"/>
      <c r="BL6" s="11"/>
      <c r="BM6" s="11"/>
      <c r="BN6" s="11"/>
    </row>
    <row r="7" spans="4:66" ht="15" customHeight="1">
      <c r="D7" s="8"/>
      <c r="E7" s="14" t="s">
        <v>17</v>
      </c>
      <c r="F7" s="12" t="s">
        <v>18</v>
      </c>
      <c r="G7" s="12"/>
      <c r="H7" s="12"/>
      <c r="I7" s="12"/>
      <c r="J7" s="12" t="s">
        <v>19</v>
      </c>
      <c r="K7" s="12" t="s">
        <v>20</v>
      </c>
      <c r="L7" s="11"/>
      <c r="O7" s="10"/>
      <c r="P7" s="12" t="s">
        <v>21</v>
      </c>
      <c r="Q7" s="12" t="s">
        <v>130</v>
      </c>
      <c r="R7" s="12" t="s">
        <v>22</v>
      </c>
      <c r="S7" s="12" t="s">
        <v>23</v>
      </c>
      <c r="T7" s="12"/>
      <c r="U7" s="13"/>
      <c r="V7" s="12" t="s">
        <v>24</v>
      </c>
      <c r="W7" s="6"/>
      <c r="X7" s="6"/>
      <c r="AA7" s="8"/>
      <c r="AB7" s="14" t="s">
        <v>25</v>
      </c>
      <c r="AC7" s="12" t="s">
        <v>26</v>
      </c>
      <c r="AD7" s="12" t="s">
        <v>27</v>
      </c>
      <c r="AE7" s="12" t="s">
        <v>28</v>
      </c>
      <c r="AF7" s="12" t="s">
        <v>29</v>
      </c>
      <c r="AG7" s="12" t="s">
        <v>30</v>
      </c>
      <c r="AH7" s="6"/>
      <c r="AJ7" s="6"/>
      <c r="AK7" s="57"/>
      <c r="AL7" s="8"/>
      <c r="AM7" s="14" t="s">
        <v>17</v>
      </c>
      <c r="AN7" s="12" t="s">
        <v>18</v>
      </c>
      <c r="AO7" s="12"/>
      <c r="AP7" s="12"/>
      <c r="AQ7" s="12"/>
      <c r="AR7" s="12" t="s">
        <v>19</v>
      </c>
      <c r="AS7" s="12" t="s">
        <v>20</v>
      </c>
      <c r="AT7" s="12"/>
      <c r="AU7" s="6"/>
      <c r="AX7" s="8"/>
      <c r="AY7" s="10"/>
      <c r="AZ7" s="12" t="s">
        <v>21</v>
      </c>
      <c r="BA7" s="12" t="s">
        <v>132</v>
      </c>
      <c r="BB7" s="15" t="s">
        <v>22</v>
      </c>
      <c r="BC7" s="15" t="s">
        <v>23</v>
      </c>
      <c r="BD7" s="12"/>
      <c r="BE7" s="13"/>
      <c r="BF7" s="12" t="s">
        <v>24</v>
      </c>
      <c r="BI7" s="10" t="s">
        <v>25</v>
      </c>
      <c r="BJ7" s="12" t="s">
        <v>26</v>
      </c>
      <c r="BK7" s="12" t="s">
        <v>27</v>
      </c>
      <c r="BL7" s="12" t="s">
        <v>28</v>
      </c>
      <c r="BM7" s="12" t="s">
        <v>29</v>
      </c>
      <c r="BN7" s="12" t="s">
        <v>30</v>
      </c>
    </row>
    <row r="8" spans="2:66" ht="15" customHeight="1">
      <c r="B8" s="16"/>
      <c r="C8" s="16"/>
      <c r="D8" s="17"/>
      <c r="E8" s="16"/>
      <c r="F8" s="18"/>
      <c r="G8" s="19" t="s">
        <v>31</v>
      </c>
      <c r="H8" s="19" t="s">
        <v>32</v>
      </c>
      <c r="I8" s="19" t="s">
        <v>154</v>
      </c>
      <c r="J8" s="19" t="s">
        <v>33</v>
      </c>
      <c r="K8" s="19" t="s">
        <v>32</v>
      </c>
      <c r="L8" s="20" t="s">
        <v>34</v>
      </c>
      <c r="O8" s="21" t="s">
        <v>35</v>
      </c>
      <c r="P8" s="19" t="s">
        <v>33</v>
      </c>
      <c r="Q8" s="19" t="s">
        <v>36</v>
      </c>
      <c r="R8" s="18"/>
      <c r="S8" s="18"/>
      <c r="T8" s="19" t="s">
        <v>37</v>
      </c>
      <c r="U8" s="19" t="s">
        <v>38</v>
      </c>
      <c r="V8" s="18"/>
      <c r="W8" s="6"/>
      <c r="X8" s="6"/>
      <c r="Y8" s="16"/>
      <c r="Z8" s="16"/>
      <c r="AA8" s="17"/>
      <c r="AB8" s="16"/>
      <c r="AC8" s="18"/>
      <c r="AD8" s="18"/>
      <c r="AE8" s="18"/>
      <c r="AF8" s="18"/>
      <c r="AG8" s="18"/>
      <c r="AH8" s="6"/>
      <c r="AJ8" s="6"/>
      <c r="AK8" s="58"/>
      <c r="AL8" s="17"/>
      <c r="AM8" s="16"/>
      <c r="AN8" s="18"/>
      <c r="AO8" s="19" t="s">
        <v>31</v>
      </c>
      <c r="AP8" s="19" t="s">
        <v>32</v>
      </c>
      <c r="AQ8" s="19" t="s">
        <v>154</v>
      </c>
      <c r="AR8" s="19" t="s">
        <v>33</v>
      </c>
      <c r="AS8" s="19" t="s">
        <v>32</v>
      </c>
      <c r="AT8" s="19" t="s">
        <v>34</v>
      </c>
      <c r="AU8" s="6"/>
      <c r="AV8" s="16"/>
      <c r="AW8" s="16"/>
      <c r="AX8" s="17"/>
      <c r="AY8" s="21" t="s">
        <v>35</v>
      </c>
      <c r="AZ8" s="19" t="s">
        <v>33</v>
      </c>
      <c r="BA8" s="19" t="s">
        <v>36</v>
      </c>
      <c r="BB8" s="18"/>
      <c r="BC8" s="18"/>
      <c r="BD8" s="19" t="s">
        <v>37</v>
      </c>
      <c r="BE8" s="20" t="s">
        <v>38</v>
      </c>
      <c r="BF8" s="18"/>
      <c r="BI8" s="16"/>
      <c r="BJ8" s="18"/>
      <c r="BK8" s="18"/>
      <c r="BL8" s="18"/>
      <c r="BM8" s="18"/>
      <c r="BN8" s="18"/>
    </row>
    <row r="9" spans="4:50" ht="15" customHeight="1">
      <c r="D9" s="8"/>
      <c r="E9" s="6"/>
      <c r="AA9" s="8"/>
      <c r="AB9" s="6"/>
      <c r="AH9" s="6"/>
      <c r="AJ9" s="6"/>
      <c r="AL9" s="8"/>
      <c r="AM9" s="6"/>
      <c r="AU9" s="6"/>
      <c r="AX9" s="8"/>
    </row>
    <row r="10" spans="3:66" ht="15" customHeight="1">
      <c r="C10" s="5" t="s">
        <v>148</v>
      </c>
      <c r="D10" s="8"/>
      <c r="E10" s="22">
        <v>722488146</v>
      </c>
      <c r="F10" s="23">
        <v>150641288</v>
      </c>
      <c r="G10" s="23">
        <v>12614760</v>
      </c>
      <c r="H10" s="23">
        <v>3693010</v>
      </c>
      <c r="I10" s="25" t="s">
        <v>152</v>
      </c>
      <c r="J10" s="23">
        <v>547596</v>
      </c>
      <c r="K10" s="23">
        <v>2793198</v>
      </c>
      <c r="L10" s="23">
        <v>317052</v>
      </c>
      <c r="O10" s="23">
        <v>205231269</v>
      </c>
      <c r="P10" s="23">
        <v>267639</v>
      </c>
      <c r="Q10" s="23">
        <v>11598131</v>
      </c>
      <c r="R10" s="23">
        <v>9731065</v>
      </c>
      <c r="S10" s="23">
        <v>2007490</v>
      </c>
      <c r="T10" s="23">
        <v>106314267</v>
      </c>
      <c r="U10" s="23">
        <v>732135</v>
      </c>
      <c r="V10" s="23">
        <v>39280484</v>
      </c>
      <c r="W10" s="2"/>
      <c r="Z10" s="5" t="s">
        <v>148</v>
      </c>
      <c r="AA10" s="8"/>
      <c r="AB10" s="22">
        <v>9557165</v>
      </c>
      <c r="AC10" s="23">
        <v>816573</v>
      </c>
      <c r="AD10" s="23">
        <v>25629118</v>
      </c>
      <c r="AE10" s="23">
        <v>15187861</v>
      </c>
      <c r="AF10" s="23">
        <v>36545760</v>
      </c>
      <c r="AG10" s="23">
        <v>88982285</v>
      </c>
      <c r="AH10" s="6"/>
      <c r="AJ10" s="6"/>
      <c r="AK10" s="24" t="s">
        <v>39</v>
      </c>
      <c r="AL10" s="8"/>
      <c r="AM10" s="22">
        <f>SUM(AN10:AT10,AY10:BF10,BI10:BN10)</f>
        <v>5725206</v>
      </c>
      <c r="AN10" s="23">
        <v>970167</v>
      </c>
      <c r="AO10" s="23">
        <v>48116</v>
      </c>
      <c r="AP10" s="23">
        <v>7273</v>
      </c>
      <c r="AQ10" s="23">
        <v>128938</v>
      </c>
      <c r="AR10" s="23">
        <v>5973</v>
      </c>
      <c r="AS10" s="23">
        <v>20587</v>
      </c>
      <c r="AT10" s="23">
        <v>74931</v>
      </c>
      <c r="AU10" s="6"/>
      <c r="AW10" s="24" t="s">
        <v>39</v>
      </c>
      <c r="AX10" s="8"/>
      <c r="AY10" s="23">
        <v>2325506</v>
      </c>
      <c r="AZ10" s="23">
        <v>1298</v>
      </c>
      <c r="BA10" s="23">
        <v>156526</v>
      </c>
      <c r="BB10" s="23">
        <v>66687</v>
      </c>
      <c r="BC10" s="23">
        <v>74167</v>
      </c>
      <c r="BD10" s="23">
        <v>548322</v>
      </c>
      <c r="BE10" s="25" t="s">
        <v>136</v>
      </c>
      <c r="BF10" s="23">
        <v>409709</v>
      </c>
      <c r="BI10" s="26">
        <v>28003</v>
      </c>
      <c r="BJ10" s="26">
        <v>2811</v>
      </c>
      <c r="BK10" s="26">
        <v>197007</v>
      </c>
      <c r="BL10" s="26">
        <v>45925</v>
      </c>
      <c r="BM10" s="26">
        <v>74760</v>
      </c>
      <c r="BN10" s="26">
        <v>538500</v>
      </c>
    </row>
    <row r="11" spans="3:66" ht="15" customHeight="1">
      <c r="C11" s="27" t="s">
        <v>133</v>
      </c>
      <c r="D11" s="8"/>
      <c r="E11" s="22">
        <v>735480719</v>
      </c>
      <c r="F11" s="23">
        <v>145606913</v>
      </c>
      <c r="G11" s="23">
        <v>12754814</v>
      </c>
      <c r="H11" s="23">
        <v>4625307</v>
      </c>
      <c r="I11" s="25" t="s">
        <v>153</v>
      </c>
      <c r="J11" s="23">
        <v>552993</v>
      </c>
      <c r="K11" s="23">
        <v>2958725</v>
      </c>
      <c r="L11" s="23">
        <v>307715</v>
      </c>
      <c r="O11" s="23">
        <v>200354383</v>
      </c>
      <c r="P11" s="23">
        <v>271317</v>
      </c>
      <c r="Q11" s="23">
        <v>10913918</v>
      </c>
      <c r="R11" s="23">
        <v>10265413</v>
      </c>
      <c r="S11" s="23">
        <v>2225884</v>
      </c>
      <c r="T11" s="23">
        <v>102210615</v>
      </c>
      <c r="U11" s="23">
        <v>732809</v>
      </c>
      <c r="V11" s="23">
        <v>39629931</v>
      </c>
      <c r="W11" s="2"/>
      <c r="Z11" s="27" t="s">
        <v>133</v>
      </c>
      <c r="AA11" s="8"/>
      <c r="AB11" s="22">
        <v>9079768</v>
      </c>
      <c r="AC11" s="23">
        <v>752320</v>
      </c>
      <c r="AD11" s="23">
        <v>31602663</v>
      </c>
      <c r="AE11" s="23">
        <v>16820761</v>
      </c>
      <c r="AF11" s="23">
        <v>38283247</v>
      </c>
      <c r="AG11" s="23">
        <v>105531223</v>
      </c>
      <c r="AJ11" s="6"/>
      <c r="AK11" s="28" t="s">
        <v>40</v>
      </c>
      <c r="AL11" s="8"/>
      <c r="AM11" s="22">
        <f>SUM(AN11:AT11,AY11:BF11,BI11:BN11)</f>
        <v>2997593</v>
      </c>
      <c r="AN11" s="23">
        <v>238797</v>
      </c>
      <c r="AO11" s="23">
        <v>29767</v>
      </c>
      <c r="AP11" s="23">
        <v>2240</v>
      </c>
      <c r="AQ11" s="23">
        <v>37724</v>
      </c>
      <c r="AR11" s="30" t="s">
        <v>136</v>
      </c>
      <c r="AS11" s="23">
        <v>12722</v>
      </c>
      <c r="AT11" s="30" t="s">
        <v>136</v>
      </c>
      <c r="AW11" s="28" t="s">
        <v>40</v>
      </c>
      <c r="AX11" s="8"/>
      <c r="AY11" s="23">
        <v>1563058</v>
      </c>
      <c r="AZ11" s="25" t="s">
        <v>152</v>
      </c>
      <c r="BA11" s="23">
        <v>48207</v>
      </c>
      <c r="BB11" s="23">
        <v>7085</v>
      </c>
      <c r="BC11" s="23">
        <v>2777</v>
      </c>
      <c r="BD11" s="23">
        <v>368287</v>
      </c>
      <c r="BE11" s="25" t="s">
        <v>153</v>
      </c>
      <c r="BF11" s="23">
        <v>229392</v>
      </c>
      <c r="BI11" s="26">
        <v>5738</v>
      </c>
      <c r="BJ11" s="26">
        <v>8204</v>
      </c>
      <c r="BK11" s="26">
        <v>31082</v>
      </c>
      <c r="BL11" s="26">
        <v>141242</v>
      </c>
      <c r="BM11" s="26">
        <v>37671</v>
      </c>
      <c r="BN11" s="26">
        <v>233600</v>
      </c>
    </row>
    <row r="12" spans="3:66" ht="15" customHeight="1">
      <c r="C12" s="27" t="s">
        <v>134</v>
      </c>
      <c r="D12" s="8"/>
      <c r="E12" s="22">
        <v>778056982</v>
      </c>
      <c r="F12" s="23">
        <v>152270650</v>
      </c>
      <c r="G12" s="23">
        <v>13022163</v>
      </c>
      <c r="H12" s="23">
        <v>3538941</v>
      </c>
      <c r="I12" s="25" t="s">
        <v>136</v>
      </c>
      <c r="J12" s="23">
        <v>568384</v>
      </c>
      <c r="K12" s="23">
        <v>3087254</v>
      </c>
      <c r="L12" s="23">
        <v>306914</v>
      </c>
      <c r="O12" s="23">
        <v>205956668</v>
      </c>
      <c r="P12" s="23">
        <v>274546</v>
      </c>
      <c r="Q12" s="23">
        <v>11433220</v>
      </c>
      <c r="R12" s="23">
        <v>10524583</v>
      </c>
      <c r="S12" s="23">
        <v>2383638</v>
      </c>
      <c r="T12" s="23">
        <v>105780927</v>
      </c>
      <c r="U12" s="23">
        <v>777554</v>
      </c>
      <c r="V12" s="23">
        <v>43171484</v>
      </c>
      <c r="W12" s="2"/>
      <c r="Z12" s="27" t="s">
        <v>134</v>
      </c>
      <c r="AA12" s="8"/>
      <c r="AB12" s="22">
        <v>7837964</v>
      </c>
      <c r="AC12" s="23">
        <v>606066</v>
      </c>
      <c r="AD12" s="23">
        <v>33821647</v>
      </c>
      <c r="AE12" s="23">
        <v>14540302</v>
      </c>
      <c r="AF12" s="23">
        <v>44994225</v>
      </c>
      <c r="AG12" s="23">
        <v>123159852</v>
      </c>
      <c r="AJ12" s="6"/>
      <c r="AK12" s="28" t="s">
        <v>41</v>
      </c>
      <c r="AL12" s="8"/>
      <c r="AM12" s="22">
        <f>SUM(AN12:AT12,AY12:BF12,BI12:BN12)</f>
        <v>4248526</v>
      </c>
      <c r="AN12" s="23">
        <v>463089</v>
      </c>
      <c r="AO12" s="23">
        <v>54533</v>
      </c>
      <c r="AP12" s="23">
        <v>4757</v>
      </c>
      <c r="AQ12" s="23">
        <v>64101</v>
      </c>
      <c r="AR12" s="30" t="s">
        <v>136</v>
      </c>
      <c r="AS12" s="23">
        <v>23248</v>
      </c>
      <c r="AT12" s="1">
        <v>464</v>
      </c>
      <c r="AW12" s="28" t="s">
        <v>41</v>
      </c>
      <c r="AX12" s="8"/>
      <c r="AY12" s="23">
        <v>1842959</v>
      </c>
      <c r="AZ12" s="23">
        <v>1304</v>
      </c>
      <c r="BA12" s="23">
        <v>157884</v>
      </c>
      <c r="BB12" s="23">
        <v>30876</v>
      </c>
      <c r="BC12" s="23">
        <v>4735</v>
      </c>
      <c r="BD12" s="23">
        <v>341483</v>
      </c>
      <c r="BE12" s="25" t="s">
        <v>136</v>
      </c>
      <c r="BF12" s="23">
        <v>256734</v>
      </c>
      <c r="BI12" s="26">
        <v>6347</v>
      </c>
      <c r="BJ12" s="26">
        <v>2779</v>
      </c>
      <c r="BK12" s="26">
        <v>128803</v>
      </c>
      <c r="BL12" s="26">
        <v>33947</v>
      </c>
      <c r="BM12" s="26">
        <v>21083</v>
      </c>
      <c r="BN12" s="26">
        <v>809400</v>
      </c>
    </row>
    <row r="13" spans="3:66" ht="15" customHeight="1">
      <c r="C13" s="27" t="s">
        <v>135</v>
      </c>
      <c r="D13" s="8"/>
      <c r="E13" s="22">
        <v>775090782</v>
      </c>
      <c r="F13" s="23">
        <v>157868887</v>
      </c>
      <c r="G13" s="23">
        <v>13215910</v>
      </c>
      <c r="H13" s="23">
        <v>1911098</v>
      </c>
      <c r="I13" s="25" t="s">
        <v>136</v>
      </c>
      <c r="J13" s="23">
        <v>586191</v>
      </c>
      <c r="K13" s="23">
        <v>3160980</v>
      </c>
      <c r="L13" s="23">
        <v>290785</v>
      </c>
      <c r="O13" s="23">
        <v>208403756</v>
      </c>
      <c r="P13" s="23">
        <v>280250</v>
      </c>
      <c r="Q13" s="23">
        <v>11752912</v>
      </c>
      <c r="R13" s="23">
        <v>10804584</v>
      </c>
      <c r="S13" s="23">
        <v>2388705</v>
      </c>
      <c r="T13" s="23">
        <v>101401932</v>
      </c>
      <c r="U13" s="23">
        <v>783964</v>
      </c>
      <c r="V13" s="23">
        <v>44544775</v>
      </c>
      <c r="W13" s="2"/>
      <c r="Z13" s="27" t="s">
        <v>135</v>
      </c>
      <c r="AA13" s="8"/>
      <c r="AB13" s="22">
        <v>9273668</v>
      </c>
      <c r="AC13" s="23">
        <v>850129</v>
      </c>
      <c r="AD13" s="23">
        <v>31773348</v>
      </c>
      <c r="AE13" s="23">
        <v>15592096</v>
      </c>
      <c r="AF13" s="23">
        <v>40890664</v>
      </c>
      <c r="AG13" s="23">
        <v>119316148</v>
      </c>
      <c r="AJ13" s="6"/>
      <c r="AK13" s="28" t="s">
        <v>42</v>
      </c>
      <c r="AL13" s="8"/>
      <c r="AM13" s="22">
        <f>SUM(AN13:AT13,AY13:BF13,BI13:BN13)</f>
        <v>3299606</v>
      </c>
      <c r="AN13" s="23">
        <v>484291</v>
      </c>
      <c r="AO13" s="23">
        <v>28886</v>
      </c>
      <c r="AP13" s="23">
        <v>5195</v>
      </c>
      <c r="AQ13" s="23">
        <v>64226</v>
      </c>
      <c r="AR13" s="30" t="s">
        <v>136</v>
      </c>
      <c r="AS13" s="23">
        <v>12363</v>
      </c>
      <c r="AT13" s="1">
        <v>862</v>
      </c>
      <c r="AW13" s="28" t="s">
        <v>42</v>
      </c>
      <c r="AX13" s="8"/>
      <c r="AY13" s="23">
        <v>1537208</v>
      </c>
      <c r="AZ13" s="23">
        <v>804</v>
      </c>
      <c r="BA13" s="23">
        <v>61492</v>
      </c>
      <c r="BB13" s="23">
        <v>52820</v>
      </c>
      <c r="BC13" s="23">
        <v>3775</v>
      </c>
      <c r="BD13" s="23">
        <v>333702</v>
      </c>
      <c r="BE13" s="25" t="s">
        <v>136</v>
      </c>
      <c r="BF13" s="23">
        <v>328868</v>
      </c>
      <c r="BI13" s="26">
        <v>12160</v>
      </c>
      <c r="BJ13" s="26">
        <v>2027</v>
      </c>
      <c r="BK13" s="26">
        <v>31917</v>
      </c>
      <c r="BL13" s="26">
        <v>121870</v>
      </c>
      <c r="BM13" s="26">
        <v>9340</v>
      </c>
      <c r="BN13" s="26">
        <v>207800</v>
      </c>
    </row>
    <row r="14" spans="3:66" ht="15" customHeight="1">
      <c r="C14" s="27" t="s">
        <v>145</v>
      </c>
      <c r="D14" s="8"/>
      <c r="E14" s="22">
        <v>769492350</v>
      </c>
      <c r="F14" s="23">
        <v>163351168</v>
      </c>
      <c r="G14" s="23">
        <v>8524669</v>
      </c>
      <c r="H14" s="23">
        <v>1528659</v>
      </c>
      <c r="I14" s="23">
        <v>3338719</v>
      </c>
      <c r="J14" s="23">
        <v>570662</v>
      </c>
      <c r="K14" s="23">
        <v>2975338</v>
      </c>
      <c r="L14" s="23">
        <v>664500</v>
      </c>
      <c r="O14" s="23">
        <v>216833623</v>
      </c>
      <c r="P14" s="23">
        <v>282187</v>
      </c>
      <c r="Q14" s="23">
        <v>12800497</v>
      </c>
      <c r="R14" s="23">
        <v>11166223</v>
      </c>
      <c r="S14" s="23">
        <v>2408265</v>
      </c>
      <c r="T14" s="23">
        <v>102553199</v>
      </c>
      <c r="U14" s="23">
        <v>768476</v>
      </c>
      <c r="V14" s="23">
        <v>44136255</v>
      </c>
      <c r="Z14" s="27" t="s">
        <v>145</v>
      </c>
      <c r="AA14" s="8"/>
      <c r="AB14" s="22">
        <v>5829126</v>
      </c>
      <c r="AC14" s="23">
        <v>1018172</v>
      </c>
      <c r="AD14" s="23">
        <v>23739094</v>
      </c>
      <c r="AE14" s="23">
        <v>15111510</v>
      </c>
      <c r="AF14" s="23">
        <v>38011157</v>
      </c>
      <c r="AG14" s="23">
        <v>113880851</v>
      </c>
      <c r="AJ14" s="6"/>
      <c r="AK14" s="28" t="s">
        <v>43</v>
      </c>
      <c r="AL14" s="8"/>
      <c r="AM14" s="22">
        <f>SUM(AN14:AT14,AY14:BF14,BI14:BN14)</f>
        <v>5512400</v>
      </c>
      <c r="AN14" s="23">
        <v>390702</v>
      </c>
      <c r="AO14" s="23">
        <v>35490</v>
      </c>
      <c r="AP14" s="23">
        <v>3745</v>
      </c>
      <c r="AQ14" s="23">
        <v>52001</v>
      </c>
      <c r="AR14" s="30" t="s">
        <v>136</v>
      </c>
      <c r="AS14" s="23">
        <v>15138</v>
      </c>
      <c r="AT14" s="30" t="s">
        <v>136</v>
      </c>
      <c r="AW14" s="28" t="s">
        <v>43</v>
      </c>
      <c r="AX14" s="8"/>
      <c r="AY14" s="23">
        <v>1916349</v>
      </c>
      <c r="AZ14" s="23">
        <v>920</v>
      </c>
      <c r="BA14" s="23">
        <v>40447</v>
      </c>
      <c r="BB14" s="23">
        <v>41464</v>
      </c>
      <c r="BC14" s="23">
        <v>4029</v>
      </c>
      <c r="BD14" s="23">
        <v>415837</v>
      </c>
      <c r="BE14" s="25" t="s">
        <v>136</v>
      </c>
      <c r="BF14" s="23">
        <v>864925</v>
      </c>
      <c r="BI14" s="26">
        <v>18326</v>
      </c>
      <c r="BJ14" s="28">
        <v>370</v>
      </c>
      <c r="BK14" s="28">
        <v>236393</v>
      </c>
      <c r="BL14" s="26">
        <v>234408</v>
      </c>
      <c r="BM14" s="26">
        <v>20256</v>
      </c>
      <c r="BN14" s="26">
        <v>1221600</v>
      </c>
    </row>
    <row r="15" spans="3:66" ht="15" customHeight="1">
      <c r="C15" s="2"/>
      <c r="D15" s="8"/>
      <c r="E15" s="6"/>
      <c r="O15" s="2"/>
      <c r="P15" s="2"/>
      <c r="Q15" s="2"/>
      <c r="R15" s="2"/>
      <c r="S15" s="2"/>
      <c r="T15" s="2"/>
      <c r="U15" s="2"/>
      <c r="V15" s="2"/>
      <c r="W15" s="2"/>
      <c r="Z15" s="2"/>
      <c r="AA15" s="8"/>
      <c r="AB15" s="6"/>
      <c r="AJ15" s="6"/>
      <c r="AL15" s="8"/>
      <c r="AM15" s="6"/>
      <c r="AR15" s="30"/>
      <c r="AX15" s="8"/>
      <c r="AY15" s="23"/>
      <c r="AZ15" s="23"/>
      <c r="BA15" s="23"/>
      <c r="BB15" s="23"/>
      <c r="BC15" s="23"/>
      <c r="BD15" s="23"/>
      <c r="BE15" s="23"/>
      <c r="BF15" s="23"/>
      <c r="BI15" s="26"/>
      <c r="BJ15" s="26"/>
      <c r="BK15" s="26"/>
      <c r="BL15" s="26"/>
      <c r="BM15" s="26"/>
      <c r="BN15" s="26"/>
    </row>
    <row r="16" spans="3:66" ht="15" customHeight="1">
      <c r="C16" s="27" t="s">
        <v>149</v>
      </c>
      <c r="D16" s="8"/>
      <c r="E16" s="22">
        <f aca="true" t="shared" si="0" ref="E16:L16">SUM(E18:E20)</f>
        <v>790098374</v>
      </c>
      <c r="F16" s="22">
        <f t="shared" si="0"/>
        <v>158777483</v>
      </c>
      <c r="G16" s="22">
        <f t="shared" si="0"/>
        <v>6058561</v>
      </c>
      <c r="H16" s="22">
        <f t="shared" si="0"/>
        <v>1330863</v>
      </c>
      <c r="I16" s="22">
        <f t="shared" si="0"/>
        <v>14726928</v>
      </c>
      <c r="J16" s="22">
        <f t="shared" si="0"/>
        <v>565990</v>
      </c>
      <c r="K16" s="22">
        <f t="shared" si="0"/>
        <v>2541403</v>
      </c>
      <c r="L16" s="22">
        <f t="shared" si="0"/>
        <v>653171</v>
      </c>
      <c r="O16" s="22">
        <f aca="true" t="shared" si="1" ref="O16:V16">SUM(O18:O20)</f>
        <v>221894771</v>
      </c>
      <c r="P16" s="22">
        <f t="shared" si="1"/>
        <v>284325</v>
      </c>
      <c r="Q16" s="23">
        <f t="shared" si="1"/>
        <v>13554217</v>
      </c>
      <c r="R16" s="23">
        <f t="shared" si="1"/>
        <v>11084235</v>
      </c>
      <c r="S16" s="23">
        <f t="shared" si="1"/>
        <v>2452347</v>
      </c>
      <c r="T16" s="23">
        <f t="shared" si="1"/>
        <v>116622083</v>
      </c>
      <c r="U16" s="23">
        <f t="shared" si="1"/>
        <v>800625</v>
      </c>
      <c r="V16" s="23">
        <f t="shared" si="1"/>
        <v>45306355</v>
      </c>
      <c r="Z16" s="27" t="s">
        <v>149</v>
      </c>
      <c r="AA16" s="8"/>
      <c r="AB16" s="23">
        <f aca="true" t="shared" si="2" ref="AB16:AG16">SUM(AB18:AB20)</f>
        <v>6502772</v>
      </c>
      <c r="AC16" s="23">
        <f t="shared" si="2"/>
        <v>1164939</v>
      </c>
      <c r="AD16" s="23">
        <f t="shared" si="2"/>
        <v>30873996</v>
      </c>
      <c r="AE16" s="23">
        <f t="shared" si="2"/>
        <v>14695079</v>
      </c>
      <c r="AF16" s="23">
        <f t="shared" si="2"/>
        <v>38058302</v>
      </c>
      <c r="AG16" s="23">
        <f t="shared" si="2"/>
        <v>102149929</v>
      </c>
      <c r="AJ16" s="6"/>
      <c r="AK16" s="28" t="s">
        <v>44</v>
      </c>
      <c r="AL16" s="8"/>
      <c r="AM16" s="22">
        <f>SUM(AN16:AT16,AY16:BF16,BI16:BN16)</f>
        <v>3623813</v>
      </c>
      <c r="AN16" s="23">
        <v>226358</v>
      </c>
      <c r="AO16" s="23">
        <v>29029</v>
      </c>
      <c r="AP16" s="23">
        <v>1971</v>
      </c>
      <c r="AQ16" s="23">
        <v>31920</v>
      </c>
      <c r="AR16" s="30" t="s">
        <v>136</v>
      </c>
      <c r="AS16" s="23">
        <v>12443</v>
      </c>
      <c r="AT16" s="30" t="s">
        <v>136</v>
      </c>
      <c r="AW16" s="28" t="s">
        <v>44</v>
      </c>
      <c r="AX16" s="8"/>
      <c r="AY16" s="23">
        <v>1887344</v>
      </c>
      <c r="AZ16" s="23">
        <v>594</v>
      </c>
      <c r="BA16" s="23">
        <v>22154</v>
      </c>
      <c r="BB16" s="23">
        <v>41522</v>
      </c>
      <c r="BC16" s="23">
        <v>3468</v>
      </c>
      <c r="BD16" s="23">
        <v>197793</v>
      </c>
      <c r="BE16" s="25" t="s">
        <v>136</v>
      </c>
      <c r="BF16" s="23">
        <v>356488</v>
      </c>
      <c r="BI16" s="26">
        <v>2693</v>
      </c>
      <c r="BJ16" s="26">
        <v>939</v>
      </c>
      <c r="BK16" s="26">
        <v>134077</v>
      </c>
      <c r="BL16" s="26">
        <v>94317</v>
      </c>
      <c r="BM16" s="26">
        <v>25903</v>
      </c>
      <c r="BN16" s="26">
        <v>554800</v>
      </c>
    </row>
    <row r="17" spans="4:66" ht="15" customHeight="1">
      <c r="D17" s="8"/>
      <c r="E17" s="6"/>
      <c r="O17" s="2"/>
      <c r="P17" s="2"/>
      <c r="Q17" s="2"/>
      <c r="R17" s="2"/>
      <c r="S17" s="2"/>
      <c r="T17" s="2"/>
      <c r="U17" s="2"/>
      <c r="V17" s="2"/>
      <c r="W17" s="2"/>
      <c r="AA17" s="8"/>
      <c r="AB17" s="6"/>
      <c r="AJ17" s="6"/>
      <c r="AK17" s="28" t="s">
        <v>45</v>
      </c>
      <c r="AL17" s="8"/>
      <c r="AM17" s="22">
        <f>SUM(AN17:AT17,AY17:BF17,BI17:BN17)</f>
        <v>4195715</v>
      </c>
      <c r="AN17" s="23">
        <v>538993</v>
      </c>
      <c r="AO17" s="23">
        <v>59655</v>
      </c>
      <c r="AP17" s="23">
        <v>4756</v>
      </c>
      <c r="AQ17" s="23">
        <v>82276</v>
      </c>
      <c r="AR17" s="30" t="s">
        <v>136</v>
      </c>
      <c r="AS17" s="23">
        <v>25432</v>
      </c>
      <c r="AT17" s="1">
        <v>222</v>
      </c>
      <c r="AW17" s="28" t="s">
        <v>45</v>
      </c>
      <c r="AX17" s="8"/>
      <c r="AY17" s="23">
        <v>1965293</v>
      </c>
      <c r="AZ17" s="23">
        <v>1271</v>
      </c>
      <c r="BA17" s="23">
        <v>114961</v>
      </c>
      <c r="BB17" s="23">
        <v>36463</v>
      </c>
      <c r="BC17" s="23">
        <v>5498</v>
      </c>
      <c r="BD17" s="23">
        <v>455585</v>
      </c>
      <c r="BE17" s="25" t="s">
        <v>136</v>
      </c>
      <c r="BF17" s="23">
        <v>284977</v>
      </c>
      <c r="BI17" s="26">
        <v>14840</v>
      </c>
      <c r="BJ17" s="26">
        <v>2861</v>
      </c>
      <c r="BK17" s="26">
        <v>53819</v>
      </c>
      <c r="BL17" s="26">
        <v>41673</v>
      </c>
      <c r="BM17" s="26">
        <v>24240</v>
      </c>
      <c r="BN17" s="26">
        <v>482900</v>
      </c>
    </row>
    <row r="18" spans="3:66" ht="15" customHeight="1">
      <c r="C18" s="29" t="s">
        <v>46</v>
      </c>
      <c r="D18" s="8"/>
      <c r="E18" s="22">
        <f aca="true" t="shared" si="3" ref="E18:L18">SUM(E22:E30)</f>
        <v>433693768</v>
      </c>
      <c r="F18" s="22">
        <f t="shared" si="3"/>
        <v>115860060</v>
      </c>
      <c r="G18" s="22">
        <f t="shared" si="3"/>
        <v>2890501</v>
      </c>
      <c r="H18" s="22">
        <f t="shared" si="3"/>
        <v>946507</v>
      </c>
      <c r="I18" s="22">
        <f t="shared" si="3"/>
        <v>9694528</v>
      </c>
      <c r="J18" s="22">
        <f t="shared" si="3"/>
        <v>197217</v>
      </c>
      <c r="K18" s="22">
        <f t="shared" si="3"/>
        <v>1197401</v>
      </c>
      <c r="L18" s="22">
        <f t="shared" si="3"/>
        <v>515821</v>
      </c>
      <c r="O18" s="22">
        <f aca="true" t="shared" si="4" ref="O18:V18">SUM(O22:O30)</f>
        <v>79330243</v>
      </c>
      <c r="P18" s="22">
        <f t="shared" si="4"/>
        <v>202306</v>
      </c>
      <c r="Q18" s="22">
        <f t="shared" si="4"/>
        <v>7850166</v>
      </c>
      <c r="R18" s="22">
        <f t="shared" si="4"/>
        <v>6614335</v>
      </c>
      <c r="S18" s="22">
        <f t="shared" si="4"/>
        <v>1597815</v>
      </c>
      <c r="T18" s="22">
        <f t="shared" si="4"/>
        <v>78512002</v>
      </c>
      <c r="U18" s="22">
        <f t="shared" si="4"/>
        <v>718212</v>
      </c>
      <c r="V18" s="22">
        <f t="shared" si="4"/>
        <v>15847205</v>
      </c>
      <c r="Z18" s="29" t="s">
        <v>46</v>
      </c>
      <c r="AA18" s="8"/>
      <c r="AB18" s="22">
        <f aca="true" t="shared" si="5" ref="AB18:AG18">SUM(AB22:AB30)</f>
        <v>4383738</v>
      </c>
      <c r="AC18" s="22">
        <f t="shared" si="5"/>
        <v>919487</v>
      </c>
      <c r="AD18" s="22">
        <f t="shared" si="5"/>
        <v>14062970</v>
      </c>
      <c r="AE18" s="22">
        <f t="shared" si="5"/>
        <v>6084800</v>
      </c>
      <c r="AF18" s="22">
        <f t="shared" si="5"/>
        <v>33994754</v>
      </c>
      <c r="AG18" s="22">
        <f t="shared" si="5"/>
        <v>52273700</v>
      </c>
      <c r="AJ18" s="6"/>
      <c r="AK18" s="28" t="s">
        <v>47</v>
      </c>
      <c r="AL18" s="8"/>
      <c r="AM18" s="22">
        <f>SUM(AN18:AT18,AY18:BF18,BI18:BN18)</f>
        <v>4498441</v>
      </c>
      <c r="AN18" s="23">
        <v>588650</v>
      </c>
      <c r="AO18" s="23">
        <v>39388</v>
      </c>
      <c r="AP18" s="23">
        <v>4595</v>
      </c>
      <c r="AQ18" s="23">
        <v>84167</v>
      </c>
      <c r="AR18" s="30" t="s">
        <v>136</v>
      </c>
      <c r="AS18" s="23">
        <v>16842</v>
      </c>
      <c r="AT18" s="30" t="s">
        <v>136</v>
      </c>
      <c r="AW18" s="28" t="s">
        <v>47</v>
      </c>
      <c r="AX18" s="8"/>
      <c r="AY18" s="23">
        <v>2046762</v>
      </c>
      <c r="AZ18" s="23">
        <v>940</v>
      </c>
      <c r="BA18" s="23">
        <v>82401</v>
      </c>
      <c r="BB18" s="23">
        <v>30558</v>
      </c>
      <c r="BC18" s="23">
        <v>6382</v>
      </c>
      <c r="BD18" s="23">
        <v>483292</v>
      </c>
      <c r="BE18" s="25" t="s">
        <v>136</v>
      </c>
      <c r="BF18" s="23">
        <v>292266</v>
      </c>
      <c r="BI18" s="26">
        <v>10000</v>
      </c>
      <c r="BJ18" s="26">
        <v>3722</v>
      </c>
      <c r="BK18" s="26">
        <v>305505</v>
      </c>
      <c r="BL18" s="26">
        <v>194835</v>
      </c>
      <c r="BM18" s="26">
        <v>26036</v>
      </c>
      <c r="BN18" s="26">
        <v>282100</v>
      </c>
    </row>
    <row r="19" spans="3:66" ht="15" customHeight="1">
      <c r="C19" s="6"/>
      <c r="D19" s="8"/>
      <c r="E19" s="6"/>
      <c r="O19" s="2"/>
      <c r="P19" s="2"/>
      <c r="Q19" s="2"/>
      <c r="R19" s="2"/>
      <c r="S19" s="2"/>
      <c r="T19" s="2"/>
      <c r="U19" s="2"/>
      <c r="V19" s="2"/>
      <c r="W19" s="2"/>
      <c r="Z19" s="6"/>
      <c r="AA19" s="8"/>
      <c r="AB19" s="6"/>
      <c r="AJ19" s="6"/>
      <c r="AK19" s="28" t="s">
        <v>48</v>
      </c>
      <c r="AL19" s="8"/>
      <c r="AM19" s="22">
        <f>SUM(AN19:AT19,AY19:BF19,BI19:BN19)</f>
        <v>3244505</v>
      </c>
      <c r="AN19" s="23">
        <v>264920</v>
      </c>
      <c r="AO19" s="23">
        <v>32254</v>
      </c>
      <c r="AP19" s="23">
        <v>2286</v>
      </c>
      <c r="AQ19" s="23">
        <v>41614</v>
      </c>
      <c r="AR19" s="30" t="s">
        <v>136</v>
      </c>
      <c r="AS19" s="23">
        <v>13779</v>
      </c>
      <c r="AT19" s="23">
        <v>1222</v>
      </c>
      <c r="AW19" s="28" t="s">
        <v>48</v>
      </c>
      <c r="AX19" s="8"/>
      <c r="AY19" s="23">
        <v>1620373</v>
      </c>
      <c r="AZ19" s="23">
        <v>1003</v>
      </c>
      <c r="BA19" s="23">
        <v>42764</v>
      </c>
      <c r="BB19" s="23">
        <v>6956</v>
      </c>
      <c r="BC19" s="23">
        <v>5634</v>
      </c>
      <c r="BD19" s="23">
        <v>342784</v>
      </c>
      <c r="BE19" s="25" t="s">
        <v>136</v>
      </c>
      <c r="BF19" s="23">
        <v>214791</v>
      </c>
      <c r="BI19" s="26">
        <v>7912</v>
      </c>
      <c r="BJ19" s="28">
        <v>230</v>
      </c>
      <c r="BK19" s="26">
        <v>189637</v>
      </c>
      <c r="BL19" s="26">
        <v>127550</v>
      </c>
      <c r="BM19" s="26">
        <v>5296</v>
      </c>
      <c r="BN19" s="26">
        <v>323500</v>
      </c>
    </row>
    <row r="20" spans="3:66" ht="15" customHeight="1">
      <c r="C20" s="29" t="s">
        <v>49</v>
      </c>
      <c r="D20" s="8"/>
      <c r="E20" s="22">
        <f>SUM(F20:L20,O20:V20,AB20:AG20)</f>
        <v>356404606</v>
      </c>
      <c r="F20" s="22">
        <f aca="true" t="shared" si="6" ref="F20:L20">SUM(F32,F52,F58,F65,AN23,AN42,AN57,AN65)</f>
        <v>42917423</v>
      </c>
      <c r="G20" s="22">
        <f t="shared" si="6"/>
        <v>3168060</v>
      </c>
      <c r="H20" s="22">
        <f t="shared" si="6"/>
        <v>384356</v>
      </c>
      <c r="I20" s="22">
        <f t="shared" si="6"/>
        <v>5032400</v>
      </c>
      <c r="J20" s="22">
        <f t="shared" si="6"/>
        <v>368773</v>
      </c>
      <c r="K20" s="22">
        <f t="shared" si="6"/>
        <v>1344002</v>
      </c>
      <c r="L20" s="22">
        <f t="shared" si="6"/>
        <v>137350</v>
      </c>
      <c r="M20" s="22"/>
      <c r="N20" s="22"/>
      <c r="O20" s="22">
        <f aca="true" t="shared" si="7" ref="O20:V20">SUM(O32,O52,O58,O65,AY23,AY42,AY57,AY65)</f>
        <v>142564528</v>
      </c>
      <c r="P20" s="22">
        <f t="shared" si="7"/>
        <v>82019</v>
      </c>
      <c r="Q20" s="22">
        <f t="shared" si="7"/>
        <v>5704051</v>
      </c>
      <c r="R20" s="22">
        <f t="shared" si="7"/>
        <v>4469900</v>
      </c>
      <c r="S20" s="22">
        <f t="shared" si="7"/>
        <v>854532</v>
      </c>
      <c r="T20" s="22">
        <f t="shared" si="7"/>
        <v>38110081</v>
      </c>
      <c r="U20" s="22">
        <f t="shared" si="7"/>
        <v>82413</v>
      </c>
      <c r="V20" s="22">
        <f t="shared" si="7"/>
        <v>29459150</v>
      </c>
      <c r="Z20" s="29" t="s">
        <v>49</v>
      </c>
      <c r="AA20" s="8"/>
      <c r="AB20" s="22">
        <f aca="true" t="shared" si="8" ref="AB20:AG20">SUM(AB32,AB52,AB58,AB65,BI23,BI42,BI57,BI65,)</f>
        <v>2119034</v>
      </c>
      <c r="AC20" s="22">
        <f t="shared" si="8"/>
        <v>245452</v>
      </c>
      <c r="AD20" s="22">
        <f t="shared" si="8"/>
        <v>16811026</v>
      </c>
      <c r="AE20" s="22">
        <f t="shared" si="8"/>
        <v>8610279</v>
      </c>
      <c r="AF20" s="22">
        <f t="shared" si="8"/>
        <v>4063548</v>
      </c>
      <c r="AG20" s="22">
        <f t="shared" si="8"/>
        <v>49876229</v>
      </c>
      <c r="AJ20" s="6"/>
      <c r="AK20" s="28" t="s">
        <v>50</v>
      </c>
      <c r="AL20" s="8"/>
      <c r="AM20" s="22">
        <f>SUM(AN20:AT20,AY20:BF20,BI20:BN20)</f>
        <v>5396717</v>
      </c>
      <c r="AN20" s="23">
        <v>480094</v>
      </c>
      <c r="AO20" s="23">
        <v>38405</v>
      </c>
      <c r="AP20" s="23">
        <v>4236</v>
      </c>
      <c r="AQ20" s="23">
        <v>67279</v>
      </c>
      <c r="AR20" s="23">
        <v>18538</v>
      </c>
      <c r="AS20" s="23">
        <v>16413</v>
      </c>
      <c r="AT20" s="23">
        <v>6929</v>
      </c>
      <c r="AW20" s="28" t="s">
        <v>50</v>
      </c>
      <c r="AX20" s="8"/>
      <c r="AY20" s="23">
        <v>1800035</v>
      </c>
      <c r="AZ20" s="23">
        <v>1784</v>
      </c>
      <c r="BA20" s="23">
        <v>68710</v>
      </c>
      <c r="BB20" s="23">
        <v>19393</v>
      </c>
      <c r="BC20" s="23">
        <v>4835</v>
      </c>
      <c r="BD20" s="23">
        <v>477458</v>
      </c>
      <c r="BE20" s="25" t="s">
        <v>136</v>
      </c>
      <c r="BF20" s="23">
        <v>624987</v>
      </c>
      <c r="BI20" s="26">
        <v>88213</v>
      </c>
      <c r="BJ20" s="26">
        <v>860</v>
      </c>
      <c r="BK20" s="26">
        <v>368639</v>
      </c>
      <c r="BL20" s="26">
        <v>200794</v>
      </c>
      <c r="BM20" s="26">
        <v>441715</v>
      </c>
      <c r="BN20" s="26">
        <v>667400</v>
      </c>
    </row>
    <row r="21" spans="4:50" ht="15" customHeight="1">
      <c r="D21" s="8"/>
      <c r="E21" s="6"/>
      <c r="O21" s="2"/>
      <c r="P21" s="2"/>
      <c r="Q21" s="2"/>
      <c r="R21" s="2"/>
      <c r="S21" s="2"/>
      <c r="T21" s="2"/>
      <c r="U21" s="2"/>
      <c r="V21" s="2"/>
      <c r="W21" s="2"/>
      <c r="AA21" s="8"/>
      <c r="AB21" s="6"/>
      <c r="AJ21" s="6"/>
      <c r="AL21" s="8"/>
      <c r="AM21" s="6"/>
      <c r="AX21" s="8"/>
    </row>
    <row r="22" spans="3:50" ht="15" customHeight="1">
      <c r="C22" s="29" t="s">
        <v>51</v>
      </c>
      <c r="D22" s="8"/>
      <c r="E22" s="22">
        <f aca="true" t="shared" si="9" ref="E22:E30">SUM(F22:L22,O22:V22,AB22:AG22)</f>
        <v>199055103</v>
      </c>
      <c r="F22" s="23">
        <v>54047471</v>
      </c>
      <c r="G22" s="23">
        <v>951273</v>
      </c>
      <c r="H22" s="23">
        <v>458974</v>
      </c>
      <c r="I22" s="23">
        <v>4425497</v>
      </c>
      <c r="J22" s="23">
        <v>23040</v>
      </c>
      <c r="K22" s="23">
        <v>404238</v>
      </c>
      <c r="L22" s="23">
        <v>222567</v>
      </c>
      <c r="O22" s="23">
        <v>29332277</v>
      </c>
      <c r="P22" s="23">
        <v>91617</v>
      </c>
      <c r="Q22" s="23">
        <v>2773536</v>
      </c>
      <c r="R22" s="23">
        <v>3576794</v>
      </c>
      <c r="S22" s="23">
        <v>721536</v>
      </c>
      <c r="T22" s="23">
        <v>47859975</v>
      </c>
      <c r="U22" s="30" t="s">
        <v>152</v>
      </c>
      <c r="V22" s="23">
        <v>2886244</v>
      </c>
      <c r="Z22" s="29" t="s">
        <v>51</v>
      </c>
      <c r="AA22" s="8"/>
      <c r="AB22" s="22">
        <v>2034801</v>
      </c>
      <c r="AC22" s="23">
        <v>730426</v>
      </c>
      <c r="AD22" s="23">
        <v>3689375</v>
      </c>
      <c r="AE22" s="23">
        <v>1024167</v>
      </c>
      <c r="AF22" s="23">
        <v>22320095</v>
      </c>
      <c r="AG22" s="23">
        <v>21481200</v>
      </c>
      <c r="AJ22" s="6"/>
      <c r="AL22" s="8"/>
      <c r="AM22" s="6"/>
      <c r="AX22" s="8"/>
    </row>
    <row r="23" spans="3:66" ht="15" customHeight="1">
      <c r="C23" s="29" t="s">
        <v>52</v>
      </c>
      <c r="D23" s="8"/>
      <c r="E23" s="22">
        <f t="shared" si="9"/>
        <v>98371917</v>
      </c>
      <c r="F23" s="23">
        <v>27827418</v>
      </c>
      <c r="G23" s="23">
        <v>703371</v>
      </c>
      <c r="H23" s="23">
        <v>233702</v>
      </c>
      <c r="I23" s="23">
        <v>2418792</v>
      </c>
      <c r="J23" s="23">
        <v>70979</v>
      </c>
      <c r="K23" s="23">
        <v>296321</v>
      </c>
      <c r="L23" s="23">
        <v>212078</v>
      </c>
      <c r="O23" s="23">
        <v>17413144</v>
      </c>
      <c r="P23" s="23">
        <v>52540</v>
      </c>
      <c r="Q23" s="23">
        <v>2675846</v>
      </c>
      <c r="R23" s="23">
        <v>1650079</v>
      </c>
      <c r="S23" s="23">
        <v>438803</v>
      </c>
      <c r="T23" s="23">
        <v>14154206</v>
      </c>
      <c r="U23" s="23">
        <v>669685</v>
      </c>
      <c r="V23" s="23">
        <v>3954188</v>
      </c>
      <c r="Z23" s="29" t="s">
        <v>52</v>
      </c>
      <c r="AA23" s="8"/>
      <c r="AB23" s="22">
        <v>1190050</v>
      </c>
      <c r="AC23" s="23">
        <v>98760</v>
      </c>
      <c r="AD23" s="23">
        <v>4630132</v>
      </c>
      <c r="AE23" s="23">
        <v>2029690</v>
      </c>
      <c r="AF23" s="23">
        <v>5751333</v>
      </c>
      <c r="AG23" s="23">
        <v>11900800</v>
      </c>
      <c r="AJ23" s="6"/>
      <c r="AK23" s="31" t="s">
        <v>53</v>
      </c>
      <c r="AL23" s="8"/>
      <c r="AM23" s="22">
        <f>SUM(AN23:BN23)</f>
        <v>58150769</v>
      </c>
      <c r="AN23" s="22">
        <f aca="true" t="shared" si="10" ref="AN23:AT23">SUM(AN25:AN39)</f>
        <v>4878815</v>
      </c>
      <c r="AO23" s="22">
        <f t="shared" si="10"/>
        <v>496546</v>
      </c>
      <c r="AP23" s="22">
        <f t="shared" si="10"/>
        <v>47312</v>
      </c>
      <c r="AQ23" s="22">
        <f t="shared" si="10"/>
        <v>677912</v>
      </c>
      <c r="AR23" s="22">
        <f t="shared" si="10"/>
        <v>21654</v>
      </c>
      <c r="AS23" s="22">
        <f t="shared" si="10"/>
        <v>209394</v>
      </c>
      <c r="AT23" s="22">
        <f t="shared" si="10"/>
        <v>4195</v>
      </c>
      <c r="AW23" s="31" t="s">
        <v>53</v>
      </c>
      <c r="AX23" s="8"/>
      <c r="AY23" s="22">
        <f aca="true" t="shared" si="11" ref="AY23:BF23">SUM(AY25:AY39)</f>
        <v>23423800</v>
      </c>
      <c r="AZ23" s="22">
        <f t="shared" si="11"/>
        <v>11223</v>
      </c>
      <c r="BA23" s="22">
        <f t="shared" si="11"/>
        <v>958941</v>
      </c>
      <c r="BB23" s="22">
        <f t="shared" si="11"/>
        <v>1071453</v>
      </c>
      <c r="BC23" s="22">
        <f t="shared" si="11"/>
        <v>88965</v>
      </c>
      <c r="BD23" s="22">
        <f t="shared" si="11"/>
        <v>6099497</v>
      </c>
      <c r="BE23" s="25" t="s">
        <v>136</v>
      </c>
      <c r="BF23" s="22">
        <f>SUM(BF25:BF39)</f>
        <v>4870091</v>
      </c>
      <c r="BI23" s="23">
        <f aca="true" t="shared" si="12" ref="BI23:BN23">SUM(BI25:BI39)</f>
        <v>504614</v>
      </c>
      <c r="BJ23" s="23">
        <f t="shared" si="12"/>
        <v>21986</v>
      </c>
      <c r="BK23" s="23">
        <f t="shared" si="12"/>
        <v>3691169</v>
      </c>
      <c r="BL23" s="23">
        <f t="shared" si="12"/>
        <v>1424137</v>
      </c>
      <c r="BM23" s="23">
        <f t="shared" si="12"/>
        <v>592665</v>
      </c>
      <c r="BN23" s="23">
        <f t="shared" si="12"/>
        <v>9056400</v>
      </c>
    </row>
    <row r="24" spans="3:66" ht="15" customHeight="1">
      <c r="C24" s="29" t="s">
        <v>54</v>
      </c>
      <c r="D24" s="8"/>
      <c r="E24" s="22">
        <f t="shared" si="9"/>
        <v>16934401</v>
      </c>
      <c r="F24" s="23">
        <v>3926354</v>
      </c>
      <c r="G24" s="23">
        <v>130653</v>
      </c>
      <c r="H24" s="23">
        <v>34129</v>
      </c>
      <c r="I24" s="23">
        <v>416710</v>
      </c>
      <c r="J24" s="30" t="s">
        <v>136</v>
      </c>
      <c r="K24" s="23">
        <v>56216</v>
      </c>
      <c r="L24" s="23">
        <v>15838</v>
      </c>
      <c r="O24" s="23">
        <v>4441855</v>
      </c>
      <c r="P24" s="23">
        <v>7284</v>
      </c>
      <c r="Q24" s="23">
        <v>367848</v>
      </c>
      <c r="R24" s="23">
        <v>231874</v>
      </c>
      <c r="S24" s="23">
        <v>63201</v>
      </c>
      <c r="T24" s="23">
        <v>2010097</v>
      </c>
      <c r="U24" s="30" t="s">
        <v>136</v>
      </c>
      <c r="V24" s="23">
        <v>1059533</v>
      </c>
      <c r="Z24" s="29" t="s">
        <v>54</v>
      </c>
      <c r="AA24" s="8"/>
      <c r="AB24" s="22">
        <v>111005</v>
      </c>
      <c r="AC24" s="23">
        <v>4234</v>
      </c>
      <c r="AD24" s="23">
        <v>554297</v>
      </c>
      <c r="AE24" s="23">
        <v>263327</v>
      </c>
      <c r="AF24" s="23">
        <v>1194046</v>
      </c>
      <c r="AG24" s="23">
        <v>2045900</v>
      </c>
      <c r="AJ24" s="6"/>
      <c r="AK24" s="26"/>
      <c r="AL24" s="8"/>
      <c r="AM24" s="6"/>
      <c r="AW24" s="26"/>
      <c r="AX24" s="8"/>
      <c r="BI24" s="2"/>
      <c r="BJ24" s="2"/>
      <c r="BK24" s="2"/>
      <c r="BL24" s="2"/>
      <c r="BM24" s="2"/>
      <c r="BN24" s="2"/>
    </row>
    <row r="25" spans="3:66" ht="15" customHeight="1">
      <c r="C25" s="29" t="s">
        <v>55</v>
      </c>
      <c r="D25" s="8"/>
      <c r="E25" s="22">
        <f t="shared" si="9"/>
        <v>34342321</v>
      </c>
      <c r="F25" s="23">
        <v>11349828</v>
      </c>
      <c r="G25" s="23">
        <v>319481</v>
      </c>
      <c r="H25" s="23">
        <v>90590</v>
      </c>
      <c r="I25" s="23">
        <v>953292</v>
      </c>
      <c r="J25" s="23">
        <v>28108</v>
      </c>
      <c r="K25" s="23">
        <v>137912</v>
      </c>
      <c r="L25" s="23">
        <v>30484</v>
      </c>
      <c r="O25" s="23">
        <v>6600883</v>
      </c>
      <c r="P25" s="23">
        <v>23168</v>
      </c>
      <c r="Q25" s="23">
        <v>576473</v>
      </c>
      <c r="R25" s="23">
        <v>333856</v>
      </c>
      <c r="S25" s="23">
        <v>162835</v>
      </c>
      <c r="T25" s="23">
        <v>3481708</v>
      </c>
      <c r="U25" s="30" t="s">
        <v>136</v>
      </c>
      <c r="V25" s="23">
        <v>1797482</v>
      </c>
      <c r="Z25" s="29" t="s">
        <v>55</v>
      </c>
      <c r="AA25" s="8"/>
      <c r="AB25" s="22">
        <v>503017</v>
      </c>
      <c r="AC25" s="23">
        <v>29350</v>
      </c>
      <c r="AD25" s="23">
        <v>1464364</v>
      </c>
      <c r="AE25" s="23">
        <v>872575</v>
      </c>
      <c r="AF25" s="23">
        <v>1137115</v>
      </c>
      <c r="AG25" s="23">
        <v>4449800</v>
      </c>
      <c r="AJ25" s="6"/>
      <c r="AK25" s="28" t="s">
        <v>56</v>
      </c>
      <c r="AL25" s="8"/>
      <c r="AM25" s="22">
        <f>SUM(AN25:AT25,AY25:BF25,BI25:BN25)</f>
        <v>2529720</v>
      </c>
      <c r="AN25" s="23">
        <v>76063</v>
      </c>
      <c r="AO25" s="23">
        <v>19855</v>
      </c>
      <c r="AP25" s="23">
        <v>742</v>
      </c>
      <c r="AQ25" s="23">
        <v>16814</v>
      </c>
      <c r="AR25" s="30" t="s">
        <v>136</v>
      </c>
      <c r="AS25" s="23">
        <v>8480</v>
      </c>
      <c r="AT25" s="30" t="s">
        <v>136</v>
      </c>
      <c r="AW25" s="28" t="s">
        <v>56</v>
      </c>
      <c r="AX25" s="8"/>
      <c r="AY25" s="23">
        <v>1227921</v>
      </c>
      <c r="AZ25" s="25" t="s">
        <v>136</v>
      </c>
      <c r="BA25" s="23">
        <v>21194</v>
      </c>
      <c r="BB25" s="23">
        <v>142242</v>
      </c>
      <c r="BC25" s="23">
        <v>1203</v>
      </c>
      <c r="BD25" s="23">
        <v>266123</v>
      </c>
      <c r="BE25" s="25" t="s">
        <v>136</v>
      </c>
      <c r="BF25" s="23">
        <v>120884</v>
      </c>
      <c r="BI25" s="23">
        <v>8306</v>
      </c>
      <c r="BJ25" s="23">
        <v>1430</v>
      </c>
      <c r="BK25" s="23">
        <v>238699</v>
      </c>
      <c r="BL25" s="23">
        <v>79216</v>
      </c>
      <c r="BM25" s="23">
        <v>15148</v>
      </c>
      <c r="BN25" s="23">
        <v>285400</v>
      </c>
    </row>
    <row r="26" spans="3:66" ht="15" customHeight="1">
      <c r="C26" s="29" t="s">
        <v>57</v>
      </c>
      <c r="D26" s="8"/>
      <c r="E26" s="22">
        <f t="shared" si="9"/>
        <v>35029767</v>
      </c>
      <c r="F26" s="23">
        <v>8712095</v>
      </c>
      <c r="G26" s="23">
        <v>324749</v>
      </c>
      <c r="H26" s="23">
        <v>75772</v>
      </c>
      <c r="I26" s="23">
        <v>765164</v>
      </c>
      <c r="J26" s="23">
        <v>50830</v>
      </c>
      <c r="K26" s="23">
        <v>116311</v>
      </c>
      <c r="L26" s="23">
        <v>11916</v>
      </c>
      <c r="O26" s="23">
        <v>7196856</v>
      </c>
      <c r="P26" s="23">
        <v>16933</v>
      </c>
      <c r="Q26" s="23">
        <v>530373</v>
      </c>
      <c r="R26" s="23">
        <v>456103</v>
      </c>
      <c r="S26" s="23">
        <v>70269</v>
      </c>
      <c r="T26" s="23">
        <v>3998909</v>
      </c>
      <c r="U26" s="23">
        <v>48527</v>
      </c>
      <c r="V26" s="23">
        <v>2042077</v>
      </c>
      <c r="Z26" s="29" t="s">
        <v>57</v>
      </c>
      <c r="AA26" s="8"/>
      <c r="AB26" s="22">
        <v>223185</v>
      </c>
      <c r="AC26" s="23">
        <v>13308</v>
      </c>
      <c r="AD26" s="23">
        <v>1572461</v>
      </c>
      <c r="AE26" s="23">
        <v>917585</v>
      </c>
      <c r="AF26" s="23">
        <v>2623044</v>
      </c>
      <c r="AG26" s="23">
        <v>5263300</v>
      </c>
      <c r="AJ26" s="6"/>
      <c r="AK26" s="28" t="s">
        <v>58</v>
      </c>
      <c r="AL26" s="8"/>
      <c r="AM26" s="22">
        <f>SUM(AN26:AT26,AY26:BF26,BI26:BN26)</f>
        <v>4587563</v>
      </c>
      <c r="AN26" s="23">
        <v>503022</v>
      </c>
      <c r="AO26" s="23">
        <v>35142</v>
      </c>
      <c r="AP26" s="23">
        <v>5649</v>
      </c>
      <c r="AQ26" s="23">
        <v>76753</v>
      </c>
      <c r="AR26" s="30" t="s">
        <v>136</v>
      </c>
      <c r="AS26" s="23">
        <v>15059</v>
      </c>
      <c r="AT26" s="30">
        <v>294</v>
      </c>
      <c r="AW26" s="28" t="s">
        <v>58</v>
      </c>
      <c r="AX26" s="8"/>
      <c r="AY26" s="23">
        <v>2113243</v>
      </c>
      <c r="AZ26" s="23">
        <v>1103</v>
      </c>
      <c r="BA26" s="23">
        <v>59832</v>
      </c>
      <c r="BB26" s="23">
        <v>83963</v>
      </c>
      <c r="BC26" s="23">
        <v>8418</v>
      </c>
      <c r="BD26" s="23">
        <v>328355</v>
      </c>
      <c r="BE26" s="25" t="s">
        <v>136</v>
      </c>
      <c r="BF26" s="23">
        <v>543638</v>
      </c>
      <c r="BI26" s="23">
        <v>17126</v>
      </c>
      <c r="BJ26" s="23">
        <v>5299</v>
      </c>
      <c r="BK26" s="23">
        <v>155760</v>
      </c>
      <c r="BL26" s="23">
        <v>25519</v>
      </c>
      <c r="BM26" s="23">
        <v>19288</v>
      </c>
      <c r="BN26" s="23">
        <v>590100</v>
      </c>
    </row>
    <row r="27" spans="3:66" ht="15" customHeight="1">
      <c r="C27" s="29"/>
      <c r="D27" s="8"/>
      <c r="E27" s="6"/>
      <c r="O27" s="2"/>
      <c r="P27" s="2"/>
      <c r="Q27" s="2"/>
      <c r="R27" s="2"/>
      <c r="S27" s="2"/>
      <c r="T27" s="2"/>
      <c r="U27" s="2"/>
      <c r="V27" s="2"/>
      <c r="Z27" s="29"/>
      <c r="AA27" s="8"/>
      <c r="AB27" s="6"/>
      <c r="AJ27" s="6"/>
      <c r="AK27" s="28" t="s">
        <v>59</v>
      </c>
      <c r="AL27" s="8"/>
      <c r="AM27" s="22">
        <f>SUM(AN27:AT27,AY27:BF27,BI27:BN27)</f>
        <v>5184579</v>
      </c>
      <c r="AN27" s="23">
        <v>191478</v>
      </c>
      <c r="AO27" s="23">
        <v>28742</v>
      </c>
      <c r="AP27" s="23">
        <v>1900</v>
      </c>
      <c r="AQ27" s="23">
        <v>31547</v>
      </c>
      <c r="AR27" s="30" t="s">
        <v>136</v>
      </c>
      <c r="AS27" s="23">
        <v>12300</v>
      </c>
      <c r="AT27" s="30" t="s">
        <v>136</v>
      </c>
      <c r="AW27" s="28" t="s">
        <v>59</v>
      </c>
      <c r="AX27" s="8"/>
      <c r="AY27" s="23">
        <v>2119887</v>
      </c>
      <c r="AZ27" s="25" t="s">
        <v>136</v>
      </c>
      <c r="BA27" s="23">
        <v>172162</v>
      </c>
      <c r="BB27" s="23">
        <v>46158</v>
      </c>
      <c r="BC27" s="23">
        <v>11060</v>
      </c>
      <c r="BD27" s="23">
        <v>699303</v>
      </c>
      <c r="BE27" s="25" t="s">
        <v>136</v>
      </c>
      <c r="BF27" s="23">
        <v>633549</v>
      </c>
      <c r="BI27" s="23">
        <v>11267</v>
      </c>
      <c r="BJ27" s="23">
        <v>3060</v>
      </c>
      <c r="BK27" s="23">
        <v>342826</v>
      </c>
      <c r="BL27" s="23">
        <v>76096</v>
      </c>
      <c r="BM27" s="23">
        <v>41744</v>
      </c>
      <c r="BN27" s="23">
        <v>761500</v>
      </c>
    </row>
    <row r="28" spans="3:66" ht="15" customHeight="1">
      <c r="C28" s="29" t="s">
        <v>60</v>
      </c>
      <c r="D28" s="8"/>
      <c r="E28" s="22">
        <f t="shared" si="9"/>
        <v>17220420</v>
      </c>
      <c r="F28" s="23">
        <v>2429039</v>
      </c>
      <c r="G28" s="23">
        <v>160401</v>
      </c>
      <c r="H28" s="23">
        <v>22453</v>
      </c>
      <c r="I28" s="23">
        <v>275613</v>
      </c>
      <c r="J28" s="23">
        <v>24260</v>
      </c>
      <c r="K28" s="23">
        <v>66670</v>
      </c>
      <c r="L28" s="23">
        <v>5407</v>
      </c>
      <c r="O28" s="23">
        <v>5974790</v>
      </c>
      <c r="P28" s="23">
        <v>4772</v>
      </c>
      <c r="Q28" s="23">
        <v>276241</v>
      </c>
      <c r="R28" s="23">
        <v>94139</v>
      </c>
      <c r="S28" s="23">
        <v>39222</v>
      </c>
      <c r="T28" s="23">
        <v>2340571</v>
      </c>
      <c r="U28" s="30" t="s">
        <v>136</v>
      </c>
      <c r="V28" s="23">
        <v>937524</v>
      </c>
      <c r="Z28" s="29" t="s">
        <v>60</v>
      </c>
      <c r="AA28" s="8"/>
      <c r="AB28" s="22">
        <v>55608</v>
      </c>
      <c r="AC28" s="23">
        <v>12860</v>
      </c>
      <c r="AD28" s="23">
        <v>732396</v>
      </c>
      <c r="AE28" s="23">
        <v>365097</v>
      </c>
      <c r="AF28" s="23">
        <v>138057</v>
      </c>
      <c r="AG28" s="23">
        <v>3265300</v>
      </c>
      <c r="AJ28" s="6"/>
      <c r="AK28" s="28" t="s">
        <v>61</v>
      </c>
      <c r="AL28" s="8"/>
      <c r="AM28" s="22">
        <f>SUM(AN28:AT28,AY28:BF28,BI28:BN28)</f>
        <v>6702862</v>
      </c>
      <c r="AN28" s="23">
        <v>205237</v>
      </c>
      <c r="AO28" s="23">
        <v>31597</v>
      </c>
      <c r="AP28" s="23">
        <v>1929</v>
      </c>
      <c r="AQ28" s="23">
        <v>36300</v>
      </c>
      <c r="AR28" s="30" t="s">
        <v>136</v>
      </c>
      <c r="AS28" s="23">
        <v>13554</v>
      </c>
      <c r="AT28" s="30" t="s">
        <v>136</v>
      </c>
      <c r="AW28" s="28" t="s">
        <v>61</v>
      </c>
      <c r="AX28" s="8"/>
      <c r="AY28" s="23">
        <v>2093370</v>
      </c>
      <c r="AZ28" s="25" t="s">
        <v>136</v>
      </c>
      <c r="BA28" s="23">
        <v>124818</v>
      </c>
      <c r="BB28" s="23">
        <v>30286</v>
      </c>
      <c r="BC28" s="23">
        <v>17565</v>
      </c>
      <c r="BD28" s="23">
        <v>1341412</v>
      </c>
      <c r="BE28" s="25" t="s">
        <v>136</v>
      </c>
      <c r="BF28" s="23">
        <v>845401</v>
      </c>
      <c r="BI28" s="23">
        <v>9237</v>
      </c>
      <c r="BJ28" s="23">
        <v>2400</v>
      </c>
      <c r="BK28" s="23">
        <v>189753</v>
      </c>
      <c r="BL28" s="23">
        <v>139644</v>
      </c>
      <c r="BM28" s="23">
        <v>103059</v>
      </c>
      <c r="BN28" s="23">
        <v>1517300</v>
      </c>
    </row>
    <row r="29" spans="3:66" ht="15" customHeight="1">
      <c r="C29" s="29" t="s">
        <v>62</v>
      </c>
      <c r="D29" s="8"/>
      <c r="E29" s="22">
        <f t="shared" si="9"/>
        <v>17678798</v>
      </c>
      <c r="F29" s="23">
        <v>1687283</v>
      </c>
      <c r="G29" s="23">
        <v>179034</v>
      </c>
      <c r="H29" s="23">
        <v>15631</v>
      </c>
      <c r="I29" s="23">
        <v>219883</v>
      </c>
      <c r="J29" s="30" t="s">
        <v>136</v>
      </c>
      <c r="K29" s="23">
        <v>76529</v>
      </c>
      <c r="L29" s="23">
        <v>15321</v>
      </c>
      <c r="O29" s="23">
        <v>6709451</v>
      </c>
      <c r="P29" s="23">
        <v>3264</v>
      </c>
      <c r="Q29" s="23">
        <v>457564</v>
      </c>
      <c r="R29" s="23">
        <v>82794</v>
      </c>
      <c r="S29" s="23">
        <v>55982</v>
      </c>
      <c r="T29" s="23">
        <v>2168700</v>
      </c>
      <c r="U29" s="30" t="s">
        <v>136</v>
      </c>
      <c r="V29" s="23">
        <v>2322946</v>
      </c>
      <c r="Z29" s="29" t="s">
        <v>62</v>
      </c>
      <c r="AA29" s="8"/>
      <c r="AB29" s="22">
        <v>242017</v>
      </c>
      <c r="AC29" s="23">
        <v>22834</v>
      </c>
      <c r="AD29" s="23">
        <v>541851</v>
      </c>
      <c r="AE29" s="23">
        <v>157418</v>
      </c>
      <c r="AF29" s="23">
        <v>530896</v>
      </c>
      <c r="AG29" s="23">
        <v>2189400</v>
      </c>
      <c r="AJ29" s="6"/>
      <c r="AK29" s="28" t="s">
        <v>63</v>
      </c>
      <c r="AL29" s="8"/>
      <c r="AM29" s="22">
        <f>SUM(AN29:AT29,AY29:BF29,BI29:BN29)</f>
        <v>3819975</v>
      </c>
      <c r="AN29" s="23">
        <v>513787</v>
      </c>
      <c r="AO29" s="23">
        <v>47782</v>
      </c>
      <c r="AP29" s="23">
        <v>4964</v>
      </c>
      <c r="AQ29" s="23">
        <v>71979</v>
      </c>
      <c r="AR29" s="30" t="s">
        <v>136</v>
      </c>
      <c r="AS29" s="23">
        <v>20432</v>
      </c>
      <c r="AT29" s="1">
        <v>597</v>
      </c>
      <c r="AW29" s="28" t="s">
        <v>63</v>
      </c>
      <c r="AX29" s="8"/>
      <c r="AY29" s="23">
        <v>1845412</v>
      </c>
      <c r="AZ29" s="23">
        <v>1351</v>
      </c>
      <c r="BA29" s="23">
        <v>103782</v>
      </c>
      <c r="BB29" s="23">
        <v>71254</v>
      </c>
      <c r="BC29" s="23">
        <v>12298</v>
      </c>
      <c r="BD29" s="23">
        <v>336192</v>
      </c>
      <c r="BE29" s="25" t="s">
        <v>136</v>
      </c>
      <c r="BF29" s="23">
        <v>293727</v>
      </c>
      <c r="BI29" s="23">
        <v>73903</v>
      </c>
      <c r="BJ29" s="23">
        <v>1612</v>
      </c>
      <c r="BK29" s="23">
        <v>24486</v>
      </c>
      <c r="BL29" s="23">
        <v>69572</v>
      </c>
      <c r="BM29" s="23">
        <v>16845</v>
      </c>
      <c r="BN29" s="23">
        <v>310000</v>
      </c>
    </row>
    <row r="30" spans="3:58" ht="15" customHeight="1">
      <c r="C30" s="29" t="s">
        <v>64</v>
      </c>
      <c r="D30" s="8"/>
      <c r="E30" s="22">
        <f t="shared" si="9"/>
        <v>15061041</v>
      </c>
      <c r="F30" s="23">
        <v>5880572</v>
      </c>
      <c r="G30" s="23">
        <v>121539</v>
      </c>
      <c r="H30" s="23">
        <v>15256</v>
      </c>
      <c r="I30" s="23">
        <v>219577</v>
      </c>
      <c r="J30" s="30" t="s">
        <v>136</v>
      </c>
      <c r="K30" s="23">
        <v>43204</v>
      </c>
      <c r="L30" s="23">
        <v>2210</v>
      </c>
      <c r="O30" s="23">
        <v>1660987</v>
      </c>
      <c r="P30" s="23">
        <v>2728</v>
      </c>
      <c r="Q30" s="23">
        <v>192285</v>
      </c>
      <c r="R30" s="23">
        <v>188696</v>
      </c>
      <c r="S30" s="23">
        <v>45967</v>
      </c>
      <c r="T30" s="23">
        <v>2497836</v>
      </c>
      <c r="U30" s="30" t="s">
        <v>136</v>
      </c>
      <c r="V30" s="23">
        <v>847211</v>
      </c>
      <c r="Z30" s="29" t="s">
        <v>64</v>
      </c>
      <c r="AA30" s="8"/>
      <c r="AB30" s="22">
        <v>24055</v>
      </c>
      <c r="AC30" s="23">
        <v>7715</v>
      </c>
      <c r="AD30" s="23">
        <v>878094</v>
      </c>
      <c r="AE30" s="23">
        <v>454941</v>
      </c>
      <c r="AF30" s="23">
        <v>300168</v>
      </c>
      <c r="AG30" s="23">
        <v>1678000</v>
      </c>
      <c r="AJ30" s="6"/>
      <c r="AL30" s="8"/>
      <c r="AM30" s="6"/>
      <c r="AR30" s="30"/>
      <c r="AX30" s="8"/>
      <c r="AY30" s="23"/>
      <c r="AZ30" s="23"/>
      <c r="BA30" s="23"/>
      <c r="BB30" s="23"/>
      <c r="BC30" s="23"/>
      <c r="BD30" s="23"/>
      <c r="BE30" s="23"/>
      <c r="BF30" s="23"/>
    </row>
    <row r="31" spans="4:66" ht="15" customHeight="1">
      <c r="D31" s="8"/>
      <c r="E31" s="6"/>
      <c r="AA31" s="8"/>
      <c r="AB31" s="6"/>
      <c r="AJ31" s="6"/>
      <c r="AK31" s="28" t="s">
        <v>65</v>
      </c>
      <c r="AL31" s="8"/>
      <c r="AM31" s="22">
        <f>SUM(AN31:AT31,AY31:BF31,BI31:BN31)</f>
        <v>5149633</v>
      </c>
      <c r="AN31" s="23">
        <v>262555</v>
      </c>
      <c r="AO31" s="23">
        <v>48985</v>
      </c>
      <c r="AP31" s="23">
        <v>1836</v>
      </c>
      <c r="AQ31" s="23">
        <v>30419</v>
      </c>
      <c r="AR31" s="30" t="s">
        <v>136</v>
      </c>
      <c r="AS31" s="23">
        <v>17315</v>
      </c>
      <c r="AT31" s="30" t="s">
        <v>136</v>
      </c>
      <c r="AW31" s="28" t="s">
        <v>65</v>
      </c>
      <c r="AX31" s="8"/>
      <c r="AY31" s="23">
        <v>1591401</v>
      </c>
      <c r="AZ31" s="23">
        <v>865</v>
      </c>
      <c r="BA31" s="23">
        <v>70789</v>
      </c>
      <c r="BB31" s="23">
        <v>26571</v>
      </c>
      <c r="BC31" s="23">
        <v>1608</v>
      </c>
      <c r="BD31" s="23">
        <v>476027</v>
      </c>
      <c r="BE31" s="25" t="s">
        <v>136</v>
      </c>
      <c r="BF31" s="23">
        <v>514998</v>
      </c>
      <c r="BI31" s="23">
        <v>177572</v>
      </c>
      <c r="BJ31" s="23">
        <v>670</v>
      </c>
      <c r="BK31" s="23">
        <v>406448</v>
      </c>
      <c r="BL31" s="23">
        <v>113213</v>
      </c>
      <c r="BM31" s="23">
        <v>135961</v>
      </c>
      <c r="BN31" s="23">
        <v>1272400</v>
      </c>
    </row>
    <row r="32" spans="3:66" ht="15" customHeight="1">
      <c r="C32" s="29" t="s">
        <v>66</v>
      </c>
      <c r="D32" s="8"/>
      <c r="E32" s="22">
        <f aca="true" t="shared" si="13" ref="E32:L32">SUM(E34:E50)</f>
        <v>83286361</v>
      </c>
      <c r="F32" s="22">
        <f t="shared" si="13"/>
        <v>16464533</v>
      </c>
      <c r="G32" s="22">
        <f t="shared" si="13"/>
        <v>742416</v>
      </c>
      <c r="H32" s="22">
        <f t="shared" si="13"/>
        <v>138097</v>
      </c>
      <c r="I32" s="22">
        <f t="shared" si="13"/>
        <v>1466306</v>
      </c>
      <c r="J32" s="22">
        <f t="shared" si="13"/>
        <v>190659</v>
      </c>
      <c r="K32" s="22">
        <f t="shared" si="13"/>
        <v>311160</v>
      </c>
      <c r="L32" s="22">
        <f t="shared" si="13"/>
        <v>19671</v>
      </c>
      <c r="O32" s="22">
        <f>SUM(O34:O50)</f>
        <v>27521936</v>
      </c>
      <c r="P32" s="22">
        <f aca="true" t="shared" si="14" ref="P32:V32">SUM(P34:P50)</f>
        <v>22286</v>
      </c>
      <c r="Q32" s="22">
        <f t="shared" si="14"/>
        <v>1792506</v>
      </c>
      <c r="R32" s="22">
        <f>SUM(R34:R50)</f>
        <v>1073433</v>
      </c>
      <c r="S32" s="22">
        <f t="shared" si="14"/>
        <v>236738</v>
      </c>
      <c r="T32" s="22">
        <f t="shared" si="14"/>
        <v>8466825</v>
      </c>
      <c r="U32" s="22">
        <f>SUM(U34:U50)</f>
        <v>73289</v>
      </c>
      <c r="V32" s="22">
        <f t="shared" si="14"/>
        <v>5413319</v>
      </c>
      <c r="Z32" s="29" t="s">
        <v>66</v>
      </c>
      <c r="AA32" s="8"/>
      <c r="AB32" s="22">
        <f aca="true" t="shared" si="15" ref="AB32:AG32">SUM(AB34:AB50)</f>
        <v>636344</v>
      </c>
      <c r="AC32" s="22">
        <f t="shared" si="15"/>
        <v>77648</v>
      </c>
      <c r="AD32" s="22">
        <f t="shared" si="15"/>
        <v>4153731</v>
      </c>
      <c r="AE32" s="22">
        <f t="shared" si="15"/>
        <v>2573929</v>
      </c>
      <c r="AF32" s="22">
        <f t="shared" si="15"/>
        <v>824635</v>
      </c>
      <c r="AG32" s="22">
        <f t="shared" si="15"/>
        <v>11086900</v>
      </c>
      <c r="AJ32" s="6"/>
      <c r="AK32" s="28" t="s">
        <v>67</v>
      </c>
      <c r="AL32" s="8"/>
      <c r="AM32" s="22">
        <f>SUM(AN32:AT32,AY32:BF32,BI32:BN32)</f>
        <v>3598898</v>
      </c>
      <c r="AN32" s="23">
        <v>167699</v>
      </c>
      <c r="AO32" s="23">
        <v>28291</v>
      </c>
      <c r="AP32" s="23">
        <v>1423</v>
      </c>
      <c r="AQ32" s="23">
        <v>25456</v>
      </c>
      <c r="AR32" s="30" t="s">
        <v>136</v>
      </c>
      <c r="AS32" s="23">
        <v>12134</v>
      </c>
      <c r="AT32" s="30" t="s">
        <v>136</v>
      </c>
      <c r="AW32" s="28" t="s">
        <v>67</v>
      </c>
      <c r="AX32" s="8"/>
      <c r="AY32" s="23">
        <v>1740654</v>
      </c>
      <c r="AZ32" s="23">
        <v>686</v>
      </c>
      <c r="BA32" s="23">
        <v>6328</v>
      </c>
      <c r="BB32" s="23">
        <v>35709</v>
      </c>
      <c r="BC32" s="23">
        <v>3829</v>
      </c>
      <c r="BD32" s="23">
        <v>275582</v>
      </c>
      <c r="BE32" s="25" t="s">
        <v>136</v>
      </c>
      <c r="BF32" s="23">
        <v>496574</v>
      </c>
      <c r="BI32" s="23">
        <v>14715</v>
      </c>
      <c r="BJ32" s="25">
        <v>200</v>
      </c>
      <c r="BK32" s="23">
        <v>215820</v>
      </c>
      <c r="BL32" s="23">
        <v>65387</v>
      </c>
      <c r="BM32" s="23">
        <v>20611</v>
      </c>
      <c r="BN32" s="23">
        <v>487800</v>
      </c>
    </row>
    <row r="33" spans="3:66" ht="15" customHeight="1">
      <c r="C33" s="32"/>
      <c r="D33" s="8"/>
      <c r="E33" s="6"/>
      <c r="O33" s="2"/>
      <c r="P33" s="2"/>
      <c r="Q33" s="2"/>
      <c r="R33" s="2"/>
      <c r="S33" s="2"/>
      <c r="T33" s="2"/>
      <c r="U33" s="2"/>
      <c r="V33" s="2"/>
      <c r="Z33" s="32"/>
      <c r="AA33" s="8"/>
      <c r="AB33" s="6"/>
      <c r="AJ33" s="6"/>
      <c r="AK33" s="28" t="s">
        <v>68</v>
      </c>
      <c r="AL33" s="8"/>
      <c r="AM33" s="22">
        <f>SUM(AN33:AT33,AY33:BF33,BI33:BN33)</f>
        <v>4044214</v>
      </c>
      <c r="AN33" s="23">
        <v>464946</v>
      </c>
      <c r="AO33" s="23">
        <v>44729</v>
      </c>
      <c r="AP33" s="23">
        <v>4956</v>
      </c>
      <c r="AQ33" s="23">
        <v>66408</v>
      </c>
      <c r="AR33" s="23">
        <v>16914</v>
      </c>
      <c r="AS33" s="23">
        <v>19279</v>
      </c>
      <c r="AT33" s="30">
        <v>168</v>
      </c>
      <c r="AW33" s="28" t="s">
        <v>68</v>
      </c>
      <c r="AX33" s="8"/>
      <c r="AY33" s="23">
        <v>1891018</v>
      </c>
      <c r="AZ33" s="23">
        <v>1306</v>
      </c>
      <c r="BA33" s="23">
        <v>43103</v>
      </c>
      <c r="BB33" s="23">
        <v>113371</v>
      </c>
      <c r="BC33" s="23">
        <v>14896</v>
      </c>
      <c r="BD33" s="23">
        <v>253612</v>
      </c>
      <c r="BE33" s="25" t="s">
        <v>136</v>
      </c>
      <c r="BF33" s="23">
        <v>199763</v>
      </c>
      <c r="BI33" s="23">
        <v>21887</v>
      </c>
      <c r="BJ33" s="23">
        <v>700</v>
      </c>
      <c r="BK33" s="23">
        <v>275573</v>
      </c>
      <c r="BL33" s="23">
        <v>68879</v>
      </c>
      <c r="BM33" s="23">
        <v>39206</v>
      </c>
      <c r="BN33" s="23">
        <v>503500</v>
      </c>
    </row>
    <row r="34" spans="3:66" ht="15" customHeight="1">
      <c r="C34" s="24" t="s">
        <v>69</v>
      </c>
      <c r="D34" s="8"/>
      <c r="E34" s="22">
        <f aca="true" t="shared" si="16" ref="E34:E49">SUM(F34:L34,O34:V34,AB34:AG34)</f>
        <v>3257374</v>
      </c>
      <c r="F34" s="23">
        <v>1329065</v>
      </c>
      <c r="G34" s="23">
        <v>19584</v>
      </c>
      <c r="H34" s="23">
        <v>3261</v>
      </c>
      <c r="I34" s="23">
        <v>78509</v>
      </c>
      <c r="J34" s="30" t="s">
        <v>136</v>
      </c>
      <c r="K34" s="23">
        <v>6109</v>
      </c>
      <c r="L34" s="30" t="s">
        <v>136</v>
      </c>
      <c r="O34" s="23">
        <v>46631</v>
      </c>
      <c r="P34" s="30" t="s">
        <v>136</v>
      </c>
      <c r="Q34" s="23">
        <v>90580</v>
      </c>
      <c r="R34" s="23">
        <v>111088</v>
      </c>
      <c r="S34" s="23">
        <v>2699</v>
      </c>
      <c r="T34" s="23">
        <v>365478</v>
      </c>
      <c r="U34" s="30" t="s">
        <v>136</v>
      </c>
      <c r="V34" s="23">
        <v>83265</v>
      </c>
      <c r="Z34" s="24" t="s">
        <v>69</v>
      </c>
      <c r="AA34" s="8"/>
      <c r="AB34" s="22">
        <v>36567</v>
      </c>
      <c r="AC34" s="23">
        <v>4821</v>
      </c>
      <c r="AD34" s="23">
        <v>559948</v>
      </c>
      <c r="AE34" s="23">
        <v>76024</v>
      </c>
      <c r="AF34" s="23">
        <v>37545</v>
      </c>
      <c r="AG34" s="23">
        <v>406200</v>
      </c>
      <c r="AJ34" s="6"/>
      <c r="AK34" s="28" t="s">
        <v>70</v>
      </c>
      <c r="AL34" s="8"/>
      <c r="AM34" s="22">
        <f>SUM(AN34:AT34,AY34:BF34,BI34:BN34)</f>
        <v>4625285</v>
      </c>
      <c r="AN34" s="23">
        <v>307627</v>
      </c>
      <c r="AO34" s="23">
        <v>44997</v>
      </c>
      <c r="AP34" s="23">
        <v>3293</v>
      </c>
      <c r="AQ34" s="23">
        <v>52695</v>
      </c>
      <c r="AR34" s="30" t="s">
        <v>136</v>
      </c>
      <c r="AS34" s="23">
        <v>19274</v>
      </c>
      <c r="AT34" s="30">
        <v>211</v>
      </c>
      <c r="AW34" s="28" t="s">
        <v>70</v>
      </c>
      <c r="AX34" s="8"/>
      <c r="AY34" s="23">
        <v>1760827</v>
      </c>
      <c r="AZ34" s="23">
        <v>801</v>
      </c>
      <c r="BA34" s="23">
        <v>119629</v>
      </c>
      <c r="BB34" s="23">
        <v>81446</v>
      </c>
      <c r="BC34" s="23">
        <v>2929</v>
      </c>
      <c r="BD34" s="23">
        <v>727287</v>
      </c>
      <c r="BE34" s="25" t="s">
        <v>136</v>
      </c>
      <c r="BF34" s="23">
        <v>169915</v>
      </c>
      <c r="BI34" s="23">
        <v>18923</v>
      </c>
      <c r="BJ34" s="33">
        <v>650</v>
      </c>
      <c r="BK34" s="23">
        <v>375973</v>
      </c>
      <c r="BL34" s="23">
        <v>101539</v>
      </c>
      <c r="BM34" s="23">
        <v>14569</v>
      </c>
      <c r="BN34" s="23">
        <v>822700</v>
      </c>
    </row>
    <row r="35" spans="3:66" ht="15" customHeight="1">
      <c r="C35" s="24" t="s">
        <v>71</v>
      </c>
      <c r="D35" s="8"/>
      <c r="E35" s="22">
        <f t="shared" si="16"/>
        <v>2184466</v>
      </c>
      <c r="F35" s="23">
        <v>95215</v>
      </c>
      <c r="G35" s="23">
        <v>5275</v>
      </c>
      <c r="H35" s="23">
        <v>623</v>
      </c>
      <c r="I35" s="23">
        <v>11561</v>
      </c>
      <c r="J35" s="30" t="s">
        <v>136</v>
      </c>
      <c r="K35" s="23">
        <v>2274</v>
      </c>
      <c r="L35" s="26">
        <v>4863</v>
      </c>
      <c r="O35" s="23">
        <v>920919</v>
      </c>
      <c r="P35" s="30" t="s">
        <v>136</v>
      </c>
      <c r="Q35" s="23">
        <v>4693</v>
      </c>
      <c r="R35" s="23">
        <v>54145</v>
      </c>
      <c r="S35" s="1">
        <v>564</v>
      </c>
      <c r="T35" s="23">
        <v>355566</v>
      </c>
      <c r="U35" s="30" t="s">
        <v>136</v>
      </c>
      <c r="V35" s="23">
        <v>58771</v>
      </c>
      <c r="Z35" s="24" t="s">
        <v>71</v>
      </c>
      <c r="AA35" s="8"/>
      <c r="AB35" s="22">
        <v>5450</v>
      </c>
      <c r="AC35" s="30">
        <v>200</v>
      </c>
      <c r="AD35" s="25">
        <v>177614</v>
      </c>
      <c r="AE35" s="23">
        <v>60167</v>
      </c>
      <c r="AF35" s="23">
        <v>11666</v>
      </c>
      <c r="AG35" s="23">
        <v>414900</v>
      </c>
      <c r="AJ35" s="6"/>
      <c r="AK35" s="28" t="s">
        <v>72</v>
      </c>
      <c r="AL35" s="8"/>
      <c r="AM35" s="22">
        <f>SUM(AN35:AT35,AY35:BF35,BI35:BN35)</f>
        <v>4551008</v>
      </c>
      <c r="AN35" s="23">
        <v>645911</v>
      </c>
      <c r="AO35" s="23">
        <v>35711</v>
      </c>
      <c r="AP35" s="23">
        <v>4270</v>
      </c>
      <c r="AQ35" s="23">
        <v>66344</v>
      </c>
      <c r="AR35" s="30" t="s">
        <v>136</v>
      </c>
      <c r="AS35" s="23">
        <v>15357</v>
      </c>
      <c r="AT35" s="30" t="s">
        <v>136</v>
      </c>
      <c r="AW35" s="28" t="s">
        <v>72</v>
      </c>
      <c r="AX35" s="8"/>
      <c r="AY35" s="23">
        <v>1617462</v>
      </c>
      <c r="AZ35" s="23">
        <v>818</v>
      </c>
      <c r="BA35" s="23">
        <v>41611</v>
      </c>
      <c r="BB35" s="23">
        <v>82221</v>
      </c>
      <c r="BC35" s="23">
        <v>3607</v>
      </c>
      <c r="BD35" s="23">
        <v>392195</v>
      </c>
      <c r="BE35" s="25" t="s">
        <v>136</v>
      </c>
      <c r="BF35" s="23">
        <v>199109</v>
      </c>
      <c r="BI35" s="23">
        <v>13458</v>
      </c>
      <c r="BJ35" s="25">
        <v>1058</v>
      </c>
      <c r="BK35" s="23">
        <v>791675</v>
      </c>
      <c r="BL35" s="23">
        <v>194703</v>
      </c>
      <c r="BM35" s="23">
        <v>114898</v>
      </c>
      <c r="BN35" s="23">
        <v>330600</v>
      </c>
    </row>
    <row r="36" spans="3:57" ht="15" customHeight="1">
      <c r="C36" s="24" t="s">
        <v>73</v>
      </c>
      <c r="D36" s="8"/>
      <c r="E36" s="22">
        <f t="shared" si="16"/>
        <v>4481010</v>
      </c>
      <c r="F36" s="23">
        <v>44181</v>
      </c>
      <c r="G36" s="23">
        <v>4585</v>
      </c>
      <c r="H36" s="23">
        <v>569</v>
      </c>
      <c r="I36" s="23">
        <v>8429</v>
      </c>
      <c r="J36" s="30" t="s">
        <v>136</v>
      </c>
      <c r="K36" s="23">
        <v>1971</v>
      </c>
      <c r="L36" s="30" t="s">
        <v>136</v>
      </c>
      <c r="O36" s="23">
        <v>1254178</v>
      </c>
      <c r="P36" s="30" t="s">
        <v>136</v>
      </c>
      <c r="Q36" s="23">
        <v>50050</v>
      </c>
      <c r="R36" s="23">
        <v>64542</v>
      </c>
      <c r="S36" s="23">
        <v>3911</v>
      </c>
      <c r="T36" s="23">
        <v>1284265</v>
      </c>
      <c r="U36" s="30" t="s">
        <v>136</v>
      </c>
      <c r="V36" s="23">
        <v>136034</v>
      </c>
      <c r="Z36" s="24" t="s">
        <v>73</v>
      </c>
      <c r="AA36" s="8"/>
      <c r="AB36" s="22">
        <v>33392</v>
      </c>
      <c r="AC36" s="23">
        <v>4163</v>
      </c>
      <c r="AD36" s="23">
        <v>507334</v>
      </c>
      <c r="AE36" s="23">
        <v>34718</v>
      </c>
      <c r="AF36" s="23">
        <v>50888</v>
      </c>
      <c r="AG36" s="23">
        <v>997800</v>
      </c>
      <c r="AJ36" s="6"/>
      <c r="AK36" s="6"/>
      <c r="AL36" s="8"/>
      <c r="AM36" s="6"/>
      <c r="AR36" s="30"/>
      <c r="AW36" s="6"/>
      <c r="AX36" s="8"/>
      <c r="AY36" s="23"/>
      <c r="AZ36" s="23"/>
      <c r="BA36" s="23"/>
      <c r="BB36" s="23"/>
      <c r="BC36" s="23"/>
      <c r="BD36" s="23"/>
      <c r="BE36" s="23"/>
    </row>
    <row r="37" spans="3:66" ht="15" customHeight="1">
      <c r="C37" s="24" t="s">
        <v>74</v>
      </c>
      <c r="D37" s="8"/>
      <c r="E37" s="22">
        <f t="shared" si="16"/>
        <v>4950086</v>
      </c>
      <c r="F37" s="23">
        <v>439755</v>
      </c>
      <c r="G37" s="23">
        <v>33277</v>
      </c>
      <c r="H37" s="23">
        <v>4263</v>
      </c>
      <c r="I37" s="23">
        <v>71751</v>
      </c>
      <c r="J37" s="25">
        <v>16244</v>
      </c>
      <c r="K37" s="23">
        <v>14156</v>
      </c>
      <c r="L37" s="30">
        <v>177</v>
      </c>
      <c r="O37" s="23">
        <v>2243115</v>
      </c>
      <c r="P37" s="1">
        <v>562</v>
      </c>
      <c r="Q37" s="23">
        <v>67480</v>
      </c>
      <c r="R37" s="23">
        <v>35267</v>
      </c>
      <c r="S37" s="23">
        <v>7706</v>
      </c>
      <c r="T37" s="23">
        <v>357324</v>
      </c>
      <c r="U37" s="30" t="s">
        <v>136</v>
      </c>
      <c r="V37" s="23">
        <v>322788</v>
      </c>
      <c r="Z37" s="24" t="s">
        <v>74</v>
      </c>
      <c r="AA37" s="8"/>
      <c r="AB37" s="22">
        <v>38689</v>
      </c>
      <c r="AC37" s="23">
        <v>11510</v>
      </c>
      <c r="AD37" s="23">
        <v>564666</v>
      </c>
      <c r="AE37" s="23">
        <v>140928</v>
      </c>
      <c r="AF37" s="23">
        <v>153328</v>
      </c>
      <c r="AG37" s="23">
        <v>427100</v>
      </c>
      <c r="AJ37" s="6"/>
      <c r="AK37" s="28" t="s">
        <v>75</v>
      </c>
      <c r="AL37" s="8"/>
      <c r="AM37" s="22">
        <f>SUM(AN37:AT37,AY37:BF37,BI37:BN37)</f>
        <v>5971479</v>
      </c>
      <c r="AN37" s="23">
        <v>987913</v>
      </c>
      <c r="AO37" s="23">
        <v>59598</v>
      </c>
      <c r="AP37" s="23">
        <v>10230</v>
      </c>
      <c r="AQ37" s="23">
        <v>117080</v>
      </c>
      <c r="AR37" s="30" t="s">
        <v>136</v>
      </c>
      <c r="AS37" s="23">
        <v>25649</v>
      </c>
      <c r="AT37" s="1">
        <v>226</v>
      </c>
      <c r="AW37" s="28" t="s">
        <v>75</v>
      </c>
      <c r="AX37" s="8"/>
      <c r="AY37" s="23">
        <v>2174369</v>
      </c>
      <c r="AZ37" s="23">
        <v>2152</v>
      </c>
      <c r="BA37" s="23">
        <v>58715</v>
      </c>
      <c r="BB37" s="23">
        <v>188715</v>
      </c>
      <c r="BC37" s="23">
        <v>6530</v>
      </c>
      <c r="BD37" s="23">
        <v>326361</v>
      </c>
      <c r="BE37" s="25" t="s">
        <v>136</v>
      </c>
      <c r="BF37" s="23">
        <v>347577</v>
      </c>
      <c r="BI37" s="23">
        <v>108106</v>
      </c>
      <c r="BJ37" s="23">
        <v>1722</v>
      </c>
      <c r="BK37" s="23">
        <v>478796</v>
      </c>
      <c r="BL37" s="23">
        <v>253879</v>
      </c>
      <c r="BM37" s="23">
        <v>34161</v>
      </c>
      <c r="BN37" s="23">
        <v>789700</v>
      </c>
    </row>
    <row r="38" spans="3:66" ht="15" customHeight="1">
      <c r="C38" s="24" t="s">
        <v>76</v>
      </c>
      <c r="D38" s="8"/>
      <c r="E38" s="22">
        <f t="shared" si="16"/>
        <v>4553330</v>
      </c>
      <c r="F38" s="23">
        <v>741130</v>
      </c>
      <c r="G38" s="23">
        <v>48306</v>
      </c>
      <c r="H38" s="23">
        <v>8974</v>
      </c>
      <c r="I38" s="23">
        <v>86430</v>
      </c>
      <c r="J38" s="25">
        <v>3040</v>
      </c>
      <c r="K38" s="23">
        <v>20713</v>
      </c>
      <c r="L38" s="30" t="s">
        <v>136</v>
      </c>
      <c r="O38" s="23">
        <v>1920519</v>
      </c>
      <c r="P38" s="23">
        <v>1711</v>
      </c>
      <c r="Q38" s="23">
        <v>120538</v>
      </c>
      <c r="R38" s="23">
        <v>89148</v>
      </c>
      <c r="S38" s="23">
        <v>7410</v>
      </c>
      <c r="T38" s="23">
        <v>494818</v>
      </c>
      <c r="U38" s="30" t="s">
        <v>136</v>
      </c>
      <c r="V38" s="23">
        <v>283657</v>
      </c>
      <c r="Z38" s="24" t="s">
        <v>76</v>
      </c>
      <c r="AA38" s="8"/>
      <c r="AB38" s="22">
        <v>21038</v>
      </c>
      <c r="AC38" s="26">
        <v>3394</v>
      </c>
      <c r="AD38" s="23">
        <v>32768</v>
      </c>
      <c r="AE38" s="23">
        <v>133961</v>
      </c>
      <c r="AF38" s="23">
        <v>35475</v>
      </c>
      <c r="AG38" s="23">
        <v>500300</v>
      </c>
      <c r="AJ38" s="6"/>
      <c r="AK38" s="28" t="s">
        <v>77</v>
      </c>
      <c r="AL38" s="8"/>
      <c r="AM38" s="22">
        <f>SUM(AN38:AT38,AY38:BF38,BI38:BN38)</f>
        <v>3503364</v>
      </c>
      <c r="AN38" s="23">
        <v>327486</v>
      </c>
      <c r="AO38" s="23">
        <v>35552</v>
      </c>
      <c r="AP38" s="23">
        <v>3576</v>
      </c>
      <c r="AQ38" s="23">
        <v>51953</v>
      </c>
      <c r="AR38" s="23">
        <v>4740</v>
      </c>
      <c r="AS38" s="23">
        <v>15278</v>
      </c>
      <c r="AT38" s="23">
        <v>2699</v>
      </c>
      <c r="AW38" s="28" t="s">
        <v>77</v>
      </c>
      <c r="AX38" s="8"/>
      <c r="AY38" s="23">
        <v>1664340</v>
      </c>
      <c r="AZ38" s="23">
        <v>1342</v>
      </c>
      <c r="BA38" s="23">
        <v>76910</v>
      </c>
      <c r="BB38" s="23">
        <v>132421</v>
      </c>
      <c r="BC38" s="23">
        <v>2831</v>
      </c>
      <c r="BD38" s="23">
        <v>246376</v>
      </c>
      <c r="BE38" s="25" t="s">
        <v>136</v>
      </c>
      <c r="BF38" s="23">
        <v>242339</v>
      </c>
      <c r="BI38" s="23">
        <v>21172</v>
      </c>
      <c r="BJ38" s="23">
        <v>1940</v>
      </c>
      <c r="BK38" s="23">
        <v>147590</v>
      </c>
      <c r="BL38" s="23">
        <v>71141</v>
      </c>
      <c r="BM38" s="23">
        <v>24178</v>
      </c>
      <c r="BN38" s="23">
        <v>429500</v>
      </c>
    </row>
    <row r="39" spans="4:66" ht="15" customHeight="1">
      <c r="D39" s="8"/>
      <c r="E39" s="6"/>
      <c r="J39" s="30"/>
      <c r="U39" s="30"/>
      <c r="AA39" s="8"/>
      <c r="AB39" s="6"/>
      <c r="AJ39" s="6"/>
      <c r="AK39" s="28" t="s">
        <v>78</v>
      </c>
      <c r="AL39" s="8"/>
      <c r="AM39" s="22">
        <f>SUM(AN39:AT39,AY39:BF39,BI39:BN39)</f>
        <v>3882189</v>
      </c>
      <c r="AN39" s="23">
        <v>225091</v>
      </c>
      <c r="AO39" s="23">
        <v>35565</v>
      </c>
      <c r="AP39" s="23">
        <v>2544</v>
      </c>
      <c r="AQ39" s="23">
        <v>34164</v>
      </c>
      <c r="AR39" s="30" t="s">
        <v>136</v>
      </c>
      <c r="AS39" s="23">
        <v>15283</v>
      </c>
      <c r="AT39" s="30" t="s">
        <v>136</v>
      </c>
      <c r="AW39" s="28" t="s">
        <v>78</v>
      </c>
      <c r="AX39" s="8"/>
      <c r="AY39" s="23">
        <v>1583896</v>
      </c>
      <c r="AZ39" s="23">
        <v>799</v>
      </c>
      <c r="BA39" s="23">
        <v>60068</v>
      </c>
      <c r="BB39" s="23">
        <v>37096</v>
      </c>
      <c r="BC39" s="23">
        <v>2191</v>
      </c>
      <c r="BD39" s="23">
        <v>430672</v>
      </c>
      <c r="BE39" s="25" t="s">
        <v>136</v>
      </c>
      <c r="BF39" s="23">
        <v>262617</v>
      </c>
      <c r="BI39" s="23">
        <v>8942</v>
      </c>
      <c r="BJ39" s="26">
        <v>1245</v>
      </c>
      <c r="BK39" s="23">
        <v>47770</v>
      </c>
      <c r="BL39" s="23">
        <v>165349</v>
      </c>
      <c r="BM39" s="23">
        <v>12997</v>
      </c>
      <c r="BN39" s="23">
        <v>955900</v>
      </c>
    </row>
    <row r="40" spans="3:50" ht="15" customHeight="1">
      <c r="C40" s="24" t="s">
        <v>79</v>
      </c>
      <c r="D40" s="8"/>
      <c r="E40" s="22">
        <f t="shared" si="16"/>
        <v>6806377</v>
      </c>
      <c r="F40" s="23">
        <v>2017453</v>
      </c>
      <c r="G40" s="23">
        <v>75999</v>
      </c>
      <c r="H40" s="23">
        <v>16918</v>
      </c>
      <c r="I40" s="23">
        <v>163004</v>
      </c>
      <c r="J40" s="23">
        <v>25277</v>
      </c>
      <c r="K40" s="23">
        <v>32734</v>
      </c>
      <c r="L40" s="30">
        <v>112</v>
      </c>
      <c r="O40" s="23">
        <v>1927317</v>
      </c>
      <c r="P40" s="23">
        <v>3235</v>
      </c>
      <c r="Q40" s="23">
        <v>94014</v>
      </c>
      <c r="R40" s="23">
        <v>66833</v>
      </c>
      <c r="S40" s="23">
        <v>26967</v>
      </c>
      <c r="T40" s="23">
        <v>478250</v>
      </c>
      <c r="U40" s="30" t="s">
        <v>136</v>
      </c>
      <c r="V40" s="23">
        <v>400984</v>
      </c>
      <c r="Z40" s="24" t="s">
        <v>79</v>
      </c>
      <c r="AA40" s="8"/>
      <c r="AB40" s="22">
        <v>39829</v>
      </c>
      <c r="AC40" s="25">
        <v>5000</v>
      </c>
      <c r="AD40" s="23">
        <v>136496</v>
      </c>
      <c r="AE40" s="23">
        <v>236038</v>
      </c>
      <c r="AF40" s="23">
        <v>53617</v>
      </c>
      <c r="AG40" s="23">
        <v>1006300</v>
      </c>
      <c r="AJ40" s="6"/>
      <c r="AL40" s="8"/>
      <c r="AM40" s="6"/>
      <c r="AR40" s="30"/>
      <c r="AX40" s="8"/>
    </row>
    <row r="41" spans="3:50" ht="15" customHeight="1">
      <c r="C41" s="24" t="s">
        <v>80</v>
      </c>
      <c r="D41" s="8"/>
      <c r="E41" s="22">
        <f t="shared" si="16"/>
        <v>10823713</v>
      </c>
      <c r="F41" s="23">
        <v>3658871</v>
      </c>
      <c r="G41" s="23">
        <v>103763</v>
      </c>
      <c r="H41" s="23">
        <v>42621</v>
      </c>
      <c r="I41" s="23">
        <v>267142</v>
      </c>
      <c r="J41" s="30" t="s">
        <v>136</v>
      </c>
      <c r="K41" s="23">
        <v>44611</v>
      </c>
      <c r="L41" s="1">
        <v>692</v>
      </c>
      <c r="O41" s="23">
        <v>3077714</v>
      </c>
      <c r="P41" s="23">
        <v>4958</v>
      </c>
      <c r="Q41" s="23">
        <v>244559</v>
      </c>
      <c r="R41" s="23">
        <v>115122</v>
      </c>
      <c r="S41" s="23">
        <v>75384</v>
      </c>
      <c r="T41" s="23">
        <v>901354</v>
      </c>
      <c r="U41" s="30" t="s">
        <v>136</v>
      </c>
      <c r="V41" s="23">
        <v>487393</v>
      </c>
      <c r="Z41" s="24" t="s">
        <v>80</v>
      </c>
      <c r="AA41" s="8"/>
      <c r="AB41" s="22">
        <v>91477</v>
      </c>
      <c r="AC41" s="23">
        <v>270</v>
      </c>
      <c r="AD41" s="23">
        <v>466233</v>
      </c>
      <c r="AE41" s="23">
        <v>162821</v>
      </c>
      <c r="AF41" s="23">
        <v>97428</v>
      </c>
      <c r="AG41" s="23">
        <v>981300</v>
      </c>
      <c r="AJ41" s="6"/>
      <c r="AL41" s="8"/>
      <c r="AM41" s="6"/>
      <c r="AX41" s="8"/>
    </row>
    <row r="42" spans="3:66" ht="15" customHeight="1">
      <c r="C42" s="24" t="s">
        <v>81</v>
      </c>
      <c r="D42" s="8"/>
      <c r="E42" s="22">
        <f t="shared" si="16"/>
        <v>11191285</v>
      </c>
      <c r="F42" s="23">
        <v>3419369</v>
      </c>
      <c r="G42" s="23">
        <v>65816</v>
      </c>
      <c r="H42" s="23">
        <v>24410</v>
      </c>
      <c r="I42" s="23">
        <v>285399</v>
      </c>
      <c r="J42" s="23">
        <v>12190</v>
      </c>
      <c r="K42" s="23">
        <v>28365</v>
      </c>
      <c r="L42" s="1">
        <v>432</v>
      </c>
      <c r="O42" s="23">
        <v>2287440</v>
      </c>
      <c r="P42" s="23">
        <v>5790</v>
      </c>
      <c r="Q42" s="23">
        <v>142055</v>
      </c>
      <c r="R42" s="23">
        <v>66214</v>
      </c>
      <c r="S42" s="23">
        <v>48377</v>
      </c>
      <c r="T42" s="23">
        <v>826327</v>
      </c>
      <c r="U42" s="30" t="s">
        <v>136</v>
      </c>
      <c r="V42" s="23">
        <v>626640</v>
      </c>
      <c r="Z42" s="24" t="s">
        <v>81</v>
      </c>
      <c r="AA42" s="8"/>
      <c r="AB42" s="22">
        <v>217327</v>
      </c>
      <c r="AC42" s="26">
        <v>300</v>
      </c>
      <c r="AD42" s="23">
        <v>123927</v>
      </c>
      <c r="AE42" s="23">
        <v>699603</v>
      </c>
      <c r="AF42" s="23">
        <v>65404</v>
      </c>
      <c r="AG42" s="23">
        <v>2245900</v>
      </c>
      <c r="AJ42" s="6"/>
      <c r="AK42" s="31" t="s">
        <v>82</v>
      </c>
      <c r="AL42" s="8"/>
      <c r="AM42" s="22">
        <f>SUM(AN42:BN42)</f>
        <v>47438804</v>
      </c>
      <c r="AN42" s="22">
        <f>SUM(AN44:AN54)</f>
        <v>3979705</v>
      </c>
      <c r="AO42" s="22">
        <f>SUM(AO44:AO54)</f>
        <v>293308</v>
      </c>
      <c r="AP42" s="22">
        <f>SUM(AP44:AP54)</f>
        <v>29922</v>
      </c>
      <c r="AQ42" s="22">
        <f>SUM(AQ44:AQ54)</f>
        <v>451309</v>
      </c>
      <c r="AR42" s="36" t="s">
        <v>136</v>
      </c>
      <c r="AS42" s="22">
        <f>SUM(AS44:AS54)</f>
        <v>125839</v>
      </c>
      <c r="AT42" s="22">
        <f>SUM(AT44:AT54)</f>
        <v>2658</v>
      </c>
      <c r="AW42" s="31" t="s">
        <v>82</v>
      </c>
      <c r="AX42" s="8"/>
      <c r="AY42" s="22">
        <f aca="true" t="shared" si="17" ref="AY42:BF42">SUM(AY44:AY54)</f>
        <v>20693415</v>
      </c>
      <c r="AZ42" s="22">
        <f t="shared" si="17"/>
        <v>6223</v>
      </c>
      <c r="BA42" s="22">
        <f t="shared" si="17"/>
        <v>653516</v>
      </c>
      <c r="BB42" s="22">
        <f t="shared" si="17"/>
        <v>563785</v>
      </c>
      <c r="BC42" s="22">
        <f t="shared" si="17"/>
        <v>106962</v>
      </c>
      <c r="BD42" s="22">
        <f t="shared" si="17"/>
        <v>6343869</v>
      </c>
      <c r="BE42" s="22">
        <f t="shared" si="17"/>
        <v>1012</v>
      </c>
      <c r="BF42" s="22">
        <f t="shared" si="17"/>
        <v>3961692</v>
      </c>
      <c r="BI42" s="23">
        <f aca="true" t="shared" si="18" ref="BI42:BN42">SUM(BI44:BI54)</f>
        <v>269757</v>
      </c>
      <c r="BJ42" s="23">
        <f t="shared" si="18"/>
        <v>14074</v>
      </c>
      <c r="BK42" s="23">
        <f t="shared" si="18"/>
        <v>2565361</v>
      </c>
      <c r="BL42" s="23">
        <f t="shared" si="18"/>
        <v>698580</v>
      </c>
      <c r="BM42" s="23">
        <f t="shared" si="18"/>
        <v>507468</v>
      </c>
      <c r="BN42" s="23">
        <f t="shared" si="18"/>
        <v>6170349</v>
      </c>
    </row>
    <row r="43" spans="3:50" ht="15" customHeight="1">
      <c r="C43" s="24" t="s">
        <v>83</v>
      </c>
      <c r="D43" s="8"/>
      <c r="E43" s="22">
        <f t="shared" si="16"/>
        <v>5710611</v>
      </c>
      <c r="F43" s="23">
        <v>1007434</v>
      </c>
      <c r="G43" s="23">
        <v>68806</v>
      </c>
      <c r="H43" s="23">
        <v>8734</v>
      </c>
      <c r="I43" s="23">
        <v>97178</v>
      </c>
      <c r="J43" s="23">
        <v>76129</v>
      </c>
      <c r="K43" s="23">
        <v>29395</v>
      </c>
      <c r="L43" s="23">
        <v>7171</v>
      </c>
      <c r="O43" s="23">
        <v>2168181</v>
      </c>
      <c r="P43" s="23">
        <v>1751</v>
      </c>
      <c r="Q43" s="23">
        <v>389519</v>
      </c>
      <c r="R43" s="23">
        <v>33578</v>
      </c>
      <c r="S43" s="23">
        <v>19609</v>
      </c>
      <c r="T43" s="23">
        <v>390485</v>
      </c>
      <c r="U43" s="30">
        <v>779</v>
      </c>
      <c r="V43" s="23">
        <v>421683</v>
      </c>
      <c r="Z43" s="24" t="s">
        <v>83</v>
      </c>
      <c r="AA43" s="8"/>
      <c r="AB43" s="22">
        <v>17615</v>
      </c>
      <c r="AC43" s="23">
        <v>280</v>
      </c>
      <c r="AD43" s="23">
        <v>250663</v>
      </c>
      <c r="AE43" s="23">
        <v>241744</v>
      </c>
      <c r="AF43" s="23">
        <v>17877</v>
      </c>
      <c r="AG43" s="23">
        <v>462000</v>
      </c>
      <c r="AJ43" s="6"/>
      <c r="AK43" s="26"/>
      <c r="AL43" s="8"/>
      <c r="AM43" s="6"/>
      <c r="AR43" s="30"/>
      <c r="AW43" s="26"/>
      <c r="AX43" s="8"/>
    </row>
    <row r="44" spans="3:66" ht="15" customHeight="1">
      <c r="C44" s="24" t="s">
        <v>84</v>
      </c>
      <c r="D44" s="8"/>
      <c r="E44" s="22">
        <f t="shared" si="16"/>
        <v>5156696</v>
      </c>
      <c r="F44" s="23">
        <v>790065</v>
      </c>
      <c r="G44" s="23">
        <v>69887</v>
      </c>
      <c r="H44" s="23">
        <v>5331</v>
      </c>
      <c r="I44" s="23">
        <v>89968</v>
      </c>
      <c r="J44" s="23">
        <v>57779</v>
      </c>
      <c r="K44" s="23">
        <v>29926</v>
      </c>
      <c r="L44" s="23">
        <v>1210</v>
      </c>
      <c r="O44" s="23">
        <v>2113781</v>
      </c>
      <c r="P44" s="23">
        <v>1461</v>
      </c>
      <c r="Q44" s="23">
        <v>128165</v>
      </c>
      <c r="R44" s="23">
        <v>11488</v>
      </c>
      <c r="S44" s="23">
        <v>4734</v>
      </c>
      <c r="T44" s="23">
        <v>412513</v>
      </c>
      <c r="U44" s="30" t="s">
        <v>136</v>
      </c>
      <c r="V44" s="23">
        <v>659243</v>
      </c>
      <c r="Z44" s="24" t="s">
        <v>84</v>
      </c>
      <c r="AA44" s="8"/>
      <c r="AB44" s="22">
        <v>12448</v>
      </c>
      <c r="AC44" s="26">
        <v>1790</v>
      </c>
      <c r="AD44" s="23">
        <v>24000</v>
      </c>
      <c r="AE44" s="23">
        <v>136994</v>
      </c>
      <c r="AF44" s="23">
        <v>61013</v>
      </c>
      <c r="AG44" s="23">
        <v>544900</v>
      </c>
      <c r="AJ44" s="6"/>
      <c r="AK44" s="28" t="s">
        <v>85</v>
      </c>
      <c r="AL44" s="8"/>
      <c r="AM44" s="22">
        <f>SUM(AN44:AT44,AY44:BF44,BI44:BN44)</f>
        <v>4792225</v>
      </c>
      <c r="AN44" s="23">
        <v>298378</v>
      </c>
      <c r="AO44" s="23">
        <v>46505</v>
      </c>
      <c r="AP44" s="23">
        <v>2880</v>
      </c>
      <c r="AQ44" s="23">
        <v>54370</v>
      </c>
      <c r="AR44" s="30" t="s">
        <v>136</v>
      </c>
      <c r="AS44" s="23">
        <v>20000</v>
      </c>
      <c r="AT44" s="30" t="s">
        <v>136</v>
      </c>
      <c r="AW44" s="28" t="s">
        <v>85</v>
      </c>
      <c r="AX44" s="8"/>
      <c r="AY44" s="23">
        <v>2344194</v>
      </c>
      <c r="AZ44" s="23">
        <v>1159</v>
      </c>
      <c r="BA44" s="23">
        <v>43238</v>
      </c>
      <c r="BB44" s="23">
        <v>43520</v>
      </c>
      <c r="BC44" s="23">
        <v>9305</v>
      </c>
      <c r="BD44" s="23">
        <v>799813</v>
      </c>
      <c r="BE44" s="25" t="s">
        <v>136</v>
      </c>
      <c r="BF44" s="23">
        <v>339257</v>
      </c>
      <c r="BI44" s="23">
        <v>9166</v>
      </c>
      <c r="BJ44" s="30">
        <v>601</v>
      </c>
      <c r="BK44" s="23">
        <v>284364</v>
      </c>
      <c r="BL44" s="23">
        <v>49123</v>
      </c>
      <c r="BM44" s="23">
        <v>14752</v>
      </c>
      <c r="BN44" s="23">
        <v>431600</v>
      </c>
    </row>
    <row r="45" spans="4:66" ht="15" customHeight="1">
      <c r="D45" s="8"/>
      <c r="E45" s="6"/>
      <c r="AA45" s="8"/>
      <c r="AB45" s="6"/>
      <c r="AJ45" s="6"/>
      <c r="AK45" s="28" t="s">
        <v>86</v>
      </c>
      <c r="AL45" s="8"/>
      <c r="AM45" s="22">
        <f>SUM(AN45:AT45,AY45:BF45,BI45:BN45)</f>
        <v>3185759</v>
      </c>
      <c r="AN45" s="23">
        <v>112291</v>
      </c>
      <c r="AO45" s="23">
        <v>17624</v>
      </c>
      <c r="AP45" s="23">
        <v>1046</v>
      </c>
      <c r="AQ45" s="23">
        <v>20364</v>
      </c>
      <c r="AR45" s="30" t="s">
        <v>136</v>
      </c>
      <c r="AS45" s="23">
        <v>7566</v>
      </c>
      <c r="AT45" s="37">
        <v>287</v>
      </c>
      <c r="AW45" s="28" t="s">
        <v>86</v>
      </c>
      <c r="AX45" s="8"/>
      <c r="AY45" s="23">
        <v>1655059</v>
      </c>
      <c r="AZ45" s="25" t="s">
        <v>136</v>
      </c>
      <c r="BA45" s="23">
        <v>15503</v>
      </c>
      <c r="BB45" s="23">
        <v>16803</v>
      </c>
      <c r="BC45" s="23">
        <v>1559</v>
      </c>
      <c r="BD45" s="23">
        <v>391181</v>
      </c>
      <c r="BE45" s="25" t="s">
        <v>136</v>
      </c>
      <c r="BF45" s="23">
        <v>260609</v>
      </c>
      <c r="BI45" s="23">
        <v>8165</v>
      </c>
      <c r="BJ45" s="23">
        <v>2290</v>
      </c>
      <c r="BK45" s="23">
        <v>225449</v>
      </c>
      <c r="BL45" s="23">
        <v>36738</v>
      </c>
      <c r="BM45" s="23">
        <v>12025</v>
      </c>
      <c r="BN45" s="23">
        <v>401200</v>
      </c>
    </row>
    <row r="46" spans="3:66" ht="15" customHeight="1">
      <c r="C46" s="24" t="s">
        <v>87</v>
      </c>
      <c r="D46" s="8"/>
      <c r="E46" s="22">
        <f t="shared" si="16"/>
        <v>5415457</v>
      </c>
      <c r="F46" s="23">
        <v>459468</v>
      </c>
      <c r="G46" s="23">
        <v>97006</v>
      </c>
      <c r="H46" s="23">
        <v>4591</v>
      </c>
      <c r="I46" s="23">
        <v>70475</v>
      </c>
      <c r="J46" s="30" t="s">
        <v>136</v>
      </c>
      <c r="K46" s="23">
        <v>41410</v>
      </c>
      <c r="L46" s="23">
        <v>1901</v>
      </c>
      <c r="O46" s="23">
        <v>2667243</v>
      </c>
      <c r="P46" s="1">
        <v>948</v>
      </c>
      <c r="Q46" s="23">
        <v>87141</v>
      </c>
      <c r="R46" s="23">
        <v>63217</v>
      </c>
      <c r="S46" s="23">
        <v>4461</v>
      </c>
      <c r="T46" s="23">
        <v>405415</v>
      </c>
      <c r="U46" s="23">
        <v>72510</v>
      </c>
      <c r="V46" s="23">
        <v>587506</v>
      </c>
      <c r="Z46" s="24" t="s">
        <v>87</v>
      </c>
      <c r="AA46" s="8"/>
      <c r="AB46" s="22">
        <v>41276</v>
      </c>
      <c r="AC46" s="26">
        <v>8424</v>
      </c>
      <c r="AD46" s="23">
        <v>6131</v>
      </c>
      <c r="AE46" s="23">
        <v>137979</v>
      </c>
      <c r="AF46" s="23">
        <v>25155</v>
      </c>
      <c r="AG46" s="23">
        <v>633200</v>
      </c>
      <c r="AJ46" s="6"/>
      <c r="AK46" s="28" t="s">
        <v>88</v>
      </c>
      <c r="AL46" s="8"/>
      <c r="AM46" s="22">
        <f>SUM(AN46:AT46,AY46:BF46,BI46:BN46)</f>
        <v>4900202</v>
      </c>
      <c r="AN46" s="23">
        <v>188682</v>
      </c>
      <c r="AO46" s="23">
        <v>39147</v>
      </c>
      <c r="AP46" s="23">
        <v>2151</v>
      </c>
      <c r="AQ46" s="23">
        <v>34277</v>
      </c>
      <c r="AR46" s="30" t="s">
        <v>136</v>
      </c>
      <c r="AS46" s="23">
        <v>16828</v>
      </c>
      <c r="AT46" s="30" t="s">
        <v>136</v>
      </c>
      <c r="AW46" s="28" t="s">
        <v>88</v>
      </c>
      <c r="AX46" s="8"/>
      <c r="AY46" s="23">
        <v>1893625</v>
      </c>
      <c r="AZ46" s="23">
        <v>1257</v>
      </c>
      <c r="BA46" s="23">
        <v>48100</v>
      </c>
      <c r="BB46" s="23">
        <v>22269</v>
      </c>
      <c r="BC46" s="23">
        <v>2291</v>
      </c>
      <c r="BD46" s="23">
        <v>791141</v>
      </c>
      <c r="BE46" s="23">
        <v>1012</v>
      </c>
      <c r="BF46" s="23">
        <v>492241</v>
      </c>
      <c r="BI46" s="23">
        <v>18057</v>
      </c>
      <c r="BJ46" s="25">
        <v>670</v>
      </c>
      <c r="BK46" s="23">
        <v>364885</v>
      </c>
      <c r="BL46" s="23">
        <v>49059</v>
      </c>
      <c r="BM46" s="23">
        <v>13410</v>
      </c>
      <c r="BN46" s="23">
        <v>921100</v>
      </c>
    </row>
    <row r="47" spans="3:66" ht="15" customHeight="1">
      <c r="C47" s="24" t="s">
        <v>89</v>
      </c>
      <c r="D47" s="8"/>
      <c r="E47" s="22">
        <f t="shared" si="16"/>
        <v>4640706</v>
      </c>
      <c r="F47" s="23">
        <v>669276</v>
      </c>
      <c r="G47" s="23">
        <v>23103</v>
      </c>
      <c r="H47" s="23">
        <v>4424</v>
      </c>
      <c r="I47" s="23">
        <v>58741</v>
      </c>
      <c r="J47" s="30" t="s">
        <v>136</v>
      </c>
      <c r="K47" s="23">
        <v>9937</v>
      </c>
      <c r="L47" s="23">
        <v>2283</v>
      </c>
      <c r="O47" s="23">
        <v>1670498</v>
      </c>
      <c r="P47" s="1">
        <v>613</v>
      </c>
      <c r="Q47" s="23">
        <v>48312</v>
      </c>
      <c r="R47" s="23">
        <v>164450</v>
      </c>
      <c r="S47" s="23">
        <v>14757</v>
      </c>
      <c r="T47" s="23">
        <v>584807</v>
      </c>
      <c r="U47" s="30" t="s">
        <v>136</v>
      </c>
      <c r="V47" s="23">
        <v>195363</v>
      </c>
      <c r="Z47" s="24" t="s">
        <v>89</v>
      </c>
      <c r="AA47" s="8"/>
      <c r="AB47" s="22">
        <v>29595</v>
      </c>
      <c r="AC47" s="23">
        <v>17638</v>
      </c>
      <c r="AD47" s="23">
        <v>338265</v>
      </c>
      <c r="AE47" s="23">
        <v>169887</v>
      </c>
      <c r="AF47" s="23">
        <v>123157</v>
      </c>
      <c r="AG47" s="23">
        <v>515600</v>
      </c>
      <c r="AJ47" s="6"/>
      <c r="AK47" s="28" t="s">
        <v>90</v>
      </c>
      <c r="AL47" s="8"/>
      <c r="AM47" s="22">
        <f>SUM(AN47:AT47,AY47:BF47,BI47:BN47)</f>
        <v>4235462</v>
      </c>
      <c r="AN47" s="23">
        <v>251870</v>
      </c>
      <c r="AO47" s="23">
        <v>34661</v>
      </c>
      <c r="AP47" s="23">
        <v>2155</v>
      </c>
      <c r="AQ47" s="23">
        <v>35397</v>
      </c>
      <c r="AR47" s="30" t="s">
        <v>136</v>
      </c>
      <c r="AS47" s="23">
        <v>14817</v>
      </c>
      <c r="AT47" s="30" t="s">
        <v>136</v>
      </c>
      <c r="AW47" s="28" t="s">
        <v>90</v>
      </c>
      <c r="AX47" s="8"/>
      <c r="AY47" s="23">
        <v>1962936</v>
      </c>
      <c r="AZ47" s="23">
        <v>701</v>
      </c>
      <c r="BA47" s="23">
        <v>65694</v>
      </c>
      <c r="BB47" s="23">
        <v>194833</v>
      </c>
      <c r="BC47" s="23">
        <v>2841</v>
      </c>
      <c r="BD47" s="23">
        <v>466676</v>
      </c>
      <c r="BE47" s="25" t="s">
        <v>136</v>
      </c>
      <c r="BF47" s="23">
        <v>467253</v>
      </c>
      <c r="BI47" s="23">
        <v>20251</v>
      </c>
      <c r="BJ47" s="23">
        <v>952</v>
      </c>
      <c r="BK47" s="23">
        <v>40586</v>
      </c>
      <c r="BL47" s="23">
        <v>68346</v>
      </c>
      <c r="BM47" s="23">
        <v>115793</v>
      </c>
      <c r="BN47" s="23">
        <v>489700</v>
      </c>
    </row>
    <row r="48" spans="3:66" ht="15" customHeight="1">
      <c r="C48" s="24" t="s">
        <v>91</v>
      </c>
      <c r="D48" s="8"/>
      <c r="E48" s="22">
        <f t="shared" si="16"/>
        <v>3629139</v>
      </c>
      <c r="F48" s="23">
        <v>180712</v>
      </c>
      <c r="G48" s="23">
        <v>13902</v>
      </c>
      <c r="H48" s="23">
        <v>1629</v>
      </c>
      <c r="I48" s="23">
        <v>23595</v>
      </c>
      <c r="J48" s="30" t="s">
        <v>136</v>
      </c>
      <c r="K48" s="23">
        <v>5940</v>
      </c>
      <c r="L48" s="30">
        <v>150</v>
      </c>
      <c r="O48" s="23">
        <v>1484729</v>
      </c>
      <c r="P48" s="30">
        <v>0</v>
      </c>
      <c r="Q48" s="23">
        <v>126980</v>
      </c>
      <c r="R48" s="23">
        <v>48013</v>
      </c>
      <c r="S48" s="23">
        <v>1602</v>
      </c>
      <c r="T48" s="23">
        <v>601535</v>
      </c>
      <c r="U48" s="30" t="s">
        <v>136</v>
      </c>
      <c r="V48" s="23">
        <v>280745</v>
      </c>
      <c r="Z48" s="24" t="s">
        <v>91</v>
      </c>
      <c r="AA48" s="8"/>
      <c r="AB48" s="22">
        <v>14074</v>
      </c>
      <c r="AC48" s="26">
        <v>5198</v>
      </c>
      <c r="AD48" s="23">
        <v>314000</v>
      </c>
      <c r="AE48" s="23">
        <v>67741</v>
      </c>
      <c r="AF48" s="23">
        <v>27994</v>
      </c>
      <c r="AG48" s="23">
        <v>430600</v>
      </c>
      <c r="AJ48" s="6"/>
      <c r="AK48" s="28" t="s">
        <v>92</v>
      </c>
      <c r="AL48" s="8"/>
      <c r="AM48" s="22">
        <f>SUM(AN48:AT48,AY48:BF48,BI48:BN48)</f>
        <v>4158345</v>
      </c>
      <c r="AN48" s="23">
        <v>231687</v>
      </c>
      <c r="AO48" s="23">
        <v>19675</v>
      </c>
      <c r="AP48" s="23">
        <v>2029</v>
      </c>
      <c r="AQ48" s="23">
        <v>40354</v>
      </c>
      <c r="AR48" s="30" t="s">
        <v>136</v>
      </c>
      <c r="AS48" s="23">
        <v>8472</v>
      </c>
      <c r="AT48" s="30" t="s">
        <v>136</v>
      </c>
      <c r="AW48" s="28" t="s">
        <v>92</v>
      </c>
      <c r="AX48" s="8"/>
      <c r="AY48" s="23">
        <v>2155204</v>
      </c>
      <c r="AZ48" s="25" t="s">
        <v>136</v>
      </c>
      <c r="BA48" s="23">
        <v>35848</v>
      </c>
      <c r="BB48" s="23">
        <v>26179</v>
      </c>
      <c r="BC48" s="23">
        <v>2043</v>
      </c>
      <c r="BD48" s="23">
        <v>619937</v>
      </c>
      <c r="BE48" s="25" t="s">
        <v>136</v>
      </c>
      <c r="BF48" s="23">
        <v>268012</v>
      </c>
      <c r="BI48" s="23">
        <v>16546</v>
      </c>
      <c r="BJ48" s="23">
        <v>600</v>
      </c>
      <c r="BK48" s="23">
        <v>175463</v>
      </c>
      <c r="BL48" s="23">
        <v>95677</v>
      </c>
      <c r="BM48" s="23">
        <v>18919</v>
      </c>
      <c r="BN48" s="23">
        <v>441700</v>
      </c>
    </row>
    <row r="49" spans="3:58" ht="15" customHeight="1">
      <c r="C49" s="24" t="s">
        <v>93</v>
      </c>
      <c r="D49" s="8"/>
      <c r="E49" s="22">
        <f t="shared" si="16"/>
        <v>5709474</v>
      </c>
      <c r="F49" s="23">
        <v>1043305</v>
      </c>
      <c r="G49" s="23">
        <v>68825</v>
      </c>
      <c r="H49" s="23">
        <v>6101</v>
      </c>
      <c r="I49" s="23">
        <v>78837</v>
      </c>
      <c r="J49" s="30" t="s">
        <v>136</v>
      </c>
      <c r="K49" s="23">
        <v>24742</v>
      </c>
      <c r="L49" s="1">
        <v>258</v>
      </c>
      <c r="O49" s="23">
        <v>1639415</v>
      </c>
      <c r="P49" s="1">
        <v>716</v>
      </c>
      <c r="Q49" s="23">
        <v>121275</v>
      </c>
      <c r="R49" s="23">
        <v>60621</v>
      </c>
      <c r="S49" s="23">
        <v>14784</v>
      </c>
      <c r="T49" s="23">
        <v>577962</v>
      </c>
      <c r="U49" s="30" t="s">
        <v>136</v>
      </c>
      <c r="V49" s="23">
        <v>518688</v>
      </c>
      <c r="Z49" s="24" t="s">
        <v>93</v>
      </c>
      <c r="AA49" s="8"/>
      <c r="AB49" s="22">
        <v>21745</v>
      </c>
      <c r="AC49" s="23">
        <v>11846</v>
      </c>
      <c r="AD49" s="23">
        <v>286442</v>
      </c>
      <c r="AE49" s="23">
        <v>151477</v>
      </c>
      <c r="AF49" s="23">
        <v>45035</v>
      </c>
      <c r="AG49" s="23">
        <v>1037400</v>
      </c>
      <c r="AJ49" s="6"/>
      <c r="AK49" s="26"/>
      <c r="AL49" s="8"/>
      <c r="AM49" s="6"/>
      <c r="AR49" s="30"/>
      <c r="AT49" s="30"/>
      <c r="AW49" s="26"/>
      <c r="AX49" s="8"/>
      <c r="AY49" s="23"/>
      <c r="AZ49" s="23"/>
      <c r="BA49" s="23"/>
      <c r="BB49" s="23"/>
      <c r="BC49" s="23"/>
      <c r="BD49" s="23"/>
      <c r="BE49" s="23"/>
      <c r="BF49" s="23"/>
    </row>
    <row r="50" spans="3:66" ht="15" customHeight="1">
      <c r="C50" s="24" t="s">
        <v>94</v>
      </c>
      <c r="D50" s="8"/>
      <c r="E50" s="22">
        <f>SUM(F50:L50,O50:V50,AB50:AG50)</f>
        <v>4776637</v>
      </c>
      <c r="F50" s="23">
        <v>569234</v>
      </c>
      <c r="G50" s="23">
        <v>44282</v>
      </c>
      <c r="H50" s="23">
        <v>5648</v>
      </c>
      <c r="I50" s="23">
        <v>75287</v>
      </c>
      <c r="J50" s="30" t="s">
        <v>136</v>
      </c>
      <c r="K50" s="23">
        <v>18877</v>
      </c>
      <c r="L50" s="1">
        <v>422</v>
      </c>
      <c r="O50" s="23">
        <v>2100256</v>
      </c>
      <c r="P50" s="30">
        <v>541</v>
      </c>
      <c r="Q50" s="23">
        <v>77145</v>
      </c>
      <c r="R50" s="23">
        <v>89707</v>
      </c>
      <c r="S50" s="23">
        <v>3773</v>
      </c>
      <c r="T50" s="23">
        <v>430726</v>
      </c>
      <c r="U50" s="30" t="s">
        <v>136</v>
      </c>
      <c r="V50" s="23">
        <v>350559</v>
      </c>
      <c r="Z50" s="24" t="s">
        <v>94</v>
      </c>
      <c r="AA50" s="8"/>
      <c r="AB50" s="22">
        <v>15822</v>
      </c>
      <c r="AC50" s="23">
        <v>2814</v>
      </c>
      <c r="AD50" s="23">
        <v>365244</v>
      </c>
      <c r="AE50" s="23">
        <v>123847</v>
      </c>
      <c r="AF50" s="23">
        <v>19053</v>
      </c>
      <c r="AG50" s="23">
        <v>483400</v>
      </c>
      <c r="AJ50" s="6"/>
      <c r="AK50" s="28" t="s">
        <v>95</v>
      </c>
      <c r="AL50" s="8"/>
      <c r="AM50" s="22">
        <f>SUM(AN50:AT50,AY50:BF50,BI50:BN50)</f>
        <v>5475793</v>
      </c>
      <c r="AN50" s="23">
        <v>224028</v>
      </c>
      <c r="AO50" s="23">
        <v>26588</v>
      </c>
      <c r="AP50" s="23">
        <v>2442</v>
      </c>
      <c r="AQ50" s="23">
        <v>39560</v>
      </c>
      <c r="AR50" s="30" t="s">
        <v>136</v>
      </c>
      <c r="AS50" s="23">
        <v>11394</v>
      </c>
      <c r="AT50" s="30" t="s">
        <v>136</v>
      </c>
      <c r="AW50" s="28" t="s">
        <v>95</v>
      </c>
      <c r="AX50" s="8"/>
      <c r="AY50" s="23">
        <v>2546480</v>
      </c>
      <c r="AZ50" s="23">
        <v>567</v>
      </c>
      <c r="BA50" s="23">
        <v>97916</v>
      </c>
      <c r="BB50" s="23">
        <v>50163</v>
      </c>
      <c r="BC50" s="23">
        <v>10532</v>
      </c>
      <c r="BD50" s="23">
        <v>754921</v>
      </c>
      <c r="BE50" s="25" t="s">
        <v>136</v>
      </c>
      <c r="BF50" s="23">
        <v>527819</v>
      </c>
      <c r="BI50" s="26">
        <v>23762</v>
      </c>
      <c r="BJ50" s="25">
        <v>400</v>
      </c>
      <c r="BK50" s="23">
        <v>251127</v>
      </c>
      <c r="BL50" s="23">
        <v>97425</v>
      </c>
      <c r="BM50" s="26">
        <v>30669</v>
      </c>
      <c r="BN50" s="23">
        <v>780000</v>
      </c>
    </row>
    <row r="51" spans="4:66" ht="15" customHeight="1">
      <c r="D51" s="8"/>
      <c r="E51" s="6"/>
      <c r="AA51" s="8"/>
      <c r="AB51" s="6"/>
      <c r="AJ51" s="6"/>
      <c r="AK51" s="28" t="s">
        <v>96</v>
      </c>
      <c r="AL51" s="8"/>
      <c r="AM51" s="22">
        <f>SUM(AN51:AT51,AY51:BF51,BI51:BN51)</f>
        <v>5436845</v>
      </c>
      <c r="AN51" s="23">
        <v>1545643</v>
      </c>
      <c r="AO51" s="23">
        <v>40816</v>
      </c>
      <c r="AP51" s="23">
        <v>6211</v>
      </c>
      <c r="AQ51" s="23">
        <v>72908</v>
      </c>
      <c r="AR51" s="30" t="s">
        <v>136</v>
      </c>
      <c r="AS51" s="23">
        <v>17508</v>
      </c>
      <c r="AT51" s="23">
        <v>1058</v>
      </c>
      <c r="AW51" s="28" t="s">
        <v>96</v>
      </c>
      <c r="AX51" s="8"/>
      <c r="AY51" s="23">
        <v>1748709</v>
      </c>
      <c r="AZ51" s="23">
        <v>1210</v>
      </c>
      <c r="BA51" s="23">
        <v>56642</v>
      </c>
      <c r="BB51" s="23">
        <v>39632</v>
      </c>
      <c r="BC51" s="23">
        <v>17236</v>
      </c>
      <c r="BD51" s="23">
        <v>399011</v>
      </c>
      <c r="BE51" s="25" t="s">
        <v>136</v>
      </c>
      <c r="BF51" s="23">
        <v>338647</v>
      </c>
      <c r="BI51" s="23">
        <v>115647</v>
      </c>
      <c r="BJ51" s="1">
        <v>200</v>
      </c>
      <c r="BK51" s="23">
        <v>337458</v>
      </c>
      <c r="BL51" s="23">
        <v>64424</v>
      </c>
      <c r="BM51" s="23">
        <v>33536</v>
      </c>
      <c r="BN51" s="23">
        <v>600349</v>
      </c>
    </row>
    <row r="52" spans="3:66" ht="15" customHeight="1">
      <c r="C52" s="31" t="s">
        <v>97</v>
      </c>
      <c r="D52" s="8"/>
      <c r="E52" s="22">
        <f>SUM(E54:E56)</f>
        <v>16931990</v>
      </c>
      <c r="F52" s="22">
        <f aca="true" t="shared" si="19" ref="F52:L52">SUM(F54:F56)</f>
        <v>2760232</v>
      </c>
      <c r="G52" s="22">
        <f t="shared" si="19"/>
        <v>192859</v>
      </c>
      <c r="H52" s="22">
        <f t="shared" si="19"/>
        <v>27789</v>
      </c>
      <c r="I52" s="22">
        <f t="shared" si="19"/>
        <v>383764</v>
      </c>
      <c r="J52" s="22">
        <f>SUM(J54:J56)</f>
        <v>14329</v>
      </c>
      <c r="K52" s="22">
        <f t="shared" si="19"/>
        <v>82969</v>
      </c>
      <c r="L52" s="22">
        <f t="shared" si="19"/>
        <v>2675</v>
      </c>
      <c r="O52" s="22">
        <f aca="true" t="shared" si="20" ref="O52:V52">SUM(O54:O56)</f>
        <v>6423681</v>
      </c>
      <c r="P52" s="22">
        <f t="shared" si="20"/>
        <v>6272</v>
      </c>
      <c r="Q52" s="22">
        <f t="shared" si="20"/>
        <v>308117</v>
      </c>
      <c r="R52" s="22">
        <f t="shared" si="20"/>
        <v>158022</v>
      </c>
      <c r="S52" s="22">
        <f t="shared" si="20"/>
        <v>28101</v>
      </c>
      <c r="T52" s="22">
        <f t="shared" si="20"/>
        <v>1726995</v>
      </c>
      <c r="U52" s="22">
        <f t="shared" si="20"/>
        <v>2849</v>
      </c>
      <c r="V52" s="22">
        <f t="shared" si="20"/>
        <v>1505723</v>
      </c>
      <c r="Z52" s="31" t="s">
        <v>97</v>
      </c>
      <c r="AA52" s="8"/>
      <c r="AB52" s="22">
        <f aca="true" t="shared" si="21" ref="AB52:AG52">SUM(AB54:AB56)</f>
        <v>58192</v>
      </c>
      <c r="AC52" s="22">
        <f t="shared" si="21"/>
        <v>7456</v>
      </c>
      <c r="AD52" s="22">
        <f t="shared" si="21"/>
        <v>521094</v>
      </c>
      <c r="AE52" s="22">
        <f t="shared" si="21"/>
        <v>506950</v>
      </c>
      <c r="AF52" s="22">
        <f t="shared" si="21"/>
        <v>432821</v>
      </c>
      <c r="AG52" s="22">
        <f t="shared" si="21"/>
        <v>1781100</v>
      </c>
      <c r="AJ52" s="6"/>
      <c r="AK52" s="28" t="s">
        <v>98</v>
      </c>
      <c r="AL52" s="8"/>
      <c r="AM52" s="22">
        <f>SUM(AN52:AT52,AY52:BF52,BI52:BN52)</f>
        <v>6144974</v>
      </c>
      <c r="AN52" s="23">
        <v>274398</v>
      </c>
      <c r="AO52" s="23">
        <v>22120</v>
      </c>
      <c r="AP52" s="23">
        <v>2943</v>
      </c>
      <c r="AQ52" s="23">
        <v>44757</v>
      </c>
      <c r="AR52" s="30" t="s">
        <v>136</v>
      </c>
      <c r="AS52" s="23">
        <v>9503</v>
      </c>
      <c r="AT52" s="1">
        <v>435</v>
      </c>
      <c r="AW52" s="28" t="s">
        <v>98</v>
      </c>
      <c r="AX52" s="8"/>
      <c r="AY52" s="23">
        <v>2243965</v>
      </c>
      <c r="AZ52" s="23">
        <v>657</v>
      </c>
      <c r="BA52" s="23">
        <v>94481</v>
      </c>
      <c r="BB52" s="23">
        <v>41222</v>
      </c>
      <c r="BC52" s="23">
        <v>27159</v>
      </c>
      <c r="BD52" s="23">
        <v>1082431</v>
      </c>
      <c r="BE52" s="25" t="s">
        <v>136</v>
      </c>
      <c r="BF52" s="23">
        <v>445088</v>
      </c>
      <c r="BI52" s="23">
        <v>9058</v>
      </c>
      <c r="BJ52" s="23">
        <v>250</v>
      </c>
      <c r="BK52" s="23">
        <v>552271</v>
      </c>
      <c r="BL52" s="23">
        <v>97771</v>
      </c>
      <c r="BM52" s="23">
        <v>41365</v>
      </c>
      <c r="BN52" s="23">
        <v>1155100</v>
      </c>
    </row>
    <row r="53" spans="3:66" ht="15" customHeight="1">
      <c r="C53" s="26"/>
      <c r="D53" s="8"/>
      <c r="E53" s="6"/>
      <c r="O53" s="2"/>
      <c r="P53" s="2"/>
      <c r="Q53" s="2"/>
      <c r="R53" s="2"/>
      <c r="S53" s="2"/>
      <c r="T53" s="2"/>
      <c r="U53" s="2"/>
      <c r="V53" s="2"/>
      <c r="Z53" s="26"/>
      <c r="AA53" s="8"/>
      <c r="AB53" s="6"/>
      <c r="AJ53" s="6"/>
      <c r="AK53" s="28" t="s">
        <v>99</v>
      </c>
      <c r="AL53" s="8"/>
      <c r="AM53" s="22">
        <f>SUM(AN53:AT53,AY53:BF53,BI53:BN53)</f>
        <v>5567876</v>
      </c>
      <c r="AN53" s="23">
        <v>620036</v>
      </c>
      <c r="AO53" s="23">
        <v>33659</v>
      </c>
      <c r="AP53" s="23">
        <v>5555</v>
      </c>
      <c r="AQ53" s="23">
        <v>72655</v>
      </c>
      <c r="AR53" s="30" t="s">
        <v>136</v>
      </c>
      <c r="AS53" s="23">
        <v>14378</v>
      </c>
      <c r="AT53" s="1">
        <v>878</v>
      </c>
      <c r="AW53" s="28" t="s">
        <v>99</v>
      </c>
      <c r="AX53" s="8"/>
      <c r="AY53" s="23">
        <v>2402623</v>
      </c>
      <c r="AZ53" s="23">
        <v>672</v>
      </c>
      <c r="BA53" s="23">
        <v>64835</v>
      </c>
      <c r="BB53" s="23">
        <v>48830</v>
      </c>
      <c r="BC53" s="23">
        <v>23086</v>
      </c>
      <c r="BD53" s="23">
        <v>782537</v>
      </c>
      <c r="BE53" s="25" t="s">
        <v>136</v>
      </c>
      <c r="BF53" s="23">
        <v>491607</v>
      </c>
      <c r="BI53" s="23">
        <v>18719</v>
      </c>
      <c r="BJ53" s="23">
        <v>3234</v>
      </c>
      <c r="BK53" s="23">
        <v>178419</v>
      </c>
      <c r="BL53" s="23">
        <v>49840</v>
      </c>
      <c r="BM53" s="23">
        <v>209313</v>
      </c>
      <c r="BN53" s="23">
        <v>547000</v>
      </c>
    </row>
    <row r="54" spans="3:66" ht="15" customHeight="1">
      <c r="C54" s="28" t="s">
        <v>100</v>
      </c>
      <c r="D54" s="8"/>
      <c r="E54" s="22">
        <f>SUM(F54:L54,O54:V54,AB54:AG54)</f>
        <v>5395275</v>
      </c>
      <c r="F54" s="23">
        <v>584075</v>
      </c>
      <c r="G54" s="23">
        <v>70085</v>
      </c>
      <c r="H54" s="23">
        <v>5643</v>
      </c>
      <c r="I54" s="23">
        <v>80646</v>
      </c>
      <c r="J54" s="23">
        <v>14329</v>
      </c>
      <c r="K54" s="23">
        <v>30146</v>
      </c>
      <c r="L54" s="30" t="s">
        <v>136</v>
      </c>
      <c r="O54" s="23">
        <v>2378401</v>
      </c>
      <c r="P54" s="23">
        <v>1683</v>
      </c>
      <c r="Q54" s="23">
        <v>72051</v>
      </c>
      <c r="R54" s="23">
        <v>28319</v>
      </c>
      <c r="S54" s="23">
        <v>6432</v>
      </c>
      <c r="T54" s="23">
        <v>436884</v>
      </c>
      <c r="U54" s="23">
        <v>2849</v>
      </c>
      <c r="V54" s="23">
        <v>557253</v>
      </c>
      <c r="Z54" s="28" t="s">
        <v>100</v>
      </c>
      <c r="AA54" s="8"/>
      <c r="AB54" s="22">
        <v>27731</v>
      </c>
      <c r="AC54" s="26">
        <v>3929</v>
      </c>
      <c r="AD54" s="23">
        <v>132096</v>
      </c>
      <c r="AE54" s="23">
        <v>247342</v>
      </c>
      <c r="AF54" s="23">
        <v>81381</v>
      </c>
      <c r="AG54" s="23">
        <v>634000</v>
      </c>
      <c r="AJ54" s="6"/>
      <c r="AK54" s="28" t="s">
        <v>101</v>
      </c>
      <c r="AL54" s="8"/>
      <c r="AM54" s="22">
        <f>SUM(AN54:AT54,AY54:BF54,BI54:BN54)</f>
        <v>3541323</v>
      </c>
      <c r="AN54" s="23">
        <v>232692</v>
      </c>
      <c r="AO54" s="23">
        <v>12513</v>
      </c>
      <c r="AP54" s="23">
        <v>2510</v>
      </c>
      <c r="AQ54" s="23">
        <v>36667</v>
      </c>
      <c r="AR54" s="30" t="s">
        <v>136</v>
      </c>
      <c r="AS54" s="23">
        <v>5373</v>
      </c>
      <c r="AT54" s="30" t="s">
        <v>136</v>
      </c>
      <c r="AW54" s="28" t="s">
        <v>101</v>
      </c>
      <c r="AX54" s="8"/>
      <c r="AY54" s="23">
        <v>1740620</v>
      </c>
      <c r="AZ54" s="25" t="s">
        <v>136</v>
      </c>
      <c r="BA54" s="23">
        <v>131259</v>
      </c>
      <c r="BB54" s="23">
        <v>80334</v>
      </c>
      <c r="BC54" s="23">
        <v>10910</v>
      </c>
      <c r="BD54" s="23">
        <v>256221</v>
      </c>
      <c r="BE54" s="25" t="s">
        <v>136</v>
      </c>
      <c r="BF54" s="23">
        <v>331159</v>
      </c>
      <c r="BI54" s="23">
        <v>30386</v>
      </c>
      <c r="BJ54" s="23">
        <v>4877</v>
      </c>
      <c r="BK54" s="23">
        <v>155339</v>
      </c>
      <c r="BL54" s="23">
        <v>90177</v>
      </c>
      <c r="BM54" s="23">
        <v>17686</v>
      </c>
      <c r="BN54" s="23">
        <v>402600</v>
      </c>
    </row>
    <row r="55" spans="3:50" ht="15" customHeight="1">
      <c r="C55" s="28" t="s">
        <v>102</v>
      </c>
      <c r="D55" s="8"/>
      <c r="E55" s="22">
        <f>SUM(F55:L55,O55:V55,AB55:AG55)</f>
        <v>6238323</v>
      </c>
      <c r="F55" s="23">
        <v>1115899</v>
      </c>
      <c r="G55" s="23">
        <v>58747</v>
      </c>
      <c r="H55" s="23">
        <v>11799</v>
      </c>
      <c r="I55" s="23">
        <v>134744</v>
      </c>
      <c r="J55" s="30" t="s">
        <v>136</v>
      </c>
      <c r="K55" s="23">
        <v>25254</v>
      </c>
      <c r="L55" s="26">
        <v>2176</v>
      </c>
      <c r="O55" s="23">
        <v>2063105</v>
      </c>
      <c r="P55" s="23">
        <v>2819</v>
      </c>
      <c r="Q55" s="23">
        <v>115667</v>
      </c>
      <c r="R55" s="23">
        <v>73496</v>
      </c>
      <c r="S55" s="23">
        <v>9771</v>
      </c>
      <c r="T55" s="23">
        <v>701911</v>
      </c>
      <c r="U55" s="30" t="s">
        <v>136</v>
      </c>
      <c r="V55" s="23">
        <v>585297</v>
      </c>
      <c r="Z55" s="28" t="s">
        <v>102</v>
      </c>
      <c r="AA55" s="8"/>
      <c r="AB55" s="22">
        <v>20506</v>
      </c>
      <c r="AC55" s="23">
        <v>534</v>
      </c>
      <c r="AD55" s="23">
        <v>335535</v>
      </c>
      <c r="AE55" s="23">
        <v>161699</v>
      </c>
      <c r="AF55" s="23">
        <v>130964</v>
      </c>
      <c r="AG55" s="23">
        <v>688400</v>
      </c>
      <c r="AJ55" s="6"/>
      <c r="AL55" s="8"/>
      <c r="AM55" s="6"/>
      <c r="AX55" s="8"/>
    </row>
    <row r="56" spans="3:50" ht="15" customHeight="1">
      <c r="C56" s="28" t="s">
        <v>103</v>
      </c>
      <c r="D56" s="8"/>
      <c r="E56" s="22">
        <f>SUM(F56:L56,O56:V56,AB56:AG56)</f>
        <v>5298392</v>
      </c>
      <c r="F56" s="23">
        <v>1060258</v>
      </c>
      <c r="G56" s="23">
        <v>64027</v>
      </c>
      <c r="H56" s="23">
        <v>10347</v>
      </c>
      <c r="I56" s="23">
        <v>168374</v>
      </c>
      <c r="J56" s="30" t="s">
        <v>136</v>
      </c>
      <c r="K56" s="23">
        <v>27569</v>
      </c>
      <c r="L56" s="1">
        <v>499</v>
      </c>
      <c r="O56" s="23">
        <v>1982175</v>
      </c>
      <c r="P56" s="23">
        <v>1770</v>
      </c>
      <c r="Q56" s="23">
        <v>120399</v>
      </c>
      <c r="R56" s="23">
        <v>56207</v>
      </c>
      <c r="S56" s="23">
        <v>11898</v>
      </c>
      <c r="T56" s="23">
        <v>588200</v>
      </c>
      <c r="U56" s="30" t="s">
        <v>136</v>
      </c>
      <c r="V56" s="23">
        <v>363173</v>
      </c>
      <c r="Z56" s="28" t="s">
        <v>103</v>
      </c>
      <c r="AA56" s="8"/>
      <c r="AB56" s="22">
        <v>9955</v>
      </c>
      <c r="AC56" s="23">
        <v>2993</v>
      </c>
      <c r="AD56" s="23">
        <v>53463</v>
      </c>
      <c r="AE56" s="23">
        <v>97909</v>
      </c>
      <c r="AF56" s="23">
        <v>220476</v>
      </c>
      <c r="AG56" s="23">
        <v>458700</v>
      </c>
      <c r="AJ56" s="6"/>
      <c r="AL56" s="8"/>
      <c r="AM56" s="6"/>
      <c r="AX56" s="8"/>
    </row>
    <row r="57" spans="4:66" ht="15" customHeight="1">
      <c r="D57" s="8"/>
      <c r="E57" s="6"/>
      <c r="O57" s="2"/>
      <c r="P57" s="2"/>
      <c r="Q57" s="2"/>
      <c r="R57" s="2"/>
      <c r="S57" s="2"/>
      <c r="T57" s="2"/>
      <c r="U57" s="34"/>
      <c r="V57" s="2"/>
      <c r="W57" s="2"/>
      <c r="AA57" s="8"/>
      <c r="AB57" s="6"/>
      <c r="AJ57" s="6"/>
      <c r="AK57" s="31" t="s">
        <v>104</v>
      </c>
      <c r="AL57" s="8"/>
      <c r="AM57" s="22">
        <f>SUM(AN57:BN57)</f>
        <v>24744660</v>
      </c>
      <c r="AN57" s="22">
        <f aca="true" t="shared" si="22" ref="AN57:AT57">SUM(AN59:AN62)</f>
        <v>2258558</v>
      </c>
      <c r="AO57" s="22">
        <f t="shared" si="22"/>
        <v>320177</v>
      </c>
      <c r="AP57" s="22">
        <f t="shared" si="22"/>
        <v>20446</v>
      </c>
      <c r="AQ57" s="22">
        <f t="shared" si="22"/>
        <v>321170</v>
      </c>
      <c r="AR57" s="22">
        <f t="shared" si="22"/>
        <v>5223</v>
      </c>
      <c r="AS57" s="22">
        <f t="shared" si="22"/>
        <v>136914</v>
      </c>
      <c r="AT57" s="22">
        <f t="shared" si="22"/>
        <v>7986</v>
      </c>
      <c r="AW57" s="31" t="s">
        <v>104</v>
      </c>
      <c r="AX57" s="8"/>
      <c r="AY57" s="22">
        <f aca="true" t="shared" si="23" ref="AY57:BF57">SUM(AY59:AY62)</f>
        <v>11072885</v>
      </c>
      <c r="AZ57" s="22">
        <f t="shared" si="23"/>
        <v>7593</v>
      </c>
      <c r="BA57" s="22">
        <f t="shared" si="23"/>
        <v>123029</v>
      </c>
      <c r="BB57" s="22">
        <f t="shared" si="23"/>
        <v>338035</v>
      </c>
      <c r="BC57" s="22">
        <f t="shared" si="23"/>
        <v>79225</v>
      </c>
      <c r="BD57" s="22">
        <f t="shared" si="23"/>
        <v>2726287</v>
      </c>
      <c r="BE57" s="25" t="s">
        <v>136</v>
      </c>
      <c r="BF57" s="22">
        <f t="shared" si="23"/>
        <v>2213674</v>
      </c>
      <c r="BI57" s="23">
        <f aca="true" t="shared" si="24" ref="BI57:BN57">SUM(BI59:BI62)</f>
        <v>97093</v>
      </c>
      <c r="BJ57" s="23">
        <f t="shared" si="24"/>
        <v>1175</v>
      </c>
      <c r="BK57" s="23">
        <f t="shared" si="24"/>
        <v>710707</v>
      </c>
      <c r="BL57" s="23">
        <f t="shared" si="24"/>
        <v>574204</v>
      </c>
      <c r="BM57" s="23">
        <f t="shared" si="24"/>
        <v>331879</v>
      </c>
      <c r="BN57" s="23">
        <f t="shared" si="24"/>
        <v>3398400</v>
      </c>
    </row>
    <row r="58" spans="3:50" ht="15" customHeight="1">
      <c r="C58" s="31" t="s">
        <v>105</v>
      </c>
      <c r="D58" s="8"/>
      <c r="E58" s="22">
        <f aca="true" t="shared" si="25" ref="E58:L58">SUM(E60:E63)</f>
        <v>18715942</v>
      </c>
      <c r="F58" s="22">
        <f t="shared" si="25"/>
        <v>1825903</v>
      </c>
      <c r="G58" s="22">
        <f t="shared" si="25"/>
        <v>191169</v>
      </c>
      <c r="H58" s="22">
        <f t="shared" si="25"/>
        <v>18991</v>
      </c>
      <c r="I58" s="22">
        <f t="shared" si="25"/>
        <v>260538</v>
      </c>
      <c r="J58" s="22">
        <f t="shared" si="25"/>
        <v>74501</v>
      </c>
      <c r="K58" s="22">
        <f t="shared" si="25"/>
        <v>81929</v>
      </c>
      <c r="L58" s="22">
        <f t="shared" si="25"/>
        <v>402</v>
      </c>
      <c r="O58" s="22">
        <f>SUM(O60:O63)</f>
        <v>7869355</v>
      </c>
      <c r="P58" s="22">
        <f>SUM(P60:P63)</f>
        <v>6406</v>
      </c>
      <c r="Q58" s="22">
        <f aca="true" t="shared" si="26" ref="Q58:V58">SUM(Q60:Q63)</f>
        <v>304434</v>
      </c>
      <c r="R58" s="22">
        <f t="shared" si="26"/>
        <v>226591</v>
      </c>
      <c r="S58" s="22">
        <v>40344</v>
      </c>
      <c r="T58" s="22">
        <v>1345751</v>
      </c>
      <c r="U58" s="30" t="s">
        <v>136</v>
      </c>
      <c r="V58" s="22">
        <f t="shared" si="26"/>
        <v>1425108</v>
      </c>
      <c r="Z58" s="31" t="s">
        <v>105</v>
      </c>
      <c r="AA58" s="8"/>
      <c r="AB58" s="22">
        <v>40511</v>
      </c>
      <c r="AC58" s="22">
        <f>SUM(AC60:AC63)</f>
        <v>58283</v>
      </c>
      <c r="AD58" s="22">
        <f>SUM(AD60:AD63)</f>
        <v>548644</v>
      </c>
      <c r="AE58" s="22">
        <f>SUM(AE60:AE63)</f>
        <v>578173</v>
      </c>
      <c r="AF58" s="22">
        <f>SUM(AF60:AF63)</f>
        <v>421309</v>
      </c>
      <c r="AG58" s="22">
        <f>SUM(AG60:AG63)</f>
        <v>3397600</v>
      </c>
      <c r="AJ58" s="6"/>
      <c r="AK58" s="26"/>
      <c r="AL58" s="8"/>
      <c r="AM58" s="6"/>
      <c r="AW58" s="26"/>
      <c r="AX58" s="8"/>
    </row>
    <row r="59" spans="3:66" ht="15" customHeight="1">
      <c r="C59" s="26"/>
      <c r="D59" s="8"/>
      <c r="E59" s="6"/>
      <c r="O59" s="2"/>
      <c r="P59" s="2"/>
      <c r="Q59" s="2"/>
      <c r="R59" s="2"/>
      <c r="S59" s="2"/>
      <c r="T59" s="2"/>
      <c r="U59" s="34"/>
      <c r="V59" s="2"/>
      <c r="Z59" s="26"/>
      <c r="AA59" s="8"/>
      <c r="AB59" s="6"/>
      <c r="AJ59" s="6"/>
      <c r="AK59" s="28" t="s">
        <v>106</v>
      </c>
      <c r="AL59" s="8"/>
      <c r="AM59" s="22">
        <f>SUM(AN59:AT59,AY59:BF59,BI59:BN59)</f>
        <v>8297027</v>
      </c>
      <c r="AN59" s="23">
        <v>1048068</v>
      </c>
      <c r="AO59" s="23">
        <v>100291</v>
      </c>
      <c r="AP59" s="23">
        <v>9535</v>
      </c>
      <c r="AQ59" s="23">
        <v>134073</v>
      </c>
      <c r="AR59" s="30" t="s">
        <v>136</v>
      </c>
      <c r="AS59" s="23">
        <v>42948</v>
      </c>
      <c r="AT59" s="23">
        <v>4433</v>
      </c>
      <c r="AW59" s="28" t="s">
        <v>106</v>
      </c>
      <c r="AX59" s="8"/>
      <c r="AY59" s="23">
        <v>3384790</v>
      </c>
      <c r="AZ59" s="23">
        <v>2469</v>
      </c>
      <c r="BA59" s="23">
        <v>47103</v>
      </c>
      <c r="BB59" s="23">
        <v>176192</v>
      </c>
      <c r="BC59" s="23">
        <v>38641</v>
      </c>
      <c r="BD59" s="23">
        <v>1069913</v>
      </c>
      <c r="BE59" s="25" t="s">
        <v>136</v>
      </c>
      <c r="BF59" s="23">
        <v>714778</v>
      </c>
      <c r="BI59" s="23">
        <v>40352</v>
      </c>
      <c r="BJ59" s="28">
        <v>525</v>
      </c>
      <c r="BK59" s="23">
        <v>26219</v>
      </c>
      <c r="BL59" s="23">
        <v>216418</v>
      </c>
      <c r="BM59" s="23">
        <v>166279</v>
      </c>
      <c r="BN59" s="23">
        <v>1074000</v>
      </c>
    </row>
    <row r="60" spans="3:66" ht="15" customHeight="1">
      <c r="C60" s="28" t="s">
        <v>107</v>
      </c>
      <c r="D60" s="8"/>
      <c r="E60" s="22">
        <f>SUM(F60:L60,O60:V60,AB60:AG60)</f>
        <v>4045630</v>
      </c>
      <c r="F60" s="23">
        <v>356560</v>
      </c>
      <c r="G60" s="23">
        <v>47866</v>
      </c>
      <c r="H60" s="23">
        <v>3113</v>
      </c>
      <c r="I60" s="23">
        <v>51167</v>
      </c>
      <c r="J60" s="23">
        <v>49448</v>
      </c>
      <c r="K60" s="23">
        <v>20623</v>
      </c>
      <c r="L60" s="30" t="s">
        <v>136</v>
      </c>
      <c r="O60" s="23">
        <v>2029192</v>
      </c>
      <c r="P60" s="23">
        <v>1758</v>
      </c>
      <c r="Q60" s="23">
        <v>27576</v>
      </c>
      <c r="R60" s="23">
        <v>65297</v>
      </c>
      <c r="S60" s="23">
        <v>16122</v>
      </c>
      <c r="T60" s="23">
        <v>244327</v>
      </c>
      <c r="U60" s="30" t="s">
        <v>136</v>
      </c>
      <c r="V60" s="23">
        <v>191170</v>
      </c>
      <c r="Z60" s="28" t="s">
        <v>107</v>
      </c>
      <c r="AA60" s="8"/>
      <c r="AB60" s="22">
        <v>5358</v>
      </c>
      <c r="AC60" s="23">
        <v>200</v>
      </c>
      <c r="AD60" s="23">
        <v>11272</v>
      </c>
      <c r="AE60" s="23">
        <v>320326</v>
      </c>
      <c r="AF60" s="23">
        <v>180855</v>
      </c>
      <c r="AG60" s="23">
        <v>423400</v>
      </c>
      <c r="AJ60" s="6"/>
      <c r="AK60" s="28" t="s">
        <v>108</v>
      </c>
      <c r="AL60" s="8"/>
      <c r="AM60" s="22">
        <f>SUM(AN60:AT60,AY60:BF60,BI60:BN60)</f>
        <v>5329054</v>
      </c>
      <c r="AN60" s="23">
        <v>333114</v>
      </c>
      <c r="AO60" s="23">
        <v>75072</v>
      </c>
      <c r="AP60" s="23">
        <v>3033</v>
      </c>
      <c r="AQ60" s="23">
        <v>57092</v>
      </c>
      <c r="AR60" s="23">
        <v>5223</v>
      </c>
      <c r="AS60" s="23">
        <v>32085</v>
      </c>
      <c r="AT60" s="26">
        <v>3182</v>
      </c>
      <c r="AW60" s="28" t="s">
        <v>108</v>
      </c>
      <c r="AX60" s="8"/>
      <c r="AY60" s="23">
        <v>2693003</v>
      </c>
      <c r="AZ60" s="23">
        <v>1704</v>
      </c>
      <c r="BA60" s="23">
        <v>35409</v>
      </c>
      <c r="BB60" s="23">
        <v>54948</v>
      </c>
      <c r="BC60" s="23">
        <v>14736</v>
      </c>
      <c r="BD60" s="23">
        <v>473171</v>
      </c>
      <c r="BE60" s="25" t="s">
        <v>136</v>
      </c>
      <c r="BF60" s="23">
        <v>365083</v>
      </c>
      <c r="BI60" s="23">
        <v>33622</v>
      </c>
      <c r="BJ60" s="28">
        <v>200</v>
      </c>
      <c r="BK60" s="23">
        <v>109141</v>
      </c>
      <c r="BL60" s="23">
        <v>113845</v>
      </c>
      <c r="BM60" s="23">
        <v>84091</v>
      </c>
      <c r="BN60" s="23">
        <v>841300</v>
      </c>
    </row>
    <row r="61" spans="3:66" ht="15" customHeight="1">
      <c r="C61" s="28" t="s">
        <v>109</v>
      </c>
      <c r="D61" s="8"/>
      <c r="E61" s="22">
        <f>SUM(F61:L61,O61:V61,AB61:AG61)</f>
        <v>4316791</v>
      </c>
      <c r="F61" s="23">
        <v>450764</v>
      </c>
      <c r="G61" s="23">
        <v>43493</v>
      </c>
      <c r="H61" s="23">
        <v>5108</v>
      </c>
      <c r="I61" s="23">
        <v>61977</v>
      </c>
      <c r="J61" s="23">
        <v>3465</v>
      </c>
      <c r="K61" s="23">
        <v>18630</v>
      </c>
      <c r="L61" s="30" t="s">
        <v>136</v>
      </c>
      <c r="O61" s="23">
        <v>1887025</v>
      </c>
      <c r="P61" s="23">
        <v>1376</v>
      </c>
      <c r="Q61" s="23">
        <v>43919</v>
      </c>
      <c r="R61" s="23">
        <v>32476</v>
      </c>
      <c r="S61" s="23">
        <v>4792</v>
      </c>
      <c r="T61" s="23">
        <v>415829</v>
      </c>
      <c r="U61" s="30" t="s">
        <v>136</v>
      </c>
      <c r="V61" s="23">
        <v>283586</v>
      </c>
      <c r="Z61" s="28" t="s">
        <v>109</v>
      </c>
      <c r="AA61" s="8"/>
      <c r="AB61" s="22">
        <v>12892</v>
      </c>
      <c r="AC61" s="23">
        <v>50508</v>
      </c>
      <c r="AD61" s="23">
        <v>211378</v>
      </c>
      <c r="AE61" s="23">
        <v>92955</v>
      </c>
      <c r="AF61" s="23">
        <v>55218</v>
      </c>
      <c r="AG61" s="23">
        <v>641400</v>
      </c>
      <c r="AJ61" s="6"/>
      <c r="AK61" s="28" t="s">
        <v>110</v>
      </c>
      <c r="AL61" s="8"/>
      <c r="AM61" s="22">
        <f>SUM(AN61:AT61,AY61:BF61,BI61:BN61)</f>
        <v>6555994</v>
      </c>
      <c r="AN61" s="23">
        <v>584004</v>
      </c>
      <c r="AO61" s="23">
        <v>102704</v>
      </c>
      <c r="AP61" s="23">
        <v>4837</v>
      </c>
      <c r="AQ61" s="23">
        <v>82300</v>
      </c>
      <c r="AR61" s="30" t="s">
        <v>136</v>
      </c>
      <c r="AS61" s="23">
        <v>44091</v>
      </c>
      <c r="AT61" s="1">
        <v>268</v>
      </c>
      <c r="AW61" s="28" t="s">
        <v>110</v>
      </c>
      <c r="AX61" s="8"/>
      <c r="AY61" s="23">
        <v>3096063</v>
      </c>
      <c r="AZ61" s="23">
        <v>2200</v>
      </c>
      <c r="BA61" s="23">
        <v>27736</v>
      </c>
      <c r="BB61" s="23">
        <v>60339</v>
      </c>
      <c r="BC61" s="23">
        <v>17764</v>
      </c>
      <c r="BD61" s="23">
        <v>616493</v>
      </c>
      <c r="BE61" s="25" t="s">
        <v>136</v>
      </c>
      <c r="BF61" s="23">
        <v>714630</v>
      </c>
      <c r="BI61" s="23">
        <v>14705</v>
      </c>
      <c r="BJ61" s="28">
        <v>200</v>
      </c>
      <c r="BK61" s="23">
        <v>199110</v>
      </c>
      <c r="BL61" s="23">
        <v>146344</v>
      </c>
      <c r="BM61" s="23">
        <v>58406</v>
      </c>
      <c r="BN61" s="23">
        <v>783800</v>
      </c>
    </row>
    <row r="62" spans="3:66" ht="15" customHeight="1">
      <c r="C62" s="28" t="s">
        <v>111</v>
      </c>
      <c r="D62" s="8"/>
      <c r="E62" s="22">
        <f>SUM(F62:L62,O62:V62,AB62:AG62)</f>
        <v>5387646</v>
      </c>
      <c r="F62" s="23">
        <v>587501</v>
      </c>
      <c r="G62" s="23">
        <v>49658</v>
      </c>
      <c r="H62" s="23">
        <v>6494</v>
      </c>
      <c r="I62" s="23">
        <v>86510</v>
      </c>
      <c r="J62" s="30" t="s">
        <v>136</v>
      </c>
      <c r="K62" s="23">
        <v>21194</v>
      </c>
      <c r="L62" s="1">
        <v>246</v>
      </c>
      <c r="O62" s="23">
        <v>2060336</v>
      </c>
      <c r="P62" s="23">
        <v>1579</v>
      </c>
      <c r="Q62" s="23">
        <v>121510</v>
      </c>
      <c r="R62" s="23">
        <v>41226</v>
      </c>
      <c r="S62" s="23">
        <v>15518</v>
      </c>
      <c r="T62" s="23">
        <v>400498</v>
      </c>
      <c r="U62" s="30" t="s">
        <v>136</v>
      </c>
      <c r="V62" s="23">
        <v>382668</v>
      </c>
      <c r="Z62" s="28" t="s">
        <v>111</v>
      </c>
      <c r="AA62" s="8"/>
      <c r="AB62" s="22">
        <v>14365</v>
      </c>
      <c r="AC62" s="30">
        <v>275</v>
      </c>
      <c r="AD62" s="23">
        <v>321214</v>
      </c>
      <c r="AE62" s="23">
        <v>107836</v>
      </c>
      <c r="AF62" s="23">
        <v>61418</v>
      </c>
      <c r="AG62" s="23">
        <v>1107600</v>
      </c>
      <c r="AJ62" s="6"/>
      <c r="AK62" s="28" t="s">
        <v>112</v>
      </c>
      <c r="AL62" s="8"/>
      <c r="AM62" s="22">
        <f>SUM(AN62:AT62,AY62:BF62,BI62:BN62)</f>
        <v>4562585</v>
      </c>
      <c r="AN62" s="23">
        <v>293372</v>
      </c>
      <c r="AO62" s="23">
        <v>42110</v>
      </c>
      <c r="AP62" s="23">
        <v>3041</v>
      </c>
      <c r="AQ62" s="23">
        <v>47705</v>
      </c>
      <c r="AR62" s="30" t="s">
        <v>136</v>
      </c>
      <c r="AS62" s="23">
        <v>17790</v>
      </c>
      <c r="AT62" s="1">
        <v>103</v>
      </c>
      <c r="AW62" s="28" t="s">
        <v>112</v>
      </c>
      <c r="AX62" s="8"/>
      <c r="AY62" s="23">
        <v>1899029</v>
      </c>
      <c r="AZ62" s="23">
        <v>1220</v>
      </c>
      <c r="BA62" s="23">
        <v>12781</v>
      </c>
      <c r="BB62" s="23">
        <v>46556</v>
      </c>
      <c r="BC62" s="23">
        <v>8084</v>
      </c>
      <c r="BD62" s="23">
        <v>566710</v>
      </c>
      <c r="BE62" s="25" t="s">
        <v>136</v>
      </c>
      <c r="BF62" s="23">
        <v>419183</v>
      </c>
      <c r="BI62" s="23">
        <v>8414</v>
      </c>
      <c r="BJ62" s="26">
        <v>250</v>
      </c>
      <c r="BK62" s="23">
        <v>376237</v>
      </c>
      <c r="BL62" s="23">
        <v>97597</v>
      </c>
      <c r="BM62" s="23">
        <v>23103</v>
      </c>
      <c r="BN62" s="23">
        <v>699300</v>
      </c>
    </row>
    <row r="63" spans="3:50" ht="15" customHeight="1">
      <c r="C63" s="28" t="s">
        <v>113</v>
      </c>
      <c r="D63" s="8"/>
      <c r="E63" s="22">
        <f>SUM(F63:L63,O63:V63,AB63:AG63)</f>
        <v>4965875</v>
      </c>
      <c r="F63" s="23">
        <v>431078</v>
      </c>
      <c r="G63" s="23">
        <v>50152</v>
      </c>
      <c r="H63" s="23">
        <v>4276</v>
      </c>
      <c r="I63" s="23">
        <v>60884</v>
      </c>
      <c r="J63" s="23">
        <v>21588</v>
      </c>
      <c r="K63" s="23">
        <v>21482</v>
      </c>
      <c r="L63" s="30">
        <v>156</v>
      </c>
      <c r="O63" s="23">
        <v>1892802</v>
      </c>
      <c r="P63" s="23">
        <v>1693</v>
      </c>
      <c r="Q63" s="23">
        <v>111429</v>
      </c>
      <c r="R63" s="23">
        <v>87592</v>
      </c>
      <c r="S63" s="23">
        <v>3912</v>
      </c>
      <c r="T63" s="23">
        <v>285097</v>
      </c>
      <c r="U63" s="30" t="s">
        <v>136</v>
      </c>
      <c r="V63" s="23">
        <v>567684</v>
      </c>
      <c r="Z63" s="28" t="s">
        <v>113</v>
      </c>
      <c r="AA63" s="8"/>
      <c r="AB63" s="22">
        <v>7896</v>
      </c>
      <c r="AC63" s="23">
        <v>7300</v>
      </c>
      <c r="AD63" s="23">
        <v>4780</v>
      </c>
      <c r="AE63" s="23">
        <v>57056</v>
      </c>
      <c r="AF63" s="23">
        <v>123818</v>
      </c>
      <c r="AG63" s="23">
        <v>1225200</v>
      </c>
      <c r="AJ63" s="6"/>
      <c r="AL63" s="8"/>
      <c r="AM63" s="6"/>
      <c r="AX63" s="8"/>
    </row>
    <row r="64" spans="4:50" ht="15" customHeight="1">
      <c r="D64" s="8"/>
      <c r="E64" s="6"/>
      <c r="O64" s="2"/>
      <c r="P64" s="2"/>
      <c r="Q64" s="2"/>
      <c r="R64" s="2"/>
      <c r="S64" s="2"/>
      <c r="T64" s="2"/>
      <c r="U64" s="30"/>
      <c r="V64" s="2"/>
      <c r="W64" s="2"/>
      <c r="AA64" s="8"/>
      <c r="AB64" s="6"/>
      <c r="AJ64" s="6"/>
      <c r="AL64" s="8"/>
      <c r="AM64" s="6"/>
      <c r="AX64" s="8"/>
    </row>
    <row r="65" spans="3:67" ht="15" customHeight="1">
      <c r="C65" s="31" t="s">
        <v>114</v>
      </c>
      <c r="D65" s="8"/>
      <c r="E65" s="22">
        <f aca="true" t="shared" si="27" ref="E65:L65">SUM(E67:E73,AM10:AM20)</f>
        <v>69432146</v>
      </c>
      <c r="F65" s="22">
        <f t="shared" si="27"/>
        <v>7561648</v>
      </c>
      <c r="G65" s="22">
        <f t="shared" si="27"/>
        <v>701225</v>
      </c>
      <c r="H65" s="22">
        <f t="shared" si="27"/>
        <v>67571</v>
      </c>
      <c r="I65" s="22">
        <f t="shared" si="27"/>
        <v>1059446</v>
      </c>
      <c r="J65" s="22">
        <f t="shared" si="27"/>
        <v>62407</v>
      </c>
      <c r="K65" s="22">
        <f t="shared" si="27"/>
        <v>299742</v>
      </c>
      <c r="L65" s="22">
        <f t="shared" si="27"/>
        <v>91754</v>
      </c>
      <c r="M65" s="22"/>
      <c r="N65" s="22"/>
      <c r="O65" s="22">
        <f aca="true" t="shared" si="28" ref="O65:T65">SUM(O67:O74,AY10:AY20)</f>
        <v>29131714</v>
      </c>
      <c r="P65" s="22">
        <f t="shared" si="28"/>
        <v>18345</v>
      </c>
      <c r="Q65" s="22">
        <f t="shared" si="28"/>
        <v>1283293</v>
      </c>
      <c r="R65" s="22">
        <f t="shared" si="28"/>
        <v>457725</v>
      </c>
      <c r="S65" s="22">
        <f t="shared" si="28"/>
        <v>146858</v>
      </c>
      <c r="T65" s="22">
        <f t="shared" si="28"/>
        <v>6113602</v>
      </c>
      <c r="U65" s="30" t="s">
        <v>136</v>
      </c>
      <c r="V65" s="22">
        <f>SUM(V67:V74,BF10:BF20)</f>
        <v>6443879</v>
      </c>
      <c r="W65" s="22"/>
      <c r="X65" s="22"/>
      <c r="Y65" s="22">
        <f>SUM(Y67:Y73,BG10:BG20)</f>
        <v>0</v>
      </c>
      <c r="Z65" s="47" t="s">
        <v>147</v>
      </c>
      <c r="AA65" s="22">
        <f>SUM(AA67:AA73,BI10:BI20)</f>
        <v>194232</v>
      </c>
      <c r="AB65" s="46">
        <f aca="true" t="shared" si="29" ref="AB65:AG65">SUM(AB67:AB73,BI10:BI20)</f>
        <v>272000</v>
      </c>
      <c r="AC65" s="22">
        <f t="shared" si="29"/>
        <v>38084</v>
      </c>
      <c r="AD65" s="22">
        <f t="shared" si="29"/>
        <v>3517060</v>
      </c>
      <c r="AE65" s="22">
        <f t="shared" si="29"/>
        <v>1862241</v>
      </c>
      <c r="AF65" s="22">
        <f t="shared" si="29"/>
        <v>851552</v>
      </c>
      <c r="AG65" s="22">
        <f t="shared" si="29"/>
        <v>9452000</v>
      </c>
      <c r="AJ65" s="6"/>
      <c r="AK65" s="31" t="s">
        <v>115</v>
      </c>
      <c r="AL65" s="8"/>
      <c r="AM65" s="22">
        <f>SUM(AN65:BN65)</f>
        <v>37703934</v>
      </c>
      <c r="AN65" s="22">
        <f>SUM(AN67:AN73)</f>
        <v>3188029</v>
      </c>
      <c r="AO65" s="22">
        <f>SUM(AO67:AO73)</f>
        <v>230360</v>
      </c>
      <c r="AP65" s="22">
        <f>SUM(AP67:AP73)</f>
        <v>34228</v>
      </c>
      <c r="AQ65" s="22">
        <f>SUM(AQ67:AQ73)</f>
        <v>411955</v>
      </c>
      <c r="AR65" s="36" t="s">
        <v>136</v>
      </c>
      <c r="AS65" s="22">
        <f>SUM(AS67:AS73)</f>
        <v>96055</v>
      </c>
      <c r="AT65" s="22">
        <f>SUM(AT67:AT73)</f>
        <v>8009</v>
      </c>
      <c r="AW65" s="31" t="s">
        <v>115</v>
      </c>
      <c r="AX65" s="8"/>
      <c r="AY65" s="22">
        <f aca="true" t="shared" si="30" ref="AY65:BF65">SUM(AY67:AY73)</f>
        <v>16427742</v>
      </c>
      <c r="AZ65" s="22">
        <f t="shared" si="30"/>
        <v>3671</v>
      </c>
      <c r="BA65" s="22">
        <f t="shared" si="30"/>
        <v>280215</v>
      </c>
      <c r="BB65" s="22">
        <f t="shared" si="30"/>
        <v>580856</v>
      </c>
      <c r="BC65" s="22">
        <f t="shared" si="30"/>
        <v>127339</v>
      </c>
      <c r="BD65" s="22">
        <f t="shared" si="30"/>
        <v>5287255</v>
      </c>
      <c r="BE65" s="22">
        <f t="shared" si="30"/>
        <v>5263</v>
      </c>
      <c r="BF65" s="22">
        <f t="shared" si="30"/>
        <v>3625664</v>
      </c>
      <c r="BI65" s="23">
        <f aca="true" t="shared" si="31" ref="BI65:BN65">SUM(BI67:BI73)</f>
        <v>240523</v>
      </c>
      <c r="BJ65" s="23">
        <f t="shared" si="31"/>
        <v>26746</v>
      </c>
      <c r="BK65" s="23">
        <f t="shared" si="31"/>
        <v>1103260</v>
      </c>
      <c r="BL65" s="23">
        <f t="shared" si="31"/>
        <v>392065</v>
      </c>
      <c r="BM65" s="23">
        <f t="shared" si="31"/>
        <v>101219</v>
      </c>
      <c r="BN65" s="23">
        <f t="shared" si="31"/>
        <v>5533480</v>
      </c>
      <c r="BO65" s="23"/>
    </row>
    <row r="66" spans="3:50" ht="15" customHeight="1">
      <c r="C66" s="26"/>
      <c r="D66" s="8"/>
      <c r="E66" s="6"/>
      <c r="O66" s="2"/>
      <c r="P66" s="2"/>
      <c r="Q66" s="2"/>
      <c r="R66" s="2"/>
      <c r="S66" s="2"/>
      <c r="T66" s="2"/>
      <c r="U66" s="34"/>
      <c r="V66" s="2"/>
      <c r="Z66" s="26"/>
      <c r="AA66" s="8"/>
      <c r="AB66" s="6"/>
      <c r="AJ66" s="6"/>
      <c r="AK66" s="26"/>
      <c r="AL66" s="8"/>
      <c r="AM66" s="6"/>
      <c r="AR66" s="30"/>
      <c r="AW66" s="26"/>
      <c r="AX66" s="8"/>
    </row>
    <row r="67" spans="3:66" ht="15" customHeight="1">
      <c r="C67" s="28" t="s">
        <v>116</v>
      </c>
      <c r="D67" s="8"/>
      <c r="E67" s="22">
        <f>SUM(F67:L67,O67:V67,AB67:AG67)</f>
        <v>7233617</v>
      </c>
      <c r="F67" s="23">
        <v>748414</v>
      </c>
      <c r="G67" s="23">
        <v>77195</v>
      </c>
      <c r="H67" s="23">
        <v>6736</v>
      </c>
      <c r="I67" s="23">
        <v>104212</v>
      </c>
      <c r="J67" s="30" t="s">
        <v>136</v>
      </c>
      <c r="K67" s="23">
        <v>32992</v>
      </c>
      <c r="L67" s="30" t="s">
        <v>136</v>
      </c>
      <c r="O67" s="23">
        <v>2118508</v>
      </c>
      <c r="P67" s="23">
        <v>1877</v>
      </c>
      <c r="Q67" s="23">
        <v>93889</v>
      </c>
      <c r="R67" s="23">
        <v>13962</v>
      </c>
      <c r="S67" s="23">
        <v>6273</v>
      </c>
      <c r="T67" s="23">
        <v>635119</v>
      </c>
      <c r="U67" s="30" t="s">
        <v>136</v>
      </c>
      <c r="V67" s="23">
        <v>511795</v>
      </c>
      <c r="Z67" s="28" t="s">
        <v>116</v>
      </c>
      <c r="AA67" s="8"/>
      <c r="AB67" s="22">
        <v>21839</v>
      </c>
      <c r="AC67" s="30">
        <v>300</v>
      </c>
      <c r="AD67" s="23">
        <v>969874</v>
      </c>
      <c r="AE67" s="23">
        <v>143188</v>
      </c>
      <c r="AF67" s="23">
        <v>22644</v>
      </c>
      <c r="AG67" s="23">
        <v>1724800</v>
      </c>
      <c r="AJ67" s="6"/>
      <c r="AK67" s="28" t="s">
        <v>117</v>
      </c>
      <c r="AL67" s="8"/>
      <c r="AM67" s="22">
        <f>SUM(AN67:AT67,AY67:BF67,BI67:BN67)</f>
        <v>9091627</v>
      </c>
      <c r="AN67" s="23">
        <v>1275663</v>
      </c>
      <c r="AO67" s="23">
        <v>60061</v>
      </c>
      <c r="AP67" s="23">
        <v>14935</v>
      </c>
      <c r="AQ67" s="23">
        <v>176974</v>
      </c>
      <c r="AR67" s="30" t="s">
        <v>136</v>
      </c>
      <c r="AS67" s="23">
        <v>25713</v>
      </c>
      <c r="AT67" s="23">
        <v>3125</v>
      </c>
      <c r="AW67" s="28" t="s">
        <v>117</v>
      </c>
      <c r="AX67" s="8"/>
      <c r="AY67" s="23">
        <v>3794205</v>
      </c>
      <c r="AZ67" s="23">
        <v>2035</v>
      </c>
      <c r="BA67" s="23">
        <v>143751</v>
      </c>
      <c r="BB67" s="23">
        <v>144749</v>
      </c>
      <c r="BC67" s="23">
        <v>68985</v>
      </c>
      <c r="BD67" s="23">
        <v>1260714</v>
      </c>
      <c r="BE67" s="23">
        <v>4450</v>
      </c>
      <c r="BF67" s="23">
        <v>823467</v>
      </c>
      <c r="BI67" s="23">
        <v>51002</v>
      </c>
      <c r="BJ67" s="23">
        <v>7054</v>
      </c>
      <c r="BK67" s="23">
        <v>238054</v>
      </c>
      <c r="BL67" s="23">
        <v>28731</v>
      </c>
      <c r="BM67" s="23">
        <v>16259</v>
      </c>
      <c r="BN67" s="23">
        <v>951700</v>
      </c>
    </row>
    <row r="68" spans="3:66" ht="15" customHeight="1">
      <c r="C68" s="28" t="s">
        <v>118</v>
      </c>
      <c r="D68" s="8"/>
      <c r="E68" s="22">
        <f>SUM(F68:L68,O68:V68,AB68:AG68)</f>
        <v>5006591</v>
      </c>
      <c r="F68" s="23">
        <v>651218</v>
      </c>
      <c r="G68" s="23">
        <v>64018</v>
      </c>
      <c r="H68" s="23">
        <v>6703</v>
      </c>
      <c r="I68" s="23">
        <v>94123</v>
      </c>
      <c r="J68" s="30" t="s">
        <v>136</v>
      </c>
      <c r="K68" s="23">
        <v>27367</v>
      </c>
      <c r="L68" s="1">
        <v>634</v>
      </c>
      <c r="O68" s="23">
        <v>2109215</v>
      </c>
      <c r="P68" s="23">
        <v>1636</v>
      </c>
      <c r="Q68" s="23">
        <v>179484</v>
      </c>
      <c r="R68" s="23">
        <v>29314</v>
      </c>
      <c r="S68" s="23">
        <v>7554</v>
      </c>
      <c r="T68" s="23">
        <v>383809</v>
      </c>
      <c r="U68" s="30" t="s">
        <v>136</v>
      </c>
      <c r="V68" s="23">
        <v>752247</v>
      </c>
      <c r="Z68" s="28" t="s">
        <v>118</v>
      </c>
      <c r="AA68" s="8"/>
      <c r="AB68" s="22">
        <v>19258</v>
      </c>
      <c r="AC68" s="30">
        <v>500</v>
      </c>
      <c r="AD68" s="23">
        <v>64085</v>
      </c>
      <c r="AE68" s="23">
        <v>144543</v>
      </c>
      <c r="AF68" s="23">
        <v>49683</v>
      </c>
      <c r="AG68" s="23">
        <v>421200</v>
      </c>
      <c r="AJ68" s="6"/>
      <c r="AK68" s="28" t="s">
        <v>119</v>
      </c>
      <c r="AL68" s="8"/>
      <c r="AM68" s="22">
        <f>SUM(AN68:AT68,AY68:BF68,BI68:BN68)</f>
        <v>6797423</v>
      </c>
      <c r="AN68" s="23">
        <v>623049</v>
      </c>
      <c r="AO68" s="23">
        <v>50978</v>
      </c>
      <c r="AP68" s="23">
        <v>6181</v>
      </c>
      <c r="AQ68" s="23">
        <v>74197</v>
      </c>
      <c r="AR68" s="30" t="s">
        <v>136</v>
      </c>
      <c r="AS68" s="23">
        <v>19078</v>
      </c>
      <c r="AT68" s="26">
        <v>3451</v>
      </c>
      <c r="AW68" s="28" t="s">
        <v>119</v>
      </c>
      <c r="AX68" s="8"/>
      <c r="AY68" s="23">
        <v>2996751</v>
      </c>
      <c r="AZ68" s="23">
        <v>984</v>
      </c>
      <c r="BA68" s="23">
        <v>41718</v>
      </c>
      <c r="BB68" s="23">
        <v>83524</v>
      </c>
      <c r="BC68" s="23">
        <v>17219</v>
      </c>
      <c r="BD68" s="23">
        <v>767609</v>
      </c>
      <c r="BE68" s="23">
        <v>613</v>
      </c>
      <c r="BF68" s="23">
        <v>599424</v>
      </c>
      <c r="BI68" s="23">
        <v>112376</v>
      </c>
      <c r="BJ68" s="23">
        <v>6295</v>
      </c>
      <c r="BK68" s="23">
        <v>200877</v>
      </c>
      <c r="BL68" s="23">
        <v>58093</v>
      </c>
      <c r="BM68" s="23">
        <v>23826</v>
      </c>
      <c r="BN68" s="23">
        <v>1111180</v>
      </c>
    </row>
    <row r="69" spans="3:66" ht="15" customHeight="1">
      <c r="C69" s="28" t="s">
        <v>120</v>
      </c>
      <c r="D69" s="8"/>
      <c r="E69" s="22">
        <f>SUM(F69:L69,O69:V69,AB69:AG69)</f>
        <v>3614377</v>
      </c>
      <c r="F69" s="23">
        <v>327304</v>
      </c>
      <c r="G69" s="23">
        <v>44002</v>
      </c>
      <c r="H69" s="23">
        <v>2807</v>
      </c>
      <c r="I69" s="23">
        <v>52008</v>
      </c>
      <c r="J69" s="30" t="s">
        <v>136</v>
      </c>
      <c r="K69" s="23">
        <v>18803</v>
      </c>
      <c r="L69" s="23">
        <v>4701</v>
      </c>
      <c r="O69" s="23">
        <v>1662419</v>
      </c>
      <c r="P69" s="23">
        <v>1014</v>
      </c>
      <c r="Q69" s="23">
        <v>60796</v>
      </c>
      <c r="R69" s="23">
        <v>30792</v>
      </c>
      <c r="S69" s="23">
        <v>3348</v>
      </c>
      <c r="T69" s="23">
        <v>211746</v>
      </c>
      <c r="U69" s="30" t="s">
        <v>136</v>
      </c>
      <c r="V69" s="23">
        <v>489729</v>
      </c>
      <c r="Z69" s="28" t="s">
        <v>120</v>
      </c>
      <c r="AA69" s="8"/>
      <c r="AB69" s="22">
        <v>6391</v>
      </c>
      <c r="AC69" s="30">
        <v>300</v>
      </c>
      <c r="AD69" s="23">
        <v>279628</v>
      </c>
      <c r="AE69" s="23">
        <v>80182</v>
      </c>
      <c r="AF69" s="23">
        <v>19707</v>
      </c>
      <c r="AG69" s="23">
        <v>318700</v>
      </c>
      <c r="AJ69" s="6"/>
      <c r="AK69" s="28" t="s">
        <v>121</v>
      </c>
      <c r="AL69" s="8"/>
      <c r="AM69" s="22">
        <f>SUM(AN69:AT69,AY69:BF69,BI69:BN69)</f>
        <v>5251545</v>
      </c>
      <c r="AN69" s="23">
        <v>366864</v>
      </c>
      <c r="AO69" s="23">
        <v>38284</v>
      </c>
      <c r="AP69" s="23">
        <v>3505</v>
      </c>
      <c r="AQ69" s="23">
        <v>40011</v>
      </c>
      <c r="AR69" s="30" t="s">
        <v>136</v>
      </c>
      <c r="AS69" s="23">
        <v>16457</v>
      </c>
      <c r="AT69" s="30">
        <v>687</v>
      </c>
      <c r="AW69" s="28" t="s">
        <v>121</v>
      </c>
      <c r="AX69" s="8"/>
      <c r="AY69" s="23">
        <v>2451597</v>
      </c>
      <c r="AZ69" s="23">
        <v>652</v>
      </c>
      <c r="BA69" s="23">
        <v>21369</v>
      </c>
      <c r="BB69" s="23">
        <v>112786</v>
      </c>
      <c r="BC69" s="23">
        <v>8037</v>
      </c>
      <c r="BD69" s="23">
        <v>595723</v>
      </c>
      <c r="BE69" s="25" t="s">
        <v>136</v>
      </c>
      <c r="BF69" s="23">
        <v>388438</v>
      </c>
      <c r="BI69" s="23">
        <v>17222</v>
      </c>
      <c r="BJ69" s="23">
        <v>3679</v>
      </c>
      <c r="BK69" s="23">
        <v>189936</v>
      </c>
      <c r="BL69" s="23">
        <v>32230</v>
      </c>
      <c r="BM69" s="23">
        <v>33768</v>
      </c>
      <c r="BN69" s="23">
        <v>930300</v>
      </c>
    </row>
    <row r="70" spans="3:66" ht="15" customHeight="1">
      <c r="C70" s="28" t="s">
        <v>122</v>
      </c>
      <c r="D70" s="8"/>
      <c r="E70" s="22">
        <f>SUM(F70:L70,O70:V70,AB70:AG70)</f>
        <v>4202948</v>
      </c>
      <c r="F70" s="23">
        <v>414590</v>
      </c>
      <c r="G70" s="23">
        <v>57172</v>
      </c>
      <c r="H70" s="23">
        <v>3886</v>
      </c>
      <c r="I70" s="23">
        <v>60294</v>
      </c>
      <c r="J70" s="30" t="s">
        <v>136</v>
      </c>
      <c r="K70" s="23">
        <v>24537</v>
      </c>
      <c r="L70" s="30" t="s">
        <v>136</v>
      </c>
      <c r="O70" s="23">
        <v>1876301</v>
      </c>
      <c r="P70" s="23">
        <v>2075</v>
      </c>
      <c r="Q70" s="23">
        <v>62312</v>
      </c>
      <c r="R70" s="23">
        <v>15301</v>
      </c>
      <c r="S70" s="23">
        <v>7957</v>
      </c>
      <c r="T70" s="23">
        <v>257737</v>
      </c>
      <c r="U70" s="30" t="s">
        <v>136</v>
      </c>
      <c r="V70" s="23">
        <v>235092</v>
      </c>
      <c r="Z70" s="28" t="s">
        <v>122</v>
      </c>
      <c r="AA70" s="8"/>
      <c r="AB70" s="22">
        <v>6960</v>
      </c>
      <c r="AC70" s="26">
        <v>10210</v>
      </c>
      <c r="AD70" s="23">
        <v>339287</v>
      </c>
      <c r="AE70" s="23">
        <v>76923</v>
      </c>
      <c r="AF70" s="23">
        <v>26314</v>
      </c>
      <c r="AG70" s="23">
        <v>726000</v>
      </c>
      <c r="AJ70" s="6"/>
      <c r="AK70" s="28" t="s">
        <v>123</v>
      </c>
      <c r="AL70" s="8"/>
      <c r="AM70" s="22">
        <f>SUM(AN70:AT70,AY70:BF70,BI70:BN70)</f>
        <v>4187903</v>
      </c>
      <c r="AN70" s="23">
        <v>185459</v>
      </c>
      <c r="AO70" s="23">
        <v>22779</v>
      </c>
      <c r="AP70" s="23">
        <v>1956</v>
      </c>
      <c r="AQ70" s="23">
        <v>25900</v>
      </c>
      <c r="AR70" s="30" t="s">
        <v>136</v>
      </c>
      <c r="AS70" s="23">
        <v>9803</v>
      </c>
      <c r="AT70" s="30" t="s">
        <v>136</v>
      </c>
      <c r="AW70" s="28" t="s">
        <v>123</v>
      </c>
      <c r="AX70" s="8"/>
      <c r="AY70" s="23">
        <v>1858503</v>
      </c>
      <c r="AZ70" s="25" t="s">
        <v>136</v>
      </c>
      <c r="BA70" s="23">
        <v>26817</v>
      </c>
      <c r="BB70" s="23">
        <v>122318</v>
      </c>
      <c r="BC70" s="23">
        <v>5973</v>
      </c>
      <c r="BD70" s="23">
        <v>582111</v>
      </c>
      <c r="BE70" s="25" t="s">
        <v>136</v>
      </c>
      <c r="BF70" s="23">
        <v>529729</v>
      </c>
      <c r="BI70" s="23">
        <v>12095</v>
      </c>
      <c r="BJ70" s="28">
        <v>2742</v>
      </c>
      <c r="BK70" s="23">
        <v>129330</v>
      </c>
      <c r="BL70" s="23">
        <v>50058</v>
      </c>
      <c r="BM70" s="23">
        <v>3430</v>
      </c>
      <c r="BN70" s="23">
        <v>618900</v>
      </c>
    </row>
    <row r="71" spans="3:66" ht="15" customHeight="1">
      <c r="C71" s="24" t="s">
        <v>124</v>
      </c>
      <c r="D71" s="8"/>
      <c r="E71" s="22">
        <f>SUM(F71:L71,O71:V71,AB71:AG71)</f>
        <v>2857124</v>
      </c>
      <c r="F71" s="23">
        <v>453331</v>
      </c>
      <c r="G71" s="23">
        <v>33067</v>
      </c>
      <c r="H71" s="23">
        <v>3224</v>
      </c>
      <c r="I71" s="23">
        <v>49623</v>
      </c>
      <c r="J71" s="23">
        <v>37896</v>
      </c>
      <c r="K71" s="23">
        <v>14179</v>
      </c>
      <c r="L71" s="23">
        <v>1042</v>
      </c>
      <c r="O71" s="23">
        <v>1194184</v>
      </c>
      <c r="P71" s="1">
        <v>845</v>
      </c>
      <c r="Q71" s="23">
        <v>39278</v>
      </c>
      <c r="R71" s="23">
        <v>11217</v>
      </c>
      <c r="S71" s="23">
        <v>2957</v>
      </c>
      <c r="T71" s="23">
        <v>130840</v>
      </c>
      <c r="U71" s="30" t="s">
        <v>136</v>
      </c>
      <c r="V71" s="23">
        <v>318434</v>
      </c>
      <c r="Z71" s="24" t="s">
        <v>124</v>
      </c>
      <c r="AA71" s="8"/>
      <c r="AB71" s="22">
        <v>14258</v>
      </c>
      <c r="AC71" s="30">
        <v>200</v>
      </c>
      <c r="AD71" s="23">
        <v>182404</v>
      </c>
      <c r="AE71" s="23">
        <v>82500</v>
      </c>
      <c r="AF71" s="23">
        <v>31045</v>
      </c>
      <c r="AG71" s="23">
        <v>256600</v>
      </c>
      <c r="AJ71" s="6"/>
      <c r="AK71" s="28" t="s">
        <v>125</v>
      </c>
      <c r="AL71" s="8"/>
      <c r="AM71" s="22">
        <f>SUM(AN71:AT71,AY71:BF71,BI71:BN71)</f>
        <v>6084238</v>
      </c>
      <c r="AN71" s="23">
        <v>349114</v>
      </c>
      <c r="AO71" s="23">
        <v>33183</v>
      </c>
      <c r="AP71" s="23">
        <v>3348</v>
      </c>
      <c r="AQ71" s="23">
        <v>41540</v>
      </c>
      <c r="AR71" s="30" t="s">
        <v>136</v>
      </c>
      <c r="AS71" s="23">
        <v>14241</v>
      </c>
      <c r="AT71" s="30">
        <v>134</v>
      </c>
      <c r="AW71" s="28" t="s">
        <v>125</v>
      </c>
      <c r="AX71" s="8"/>
      <c r="AY71" s="23">
        <v>2600059</v>
      </c>
      <c r="AZ71" s="25" t="s">
        <v>136</v>
      </c>
      <c r="BA71" s="23">
        <v>26455</v>
      </c>
      <c r="BB71" s="23">
        <v>52686</v>
      </c>
      <c r="BC71" s="23">
        <v>13465</v>
      </c>
      <c r="BD71" s="23">
        <v>1081326</v>
      </c>
      <c r="BE71" s="25" t="s">
        <v>136</v>
      </c>
      <c r="BF71" s="23">
        <v>498496</v>
      </c>
      <c r="BI71" s="23">
        <v>18227</v>
      </c>
      <c r="BJ71" s="26">
        <v>3415</v>
      </c>
      <c r="BK71" s="23">
        <v>301969</v>
      </c>
      <c r="BL71" s="23">
        <v>75896</v>
      </c>
      <c r="BM71" s="23">
        <v>7684</v>
      </c>
      <c r="BN71" s="23">
        <v>963000</v>
      </c>
    </row>
    <row r="72" spans="3:58" ht="15" customHeight="1">
      <c r="C72" s="6"/>
      <c r="D72" s="8"/>
      <c r="E72" s="6"/>
      <c r="U72" s="30"/>
      <c r="Z72" s="6"/>
      <c r="AA72" s="8"/>
      <c r="AB72" s="6"/>
      <c r="AJ72" s="6"/>
      <c r="AL72" s="8"/>
      <c r="AM72" s="22"/>
      <c r="AR72" s="30"/>
      <c r="AX72" s="8"/>
      <c r="AY72" s="23"/>
      <c r="AZ72" s="25"/>
      <c r="BA72" s="23"/>
      <c r="BB72" s="23"/>
      <c r="BC72" s="23"/>
      <c r="BD72" s="23"/>
      <c r="BE72" s="23"/>
      <c r="BF72" s="23"/>
    </row>
    <row r="73" spans="3:66" ht="15" customHeight="1">
      <c r="C73" s="24" t="s">
        <v>126</v>
      </c>
      <c r="D73" s="8"/>
      <c r="E73" s="22">
        <f>SUM(F73:L73,O73:V73,AB73:AG73)</f>
        <v>3774967</v>
      </c>
      <c r="F73" s="23">
        <v>320730</v>
      </c>
      <c r="G73" s="23">
        <v>30248</v>
      </c>
      <c r="H73" s="23">
        <v>3161</v>
      </c>
      <c r="I73" s="23">
        <v>44940</v>
      </c>
      <c r="J73" s="30" t="s">
        <v>136</v>
      </c>
      <c r="K73" s="23">
        <v>12897</v>
      </c>
      <c r="L73" s="1">
        <v>747</v>
      </c>
      <c r="O73" s="23">
        <v>1666200</v>
      </c>
      <c r="P73" s="26">
        <v>980</v>
      </c>
      <c r="Q73" s="23">
        <v>51988</v>
      </c>
      <c r="R73" s="23">
        <v>23315</v>
      </c>
      <c r="S73" s="23">
        <v>3469</v>
      </c>
      <c r="T73" s="23">
        <v>529808</v>
      </c>
      <c r="U73" s="30" t="s">
        <v>136</v>
      </c>
      <c r="V73" s="23">
        <v>273445</v>
      </c>
      <c r="Z73" s="24" t="s">
        <v>126</v>
      </c>
      <c r="AA73" s="8"/>
      <c r="AB73" s="22">
        <v>9062</v>
      </c>
      <c r="AC73" s="23">
        <v>1771</v>
      </c>
      <c r="AD73" s="23">
        <v>4903</v>
      </c>
      <c r="AE73" s="23">
        <v>98344</v>
      </c>
      <c r="AF73" s="23">
        <v>15859</v>
      </c>
      <c r="AG73" s="23">
        <v>683100</v>
      </c>
      <c r="AJ73" s="6"/>
      <c r="AK73" s="24" t="s">
        <v>127</v>
      </c>
      <c r="AL73" s="8"/>
      <c r="AM73" s="22">
        <f>SUM(AN73:AT73,AY73:BF73,BI73:BN73)</f>
        <v>6291198</v>
      </c>
      <c r="AN73" s="23">
        <v>387880</v>
      </c>
      <c r="AO73" s="23">
        <v>25075</v>
      </c>
      <c r="AP73" s="23">
        <v>4303</v>
      </c>
      <c r="AQ73" s="23">
        <v>53333</v>
      </c>
      <c r="AR73" s="30" t="s">
        <v>136</v>
      </c>
      <c r="AS73" s="23">
        <v>10763</v>
      </c>
      <c r="AT73" s="1">
        <v>612</v>
      </c>
      <c r="AW73" s="24" t="s">
        <v>127</v>
      </c>
      <c r="AX73" s="8"/>
      <c r="AY73" s="23">
        <v>2726627</v>
      </c>
      <c r="AZ73" s="25" t="s">
        <v>136</v>
      </c>
      <c r="BA73" s="23">
        <v>20105</v>
      </c>
      <c r="BB73" s="23">
        <v>64793</v>
      </c>
      <c r="BC73" s="23">
        <v>13660</v>
      </c>
      <c r="BD73" s="23">
        <v>999772</v>
      </c>
      <c r="BE73" s="23">
        <v>200</v>
      </c>
      <c r="BF73" s="23">
        <v>786110</v>
      </c>
      <c r="BI73" s="23">
        <v>29601</v>
      </c>
      <c r="BJ73" s="23">
        <v>3561</v>
      </c>
      <c r="BK73" s="23">
        <v>43094</v>
      </c>
      <c r="BL73" s="23">
        <v>147057</v>
      </c>
      <c r="BM73" s="23">
        <v>16252</v>
      </c>
      <c r="BN73" s="23">
        <v>958400</v>
      </c>
    </row>
    <row r="74" spans="2:66" ht="15" customHeight="1" thickBot="1">
      <c r="B74" s="7"/>
      <c r="C74" s="7"/>
      <c r="D74" s="35"/>
      <c r="E74" s="7"/>
      <c r="F74" s="7"/>
      <c r="G74" s="7"/>
      <c r="H74" s="7"/>
      <c r="I74" s="7"/>
      <c r="J74" s="7"/>
      <c r="K74" s="7"/>
      <c r="L74" s="7"/>
      <c r="O74" s="7" t="s">
        <v>146</v>
      </c>
      <c r="P74" s="7"/>
      <c r="Q74" s="7"/>
      <c r="R74" s="7"/>
      <c r="S74" s="7"/>
      <c r="T74" s="7"/>
      <c r="U74" s="7"/>
      <c r="V74" s="7"/>
      <c r="Y74" s="7"/>
      <c r="Z74" s="7"/>
      <c r="AA74" s="35"/>
      <c r="AB74" s="7"/>
      <c r="AC74" s="7"/>
      <c r="AD74" s="7"/>
      <c r="AE74" s="7"/>
      <c r="AF74" s="7"/>
      <c r="AG74" s="7"/>
      <c r="AH74" s="6"/>
      <c r="AJ74" s="6"/>
      <c r="AK74" s="7"/>
      <c r="AL74" s="35"/>
      <c r="AM74" s="7"/>
      <c r="AN74" s="7"/>
      <c r="AO74" s="7"/>
      <c r="AP74" s="7"/>
      <c r="AQ74" s="7"/>
      <c r="AR74" s="7"/>
      <c r="AS74" s="7"/>
      <c r="AT74" s="7"/>
      <c r="AU74" s="6"/>
      <c r="AV74" s="7"/>
      <c r="AW74" s="7"/>
      <c r="AX74" s="35"/>
      <c r="AY74" s="7"/>
      <c r="AZ74" s="7"/>
      <c r="BA74" s="7"/>
      <c r="BB74" s="7"/>
      <c r="BC74" s="7"/>
      <c r="BD74" s="7"/>
      <c r="BE74" s="7"/>
      <c r="BF74" s="7"/>
      <c r="BI74" s="7"/>
      <c r="BJ74" s="7"/>
      <c r="BK74" s="7"/>
      <c r="BL74" s="7"/>
      <c r="BM74" s="7"/>
      <c r="BN74" s="7"/>
    </row>
    <row r="75" spans="36:49" ht="15" customHeight="1">
      <c r="AJ75" s="6"/>
      <c r="AW75" s="1" t="s">
        <v>128</v>
      </c>
    </row>
    <row r="76" ht="15.75" customHeight="1"/>
    <row r="78" spans="1:12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24">
      <c r="A79" s="6"/>
      <c r="B79" s="6"/>
      <c r="C79" s="38"/>
      <c r="D79" s="6"/>
      <c r="E79" s="6"/>
      <c r="F79" s="6"/>
      <c r="G79" s="39"/>
      <c r="H79" s="9"/>
      <c r="I79" s="9"/>
      <c r="J79" s="9"/>
      <c r="K79" s="6"/>
      <c r="L79" s="6"/>
    </row>
    <row r="80" spans="1:12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" customHeight="1">
      <c r="A81" s="6"/>
      <c r="B81" s="6"/>
      <c r="C81" s="40"/>
      <c r="D81" s="6"/>
      <c r="E81" s="41"/>
      <c r="F81" s="42"/>
      <c r="G81" s="42"/>
      <c r="H81" s="42"/>
      <c r="I81" s="42"/>
      <c r="J81" s="42"/>
      <c r="K81" s="42"/>
      <c r="L81" s="42"/>
    </row>
    <row r="82" spans="1:12" ht="15" customHeight="1">
      <c r="A82" s="6"/>
      <c r="B82" s="6"/>
      <c r="C82" s="43"/>
      <c r="D82" s="6"/>
      <c r="E82" s="42"/>
      <c r="F82" s="42"/>
      <c r="G82" s="42"/>
      <c r="H82" s="42"/>
      <c r="I82" s="42"/>
      <c r="J82" s="42"/>
      <c r="K82" s="42"/>
      <c r="L82" s="42"/>
    </row>
    <row r="83" spans="1:12" ht="15" customHeight="1">
      <c r="A83" s="6"/>
      <c r="B83" s="6"/>
      <c r="C83" s="43"/>
      <c r="D83" s="6"/>
      <c r="E83" s="6"/>
      <c r="F83" s="6"/>
      <c r="G83" s="14"/>
      <c r="H83" s="14"/>
      <c r="I83" s="14"/>
      <c r="J83" s="14"/>
      <c r="K83" s="14"/>
      <c r="L83" s="14"/>
    </row>
    <row r="84" spans="1:12" ht="15" customHeight="1">
      <c r="A84" s="6"/>
      <c r="B84" s="6"/>
      <c r="C84" s="43"/>
      <c r="D84" s="6"/>
      <c r="E84" s="14"/>
      <c r="F84" s="14"/>
      <c r="G84" s="14"/>
      <c r="H84" s="14"/>
      <c r="I84" s="14"/>
      <c r="J84" s="14"/>
      <c r="K84" s="14"/>
      <c r="L84" s="14"/>
    </row>
    <row r="85" spans="1:12" ht="15" customHeight="1">
      <c r="A85" s="6"/>
      <c r="B85" s="6"/>
      <c r="C85" s="43"/>
      <c r="D85" s="6"/>
      <c r="E85" s="6"/>
      <c r="F85" s="6"/>
      <c r="G85" s="14"/>
      <c r="H85" s="14"/>
      <c r="I85" s="14"/>
      <c r="J85" s="14"/>
      <c r="K85" s="14"/>
      <c r="L85" s="14"/>
    </row>
    <row r="86" spans="1:12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 customHeight="1">
      <c r="A87" s="6"/>
      <c r="B87" s="6"/>
      <c r="C87" s="24"/>
      <c r="D87" s="6"/>
      <c r="E87" s="22"/>
      <c r="F87" s="22"/>
      <c r="G87" s="22"/>
      <c r="H87" s="22"/>
      <c r="I87" s="22"/>
      <c r="J87" s="22"/>
      <c r="K87" s="22"/>
      <c r="L87" s="22"/>
    </row>
    <row r="88" spans="1:12" ht="15" customHeight="1">
      <c r="A88" s="6"/>
      <c r="B88" s="6"/>
      <c r="C88" s="24"/>
      <c r="D88" s="6"/>
      <c r="E88" s="22"/>
      <c r="F88" s="22"/>
      <c r="G88" s="22"/>
      <c r="H88" s="22"/>
      <c r="I88" s="22"/>
      <c r="J88" s="44"/>
      <c r="K88" s="22"/>
      <c r="L88" s="44"/>
    </row>
    <row r="89" spans="1:12" ht="15" customHeight="1">
      <c r="A89" s="6"/>
      <c r="B89" s="6"/>
      <c r="C89" s="24"/>
      <c r="D89" s="6"/>
      <c r="E89" s="22"/>
      <c r="F89" s="22"/>
      <c r="G89" s="22"/>
      <c r="H89" s="22"/>
      <c r="I89" s="22"/>
      <c r="J89" s="44"/>
      <c r="K89" s="22"/>
      <c r="L89" s="6"/>
    </row>
    <row r="90" spans="1:12" ht="15" customHeight="1">
      <c r="A90" s="6"/>
      <c r="B90" s="6"/>
      <c r="C90" s="24"/>
      <c r="D90" s="6"/>
      <c r="E90" s="22"/>
      <c r="F90" s="22"/>
      <c r="G90" s="22"/>
      <c r="H90" s="22"/>
      <c r="I90" s="22"/>
      <c r="J90" s="44"/>
      <c r="K90" s="22"/>
      <c r="L90" s="6"/>
    </row>
    <row r="91" spans="1:12" ht="15" customHeight="1">
      <c r="A91" s="6"/>
      <c r="B91" s="6"/>
      <c r="C91" s="24"/>
      <c r="D91" s="6"/>
      <c r="E91" s="22"/>
      <c r="F91" s="22"/>
      <c r="G91" s="22"/>
      <c r="H91" s="22"/>
      <c r="I91" s="22"/>
      <c r="J91" s="44"/>
      <c r="K91" s="22"/>
      <c r="L91" s="44"/>
    </row>
    <row r="92" spans="1:12" ht="15" customHeight="1">
      <c r="A92" s="6"/>
      <c r="B92" s="6"/>
      <c r="C92" s="6"/>
      <c r="D92" s="6"/>
      <c r="E92" s="6"/>
      <c r="F92" s="6"/>
      <c r="G92" s="6"/>
      <c r="H92" s="6"/>
      <c r="I92" s="6"/>
      <c r="J92" s="44"/>
      <c r="K92" s="6"/>
      <c r="L92" s="6"/>
    </row>
    <row r="93" spans="1:12" ht="15" customHeight="1">
      <c r="A93" s="6"/>
      <c r="B93" s="6"/>
      <c r="C93" s="24"/>
      <c r="D93" s="6"/>
      <c r="E93" s="22"/>
      <c r="F93" s="22"/>
      <c r="G93" s="22"/>
      <c r="H93" s="22"/>
      <c r="I93" s="22"/>
      <c r="J93" s="44"/>
      <c r="K93" s="22"/>
      <c r="L93" s="44"/>
    </row>
    <row r="94" spans="1:12" ht="15" customHeight="1">
      <c r="A94" s="6"/>
      <c r="B94" s="6"/>
      <c r="C94" s="24"/>
      <c r="D94" s="6"/>
      <c r="E94" s="22"/>
      <c r="F94" s="22"/>
      <c r="G94" s="22"/>
      <c r="H94" s="22"/>
      <c r="I94" s="22"/>
      <c r="J94" s="44"/>
      <c r="K94" s="22"/>
      <c r="L94" s="6"/>
    </row>
    <row r="95" spans="1:12" ht="15" customHeight="1">
      <c r="A95" s="6"/>
      <c r="B95" s="6"/>
      <c r="C95" s="24"/>
      <c r="D95" s="6"/>
      <c r="E95" s="22"/>
      <c r="F95" s="22"/>
      <c r="G95" s="22"/>
      <c r="H95" s="22"/>
      <c r="I95" s="22"/>
      <c r="J95" s="44"/>
      <c r="K95" s="22"/>
      <c r="L95" s="44"/>
    </row>
    <row r="96" spans="1:12" ht="15" customHeight="1">
      <c r="A96" s="6"/>
      <c r="B96" s="6"/>
      <c r="C96" s="24"/>
      <c r="D96" s="6"/>
      <c r="E96" s="22"/>
      <c r="F96" s="22"/>
      <c r="G96" s="22"/>
      <c r="H96" s="22"/>
      <c r="I96" s="22"/>
      <c r="J96" s="44"/>
      <c r="K96" s="22"/>
      <c r="L96" s="6"/>
    </row>
    <row r="97" spans="1:12" ht="15" customHeight="1">
      <c r="A97" s="6"/>
      <c r="B97" s="6"/>
      <c r="C97" s="24"/>
      <c r="D97" s="6"/>
      <c r="E97" s="22"/>
      <c r="F97" s="22"/>
      <c r="G97" s="22"/>
      <c r="H97" s="22"/>
      <c r="I97" s="22"/>
      <c r="J97" s="22"/>
      <c r="K97" s="22"/>
      <c r="L97" s="22"/>
    </row>
    <row r="98" spans="1:12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22" ht="15" customHeight="1">
      <c r="A100" s="6"/>
      <c r="B100" s="6"/>
      <c r="C100" s="29"/>
      <c r="D100" s="6"/>
      <c r="E100" s="22"/>
      <c r="F100" s="22"/>
      <c r="G100" s="22"/>
      <c r="H100" s="22"/>
      <c r="I100" s="22"/>
      <c r="J100" s="22"/>
      <c r="K100" s="22"/>
      <c r="L100" s="22"/>
      <c r="M100" s="22"/>
      <c r="O100" s="22"/>
      <c r="P100" s="22"/>
      <c r="Q100" s="22"/>
      <c r="R100" s="22"/>
      <c r="S100" s="22"/>
      <c r="T100" s="22"/>
      <c r="U100" s="22"/>
      <c r="V100" s="22"/>
    </row>
    <row r="101" spans="1:12" ht="15" customHeight="1">
      <c r="A101" s="6"/>
      <c r="B101" s="6"/>
      <c r="C101" s="32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" customHeight="1">
      <c r="A102" s="6"/>
      <c r="B102" s="6"/>
      <c r="C102" s="24"/>
      <c r="D102" s="6"/>
      <c r="E102" s="22"/>
      <c r="F102" s="22"/>
      <c r="G102" s="22"/>
      <c r="H102" s="22"/>
      <c r="I102" s="22"/>
      <c r="J102" s="44"/>
      <c r="K102" s="22"/>
      <c r="L102" s="44"/>
    </row>
    <row r="103" spans="1:12" ht="15" customHeight="1">
      <c r="A103" s="6"/>
      <c r="B103" s="6"/>
      <c r="C103" s="24"/>
      <c r="D103" s="6"/>
      <c r="E103" s="22"/>
      <c r="F103" s="22"/>
      <c r="G103" s="22"/>
      <c r="H103" s="22"/>
      <c r="I103" s="22"/>
      <c r="J103" s="44"/>
      <c r="K103" s="22"/>
      <c r="L103" s="44"/>
    </row>
    <row r="104" spans="1:12" ht="15" customHeight="1">
      <c r="A104" s="6"/>
      <c r="B104" s="6"/>
      <c r="C104" s="24"/>
      <c r="D104" s="6"/>
      <c r="E104" s="22"/>
      <c r="F104" s="22"/>
      <c r="G104" s="22"/>
      <c r="H104" s="22"/>
      <c r="I104" s="22"/>
      <c r="J104" s="44"/>
      <c r="K104" s="22"/>
      <c r="L104" s="44"/>
    </row>
    <row r="105" spans="1:12" ht="15" customHeight="1">
      <c r="A105" s="6"/>
      <c r="B105" s="6"/>
      <c r="C105" s="24"/>
      <c r="D105" s="6"/>
      <c r="E105" s="22"/>
      <c r="F105" s="22"/>
      <c r="G105" s="22"/>
      <c r="H105" s="22"/>
      <c r="I105" s="22"/>
      <c r="J105" s="44"/>
      <c r="K105" s="22"/>
      <c r="L105" s="44"/>
    </row>
    <row r="106" spans="1:12" ht="15" customHeight="1">
      <c r="A106" s="6"/>
      <c r="B106" s="6"/>
      <c r="C106" s="24"/>
      <c r="D106" s="6"/>
      <c r="E106" s="22"/>
      <c r="F106" s="22"/>
      <c r="G106" s="22"/>
      <c r="H106" s="22"/>
      <c r="I106" s="22"/>
      <c r="J106" s="44"/>
      <c r="K106" s="22"/>
      <c r="L106" s="6"/>
    </row>
    <row r="107" spans="1:12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44"/>
      <c r="K107" s="6"/>
      <c r="L107" s="6"/>
    </row>
    <row r="108" spans="1:12" ht="15" customHeight="1">
      <c r="A108" s="6"/>
      <c r="B108" s="6"/>
      <c r="C108" s="24"/>
      <c r="D108" s="6"/>
      <c r="E108" s="22"/>
      <c r="F108" s="22"/>
      <c r="G108" s="22"/>
      <c r="H108" s="22"/>
      <c r="I108" s="22"/>
      <c r="J108" s="44"/>
      <c r="K108" s="22"/>
      <c r="L108" s="44"/>
    </row>
    <row r="109" spans="1:12" ht="15" customHeight="1">
      <c r="A109" s="6"/>
      <c r="B109" s="6"/>
      <c r="C109" s="24"/>
      <c r="D109" s="6"/>
      <c r="E109" s="22"/>
      <c r="F109" s="22"/>
      <c r="G109" s="22"/>
      <c r="H109" s="22"/>
      <c r="I109" s="22"/>
      <c r="J109" s="44"/>
      <c r="K109" s="22"/>
      <c r="L109" s="44"/>
    </row>
    <row r="110" spans="1:12" ht="15" customHeight="1">
      <c r="A110" s="6"/>
      <c r="B110" s="6"/>
      <c r="C110" s="24"/>
      <c r="D110" s="6"/>
      <c r="E110" s="22"/>
      <c r="F110" s="22"/>
      <c r="G110" s="22"/>
      <c r="H110" s="22"/>
      <c r="I110" s="22"/>
      <c r="J110" s="22"/>
      <c r="K110" s="22"/>
      <c r="L110" s="44"/>
    </row>
    <row r="111" spans="1:12" ht="15" customHeight="1">
      <c r="A111" s="6"/>
      <c r="B111" s="6"/>
      <c r="C111" s="24"/>
      <c r="D111" s="6"/>
      <c r="E111" s="22"/>
      <c r="F111" s="22"/>
      <c r="G111" s="22"/>
      <c r="H111" s="22"/>
      <c r="I111" s="22"/>
      <c r="J111" s="44"/>
      <c r="K111" s="22"/>
      <c r="L111" s="44"/>
    </row>
    <row r="112" spans="1:12" ht="15" customHeight="1">
      <c r="A112" s="6"/>
      <c r="B112" s="6"/>
      <c r="C112" s="24"/>
      <c r="D112" s="6"/>
      <c r="E112" s="22"/>
      <c r="F112" s="22"/>
      <c r="G112" s="22"/>
      <c r="H112" s="22"/>
      <c r="I112" s="22"/>
      <c r="J112" s="44"/>
      <c r="K112" s="22"/>
      <c r="L112" s="44"/>
    </row>
    <row r="113" spans="1:12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44"/>
      <c r="K113" s="6"/>
      <c r="L113" s="6"/>
    </row>
    <row r="114" spans="1:12" ht="15" customHeight="1">
      <c r="A114" s="6"/>
      <c r="B114" s="6"/>
      <c r="C114" s="24"/>
      <c r="D114" s="6"/>
      <c r="E114" s="22"/>
      <c r="F114" s="22"/>
      <c r="G114" s="22"/>
      <c r="H114" s="22"/>
      <c r="I114" s="22"/>
      <c r="J114" s="44"/>
      <c r="K114" s="22"/>
      <c r="L114" s="6"/>
    </row>
    <row r="115" spans="1:12" ht="15" customHeight="1">
      <c r="A115" s="6"/>
      <c r="B115" s="6"/>
      <c r="C115" s="24"/>
      <c r="D115" s="6"/>
      <c r="E115" s="22"/>
      <c r="F115" s="22"/>
      <c r="G115" s="22"/>
      <c r="H115" s="22"/>
      <c r="I115" s="22"/>
      <c r="J115" s="22"/>
      <c r="K115" s="22"/>
      <c r="L115" s="22"/>
    </row>
    <row r="116" spans="1:12" ht="15" customHeight="1">
      <c r="A116" s="6"/>
      <c r="B116" s="6"/>
      <c r="C116" s="24"/>
      <c r="D116" s="6"/>
      <c r="E116" s="22"/>
      <c r="F116" s="22"/>
      <c r="G116" s="22"/>
      <c r="H116" s="22"/>
      <c r="I116" s="22"/>
      <c r="J116" s="44"/>
      <c r="K116" s="22"/>
      <c r="L116" s="44"/>
    </row>
    <row r="117" spans="1:12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44"/>
      <c r="K117" s="6"/>
      <c r="L117" s="6"/>
    </row>
    <row r="118" spans="1:12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22" ht="15" customHeight="1">
      <c r="A119" s="6"/>
      <c r="B119" s="6"/>
      <c r="C119" s="29"/>
      <c r="D119" s="6"/>
      <c r="E119" s="22"/>
      <c r="F119" s="22"/>
      <c r="G119" s="22"/>
      <c r="H119" s="22"/>
      <c r="I119" s="22"/>
      <c r="J119" s="36"/>
      <c r="K119" s="22"/>
      <c r="L119" s="22"/>
      <c r="O119" s="22"/>
      <c r="P119" s="22"/>
      <c r="Q119" s="22"/>
      <c r="R119" s="22"/>
      <c r="S119" s="22"/>
      <c r="T119" s="22"/>
      <c r="U119" s="22"/>
      <c r="V119" s="22"/>
    </row>
    <row r="120" spans="1:12" ht="15" customHeight="1">
      <c r="A120" s="6"/>
      <c r="B120" s="6"/>
      <c r="C120" s="32"/>
      <c r="D120" s="6"/>
      <c r="E120" s="6"/>
      <c r="F120" s="6"/>
      <c r="G120" s="6"/>
      <c r="H120" s="6"/>
      <c r="I120" s="6"/>
      <c r="J120" s="44"/>
      <c r="K120" s="6"/>
      <c r="L120" s="6"/>
    </row>
    <row r="121" spans="1:12" ht="15" customHeight="1">
      <c r="A121" s="6"/>
      <c r="B121" s="6"/>
      <c r="C121" s="24"/>
      <c r="D121" s="6"/>
      <c r="E121" s="22"/>
      <c r="F121" s="22"/>
      <c r="G121" s="22"/>
      <c r="H121" s="22"/>
      <c r="I121" s="22"/>
      <c r="J121" s="44"/>
      <c r="K121" s="22"/>
      <c r="L121" s="44"/>
    </row>
    <row r="122" spans="1:12" ht="15" customHeight="1">
      <c r="A122" s="6"/>
      <c r="B122" s="6"/>
      <c r="C122" s="24"/>
      <c r="D122" s="6"/>
      <c r="E122" s="22"/>
      <c r="F122" s="22"/>
      <c r="G122" s="22"/>
      <c r="H122" s="22"/>
      <c r="I122" s="22"/>
      <c r="J122" s="44"/>
      <c r="K122" s="22"/>
      <c r="L122" s="45"/>
    </row>
    <row r="123" spans="1:12" ht="15" customHeight="1">
      <c r="A123" s="6"/>
      <c r="B123" s="6"/>
      <c r="C123" s="24"/>
      <c r="D123" s="6"/>
      <c r="E123" s="22"/>
      <c r="F123" s="22"/>
      <c r="G123" s="22"/>
      <c r="H123" s="22"/>
      <c r="I123" s="22"/>
      <c r="J123" s="44"/>
      <c r="K123" s="22"/>
      <c r="L123" s="44"/>
    </row>
    <row r="124" spans="1:12" ht="15" customHeight="1">
      <c r="A124" s="6"/>
      <c r="B124" s="6"/>
      <c r="C124" s="24"/>
      <c r="D124" s="6"/>
      <c r="E124" s="22"/>
      <c r="F124" s="22"/>
      <c r="G124" s="22"/>
      <c r="H124" s="22"/>
      <c r="I124" s="22"/>
      <c r="J124" s="44"/>
      <c r="K124" s="22"/>
      <c r="L124" s="44"/>
    </row>
    <row r="125" spans="1:12" ht="15" customHeight="1">
      <c r="A125" s="6"/>
      <c r="B125" s="6"/>
      <c r="C125" s="24"/>
      <c r="D125" s="6"/>
      <c r="E125" s="22"/>
      <c r="F125" s="22"/>
      <c r="G125" s="22"/>
      <c r="H125" s="22"/>
      <c r="I125" s="22"/>
      <c r="J125" s="44"/>
      <c r="K125" s="22"/>
      <c r="L125" s="44"/>
    </row>
    <row r="126" spans="1:12" ht="15" customHeight="1">
      <c r="A126" s="6"/>
      <c r="B126" s="6"/>
      <c r="C126" s="32"/>
      <c r="D126" s="6"/>
      <c r="E126" s="6"/>
      <c r="F126" s="6"/>
      <c r="G126" s="6"/>
      <c r="H126" s="6"/>
      <c r="I126" s="6"/>
      <c r="J126" s="44"/>
      <c r="K126" s="6"/>
      <c r="L126" s="44"/>
    </row>
    <row r="127" spans="1:12" ht="15" customHeight="1">
      <c r="A127" s="6"/>
      <c r="B127" s="6"/>
      <c r="C127" s="24"/>
      <c r="D127" s="6"/>
      <c r="E127" s="22"/>
      <c r="F127" s="22"/>
      <c r="G127" s="22"/>
      <c r="H127" s="22"/>
      <c r="I127" s="22"/>
      <c r="J127" s="44"/>
      <c r="K127" s="22"/>
      <c r="L127" s="44"/>
    </row>
    <row r="128" spans="1:12" ht="15" customHeight="1">
      <c r="A128" s="6"/>
      <c r="B128" s="6"/>
      <c r="C128" s="24"/>
      <c r="D128" s="6"/>
      <c r="E128" s="22"/>
      <c r="F128" s="22"/>
      <c r="G128" s="22"/>
      <c r="H128" s="22"/>
      <c r="I128" s="22"/>
      <c r="J128" s="44"/>
      <c r="K128" s="22"/>
      <c r="L128" s="22"/>
    </row>
    <row r="129" spans="1:12" ht="15" customHeight="1">
      <c r="A129" s="6"/>
      <c r="B129" s="6"/>
      <c r="C129" s="24"/>
      <c r="D129" s="6"/>
      <c r="E129" s="22"/>
      <c r="F129" s="22"/>
      <c r="G129" s="22"/>
      <c r="H129" s="22"/>
      <c r="I129" s="22"/>
      <c r="J129" s="44"/>
      <c r="K129" s="22"/>
      <c r="L129" s="6"/>
    </row>
    <row r="130" spans="1:12" ht="15" customHeight="1">
      <c r="A130" s="6"/>
      <c r="B130" s="6"/>
      <c r="C130" s="24"/>
      <c r="D130" s="6"/>
      <c r="E130" s="22"/>
      <c r="F130" s="22"/>
      <c r="G130" s="22"/>
      <c r="H130" s="22"/>
      <c r="I130" s="22"/>
      <c r="J130" s="44"/>
      <c r="K130" s="22"/>
      <c r="L130" s="6"/>
    </row>
    <row r="131" spans="1:12" ht="15" customHeight="1">
      <c r="A131" s="6"/>
      <c r="B131" s="6"/>
      <c r="C131" s="24"/>
      <c r="D131" s="6"/>
      <c r="E131" s="22"/>
      <c r="F131" s="22"/>
      <c r="G131" s="22"/>
      <c r="H131" s="22"/>
      <c r="I131" s="22"/>
      <c r="J131" s="44"/>
      <c r="K131" s="22"/>
      <c r="L131" s="44"/>
    </row>
    <row r="132" spans="1:12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22" ht="15" customHeight="1">
      <c r="A134" s="6"/>
      <c r="B134" s="6"/>
      <c r="C134" s="29"/>
      <c r="D134" s="6"/>
      <c r="E134" s="22"/>
      <c r="F134" s="22"/>
      <c r="G134" s="22"/>
      <c r="H134" s="22"/>
      <c r="I134" s="22"/>
      <c r="J134" s="22"/>
      <c r="K134" s="22"/>
      <c r="L134" s="22"/>
      <c r="O134" s="22"/>
      <c r="P134" s="22"/>
      <c r="Q134" s="22"/>
      <c r="R134" s="22"/>
      <c r="S134" s="22"/>
      <c r="T134" s="22"/>
      <c r="U134" s="22"/>
      <c r="V134" s="22"/>
    </row>
    <row r="135" spans="1:12" ht="15" customHeight="1">
      <c r="A135" s="6"/>
      <c r="B135" s="6"/>
      <c r="C135" s="32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" customHeight="1">
      <c r="A136" s="6"/>
      <c r="B136" s="6"/>
      <c r="C136" s="24"/>
      <c r="D136" s="6"/>
      <c r="E136" s="22"/>
      <c r="F136" s="22"/>
      <c r="G136" s="22"/>
      <c r="H136" s="22"/>
      <c r="I136" s="22"/>
      <c r="J136" s="44"/>
      <c r="K136" s="22"/>
      <c r="L136" s="22"/>
    </row>
    <row r="137" spans="1:12" ht="15" customHeight="1">
      <c r="A137" s="6"/>
      <c r="B137" s="6"/>
      <c r="C137" s="24"/>
      <c r="D137" s="6"/>
      <c r="E137" s="22"/>
      <c r="F137" s="22"/>
      <c r="G137" s="22"/>
      <c r="H137" s="22"/>
      <c r="I137" s="22"/>
      <c r="J137" s="22"/>
      <c r="K137" s="22"/>
      <c r="L137" s="32"/>
    </row>
    <row r="138" spans="1:12" ht="15" customHeight="1">
      <c r="A138" s="6"/>
      <c r="B138" s="6"/>
      <c r="C138" s="24"/>
      <c r="D138" s="6"/>
      <c r="E138" s="22"/>
      <c r="F138" s="22"/>
      <c r="G138" s="22"/>
      <c r="H138" s="22"/>
      <c r="I138" s="22"/>
      <c r="J138" s="44"/>
      <c r="K138" s="22"/>
      <c r="L138" s="6"/>
    </row>
    <row r="139" spans="1:12" ht="15" customHeight="1">
      <c r="A139" s="6"/>
      <c r="B139" s="6"/>
      <c r="C139" s="24"/>
      <c r="D139" s="6"/>
      <c r="E139" s="22"/>
      <c r="F139" s="22"/>
      <c r="G139" s="22"/>
      <c r="H139" s="22"/>
      <c r="I139" s="22"/>
      <c r="J139" s="44"/>
      <c r="K139" s="22"/>
      <c r="L139" s="6"/>
    </row>
    <row r="140" spans="1:12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22" ht="15" customHeight="1">
      <c r="A142" s="6"/>
      <c r="B142" s="6"/>
      <c r="C142" s="29"/>
      <c r="D142" s="6"/>
      <c r="E142" s="22"/>
      <c r="F142" s="22"/>
      <c r="G142" s="22"/>
      <c r="H142" s="22"/>
      <c r="I142" s="22"/>
      <c r="J142" s="36"/>
      <c r="K142" s="22"/>
      <c r="L142" s="22"/>
      <c r="O142" s="22"/>
      <c r="P142" s="22"/>
      <c r="Q142" s="22"/>
      <c r="R142" s="22"/>
      <c r="S142" s="22"/>
      <c r="T142" s="22"/>
      <c r="U142" s="22"/>
      <c r="V142" s="22"/>
    </row>
    <row r="143" spans="1:12" ht="15" customHeight="1">
      <c r="A143" s="6"/>
      <c r="B143" s="6"/>
      <c r="C143" s="32"/>
      <c r="D143" s="6"/>
      <c r="E143" s="6"/>
      <c r="F143" s="6"/>
      <c r="G143" s="6"/>
      <c r="H143" s="6"/>
      <c r="I143" s="6"/>
      <c r="J143" s="44"/>
      <c r="K143" s="6"/>
      <c r="L143" s="6"/>
    </row>
    <row r="144" spans="1:22" ht="15" customHeight="1">
      <c r="A144" s="6"/>
      <c r="B144" s="6"/>
      <c r="C144" s="24"/>
      <c r="D144" s="6"/>
      <c r="E144" s="22"/>
      <c r="F144" s="22"/>
      <c r="G144" s="22"/>
      <c r="H144" s="22"/>
      <c r="I144" s="22"/>
      <c r="J144" s="44"/>
      <c r="K144" s="22"/>
      <c r="L144" s="22"/>
      <c r="O144" s="26"/>
      <c r="P144" s="26"/>
      <c r="Q144" s="26"/>
      <c r="R144" s="26"/>
      <c r="S144" s="26"/>
      <c r="T144" s="26"/>
      <c r="U144" s="26"/>
      <c r="V144" s="26"/>
    </row>
    <row r="145" spans="1:22" ht="15" customHeight="1">
      <c r="A145" s="6"/>
      <c r="B145" s="6"/>
      <c r="C145" s="24"/>
      <c r="D145" s="6"/>
      <c r="E145" s="22"/>
      <c r="F145" s="22"/>
      <c r="G145" s="22"/>
      <c r="H145" s="22"/>
      <c r="I145" s="22"/>
      <c r="J145" s="44"/>
      <c r="K145" s="22"/>
      <c r="L145" s="32"/>
      <c r="O145" s="26"/>
      <c r="P145" s="26"/>
      <c r="Q145" s="26"/>
      <c r="R145" s="26"/>
      <c r="S145" s="26"/>
      <c r="T145" s="26"/>
      <c r="V145" s="26"/>
    </row>
    <row r="146" spans="1:22" ht="15" customHeight="1">
      <c r="A146" s="6"/>
      <c r="B146" s="6"/>
      <c r="C146" s="24"/>
      <c r="D146" s="6"/>
      <c r="E146" s="22"/>
      <c r="F146" s="22"/>
      <c r="G146" s="22"/>
      <c r="H146" s="22"/>
      <c r="I146" s="22"/>
      <c r="J146" s="44"/>
      <c r="K146" s="22"/>
      <c r="L146" s="44"/>
      <c r="O146" s="26"/>
      <c r="Q146" s="26"/>
      <c r="R146" s="26"/>
      <c r="S146" s="26"/>
      <c r="T146" s="26"/>
      <c r="U146" s="30"/>
      <c r="V146" s="26"/>
    </row>
    <row r="147" spans="1:22" ht="15" customHeight="1">
      <c r="A147" s="6"/>
      <c r="B147" s="6"/>
      <c r="C147" s="24"/>
      <c r="D147" s="6"/>
      <c r="E147" s="22"/>
      <c r="F147" s="22"/>
      <c r="G147" s="22"/>
      <c r="H147" s="22"/>
      <c r="I147" s="22"/>
      <c r="J147" s="44"/>
      <c r="K147" s="22"/>
      <c r="L147" s="44"/>
      <c r="O147" s="26"/>
      <c r="P147" s="30"/>
      <c r="Q147" s="26"/>
      <c r="R147" s="26"/>
      <c r="S147" s="26"/>
      <c r="T147" s="26"/>
      <c r="U147" s="30"/>
      <c r="V147" s="26"/>
    </row>
    <row r="148" spans="1:22" ht="15" customHeight="1">
      <c r="A148" s="6"/>
      <c r="B148" s="6"/>
      <c r="C148" s="24"/>
      <c r="D148" s="6"/>
      <c r="E148" s="22"/>
      <c r="F148" s="22"/>
      <c r="G148" s="22"/>
      <c r="H148" s="22"/>
      <c r="I148" s="22"/>
      <c r="J148" s="44"/>
      <c r="K148" s="22"/>
      <c r="L148" s="44"/>
      <c r="O148" s="26"/>
      <c r="Q148" s="26"/>
      <c r="R148" s="26"/>
      <c r="S148" s="26"/>
      <c r="T148" s="26"/>
      <c r="U148" s="30"/>
      <c r="V148" s="26"/>
    </row>
    <row r="149" spans="1:22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44"/>
      <c r="K149" s="6"/>
      <c r="L149" s="6"/>
      <c r="O149" s="26"/>
      <c r="Q149" s="26"/>
      <c r="R149" s="26"/>
      <c r="S149" s="26"/>
      <c r="T149" s="26"/>
      <c r="V149" s="26"/>
    </row>
    <row r="150" spans="1:22" ht="15" customHeight="1">
      <c r="A150" s="6"/>
      <c r="B150" s="6"/>
      <c r="C150" s="24"/>
      <c r="D150" s="6"/>
      <c r="E150" s="22"/>
      <c r="F150" s="22"/>
      <c r="G150" s="22"/>
      <c r="H150" s="22"/>
      <c r="I150" s="22"/>
      <c r="J150" s="44"/>
      <c r="K150" s="22"/>
      <c r="L150" s="6"/>
      <c r="O150" s="26"/>
      <c r="P150" s="30"/>
      <c r="Q150" s="26"/>
      <c r="R150" s="26"/>
      <c r="S150" s="26"/>
      <c r="T150" s="26"/>
      <c r="V150" s="26"/>
    </row>
    <row r="151" spans="1:17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Q151" s="26"/>
    </row>
    <row r="152" spans="1:12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</sheetData>
  <mergeCells count="7">
    <mergeCell ref="BI4:BN5"/>
    <mergeCell ref="E4:L5"/>
    <mergeCell ref="O4:V5"/>
    <mergeCell ref="AB4:AG5"/>
    <mergeCell ref="AY4:BF5"/>
    <mergeCell ref="AK4:AK8"/>
    <mergeCell ref="AM4:AT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7" max="65" man="1"/>
  </rowBreaks>
  <colBreaks count="5" manualBreakCount="5">
    <brk id="13" max="65535" man="1"/>
    <brk id="22" max="65535" man="1"/>
    <brk id="34" max="76" man="1"/>
    <brk id="46" max="76" man="1"/>
    <brk id="59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2000-10-16T01:29:31Z</cp:lastPrinted>
  <dcterms:modified xsi:type="dcterms:W3CDTF">2000-10-16T01:29:35Z</dcterms:modified>
  <cp:category/>
  <cp:version/>
  <cp:contentType/>
  <cp:contentStatus/>
</cp:coreProperties>
</file>