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  <sheet name="Sheet3" sheetId="2" r:id="rId2"/>
    <sheet name="Sheet4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<sst xmlns="http://schemas.openxmlformats.org/spreadsheetml/2006/main" count="415" uniqueCount="168">
  <si>
    <t>の    卒    業    後    の    状    況</t>
  </si>
  <si>
    <t xml:space="preserve">    学校基本調査（各年 3月卒業者の卒業後の状況調査）による。</t>
  </si>
  <si>
    <t xml:space="preserve">    (1) 総          括</t>
  </si>
  <si>
    <t>単位：人</t>
  </si>
  <si>
    <t xml:space="preserve">    (3) 都道府県別就職者数（就職進学者を含む）</t>
  </si>
  <si>
    <t>総                                   数</t>
  </si>
  <si>
    <t>＃                                   男</t>
  </si>
  <si>
    <t>年</t>
  </si>
  <si>
    <t>2)</t>
  </si>
  <si>
    <t>3)就職</t>
  </si>
  <si>
    <t>4)専修学校</t>
  </si>
  <si>
    <t>都道府県</t>
  </si>
  <si>
    <t>計</t>
  </si>
  <si>
    <t>男</t>
  </si>
  <si>
    <t>女</t>
  </si>
  <si>
    <t>進学者</t>
  </si>
  <si>
    <t>就職者</t>
  </si>
  <si>
    <t>等進学者</t>
  </si>
  <si>
    <t>その他</t>
  </si>
  <si>
    <t xml:space="preserve">   《  総          数  》</t>
  </si>
  <si>
    <t>埼玉</t>
  </si>
  <si>
    <t>和歌山</t>
  </si>
  <si>
    <t>-</t>
  </si>
  <si>
    <t>千葉</t>
  </si>
  <si>
    <t>鳥取</t>
  </si>
  <si>
    <t>東京</t>
  </si>
  <si>
    <t>島根</t>
  </si>
  <si>
    <t>神奈川</t>
  </si>
  <si>
    <t>岡山</t>
  </si>
  <si>
    <t>新潟</t>
  </si>
  <si>
    <t>広島</t>
  </si>
  <si>
    <t>富山</t>
  </si>
  <si>
    <t>山口</t>
  </si>
  <si>
    <t>県内</t>
  </si>
  <si>
    <t>石川</t>
  </si>
  <si>
    <t>徳島</t>
  </si>
  <si>
    <t xml:space="preserve">   〈  公          立  〉</t>
  </si>
  <si>
    <t>福井</t>
  </si>
  <si>
    <t>香川</t>
  </si>
  <si>
    <t>県外</t>
  </si>
  <si>
    <t>山梨</t>
  </si>
  <si>
    <t>愛媛</t>
  </si>
  <si>
    <t>長野</t>
  </si>
  <si>
    <t>高知</t>
  </si>
  <si>
    <t>北海道</t>
  </si>
  <si>
    <t>青森</t>
  </si>
  <si>
    <t>岐阜</t>
  </si>
  <si>
    <t>福岡</t>
  </si>
  <si>
    <t>岩手</t>
  </si>
  <si>
    <t>静岡</t>
  </si>
  <si>
    <t>佐賀</t>
  </si>
  <si>
    <t>宮城</t>
  </si>
  <si>
    <t>愛知</t>
  </si>
  <si>
    <t>熊本</t>
  </si>
  <si>
    <t>秋田</t>
  </si>
  <si>
    <t>三重</t>
  </si>
  <si>
    <t>大分</t>
  </si>
  <si>
    <t>滋賀</t>
  </si>
  <si>
    <t>宮崎</t>
  </si>
  <si>
    <t xml:space="preserve">   〈  私          立  〉</t>
  </si>
  <si>
    <t>山形</t>
  </si>
  <si>
    <t>福島</t>
  </si>
  <si>
    <t>京都</t>
  </si>
  <si>
    <t>鹿児島</t>
  </si>
  <si>
    <t>茨城</t>
  </si>
  <si>
    <t>大阪</t>
  </si>
  <si>
    <t>沖縄</t>
  </si>
  <si>
    <t>栃木</t>
  </si>
  <si>
    <t>兵庫</t>
  </si>
  <si>
    <t>群馬</t>
  </si>
  <si>
    <t>奈良</t>
  </si>
  <si>
    <t xml:space="preserve">    2)専修学校等へ進学した者のうち就職した者も含む｡  　　　　　　　　3)大学・短大へ進学した者のうち就職した者｡</t>
  </si>
  <si>
    <t xml:space="preserve">    4)専修学校及び各種学校へ進学した者｡    　　　　       　　　　　 5)無業者及び不詳の者｡</t>
  </si>
  <si>
    <t xml:space="preserve">    (2) 学科別の産業別就職者数（就職進学者を含む）</t>
  </si>
  <si>
    <t>総          数</t>
  </si>
  <si>
    <t>農 林 水 産 業</t>
  </si>
  <si>
    <t>鉱          業</t>
  </si>
  <si>
    <t>建   設   業</t>
  </si>
  <si>
    <t>製   造   業</t>
  </si>
  <si>
    <t>電 気・ガ ス・熱</t>
  </si>
  <si>
    <t>区分</t>
  </si>
  <si>
    <t>供  給・水 道 業</t>
  </si>
  <si>
    <t>＃男</t>
  </si>
  <si>
    <t>普通</t>
  </si>
  <si>
    <t>農業</t>
  </si>
  <si>
    <t>工業</t>
  </si>
  <si>
    <t>商業</t>
  </si>
  <si>
    <t>水産</t>
  </si>
  <si>
    <t>家庭</t>
  </si>
  <si>
    <t>看護</t>
  </si>
  <si>
    <t>1)大学等</t>
  </si>
  <si>
    <t xml:space="preserve">     326    教育・文化  19</t>
  </si>
  <si>
    <t xml:space="preserve">                  ２２９        高    等    学    校    卒    業    者</t>
  </si>
  <si>
    <t>19  教育・文化     327</t>
  </si>
  <si>
    <t>（ 平 成 10 年 ）</t>
  </si>
  <si>
    <t xml:space="preserve">    (4) 職業別就職者数（就職進学者を含む）</t>
  </si>
  <si>
    <t xml:space="preserve">    (5) 課程別卒業者</t>
  </si>
  <si>
    <t xml:space="preserve">     職                業</t>
  </si>
  <si>
    <t>総数</t>
  </si>
  <si>
    <t>全            日            制</t>
  </si>
  <si>
    <t>定            時           制</t>
  </si>
  <si>
    <t>運輸・通信従事者</t>
  </si>
  <si>
    <t xml:space="preserve">     《  総          数  》</t>
  </si>
  <si>
    <t>技能工・採掘・製造・建設作業</t>
  </si>
  <si>
    <t>者及び労務作業者</t>
  </si>
  <si>
    <t>採    掘    作    業    者</t>
  </si>
  <si>
    <t>金属製品 ・ 機械製造作業者</t>
  </si>
  <si>
    <t>専門的・技術的職業従事者</t>
  </si>
  <si>
    <t>そ の 他 の 製品製造作業者</t>
  </si>
  <si>
    <t>事務従事者</t>
  </si>
  <si>
    <t>販売従事者</t>
  </si>
  <si>
    <t>建    設    作    業    者</t>
  </si>
  <si>
    <t xml:space="preserve">     〈        男        〉</t>
  </si>
  <si>
    <t>保安職業従事者</t>
  </si>
  <si>
    <t>労    務    作    業    者</t>
  </si>
  <si>
    <t>農林漁業作業者</t>
  </si>
  <si>
    <t>農 　林 　業 　作 　業　者</t>
  </si>
  <si>
    <t xml:space="preserve"> 漁　　業　　作　　業　　者</t>
  </si>
  <si>
    <t xml:space="preserve">     〈        女        〉</t>
  </si>
  <si>
    <t xml:space="preserve">     2) 専修学校等へ進学した者のうち就職した者も含む｡  　　　3)大学、短大へ進学した者のうち就職した者｡</t>
  </si>
  <si>
    <t xml:space="preserve">     4) 専修学校及び各種学校へ進学した者｡        　　　　    5)無業者及び不詳の者｡</t>
  </si>
  <si>
    <t xml:space="preserve">    資料  県統計課調</t>
  </si>
  <si>
    <t xml:space="preserve">     328    教育・文化  19</t>
  </si>
  <si>
    <t xml:space="preserve">            ２２９     高等学校卒業者の卒業後の状況</t>
  </si>
  <si>
    <t>（ 平 成 10 年 ）（ 続 き）</t>
  </si>
  <si>
    <t>5)無業･</t>
  </si>
  <si>
    <t>平成5年</t>
  </si>
  <si>
    <t xml:space="preserve">         6</t>
  </si>
  <si>
    <t>平成 6年</t>
  </si>
  <si>
    <t xml:space="preserve">         7</t>
  </si>
  <si>
    <t xml:space="preserve">    7</t>
  </si>
  <si>
    <t xml:space="preserve">         8</t>
  </si>
  <si>
    <t>平成6年</t>
  </si>
  <si>
    <t xml:space="preserve">    8</t>
  </si>
  <si>
    <t xml:space="preserve">         9</t>
  </si>
  <si>
    <t xml:space="preserve">   7</t>
  </si>
  <si>
    <t xml:space="preserve">    9</t>
  </si>
  <si>
    <t>-</t>
  </si>
  <si>
    <t xml:space="preserve">   8</t>
  </si>
  <si>
    <t>窯  業  ・  土  石  製  品</t>
  </si>
  <si>
    <t xml:space="preserve">   9</t>
  </si>
  <si>
    <t xml:space="preserve">    10</t>
  </si>
  <si>
    <t xml:space="preserve">         10</t>
  </si>
  <si>
    <t xml:space="preserve"> 等　製 　造 　作　 業　 者</t>
  </si>
  <si>
    <t xml:space="preserve">    9</t>
  </si>
  <si>
    <t>-</t>
  </si>
  <si>
    <t xml:space="preserve">   10</t>
  </si>
  <si>
    <t xml:space="preserve">    10</t>
  </si>
  <si>
    <t>定　置　機　関　運　転　・</t>
  </si>
  <si>
    <t xml:space="preserve">　    　　  電 気 作 業 者 等              </t>
  </si>
  <si>
    <t>サービス職業従事者</t>
  </si>
  <si>
    <t>平成6年</t>
  </si>
  <si>
    <t xml:space="preserve">   7</t>
  </si>
  <si>
    <t xml:space="preserve">   8</t>
  </si>
  <si>
    <t xml:space="preserve">   9</t>
  </si>
  <si>
    <t xml:space="preserve">    7</t>
  </si>
  <si>
    <t xml:space="preserve">    8</t>
  </si>
  <si>
    <t xml:space="preserve">    注）　1)大学・短大へ進学した者｡</t>
  </si>
  <si>
    <t xml:space="preserve">    注）  1)大学、短大へ進学した者｡</t>
  </si>
  <si>
    <t>運輸・通信業</t>
  </si>
  <si>
    <t>卸売・小売業､</t>
  </si>
  <si>
    <t>金融・保険業</t>
  </si>
  <si>
    <t>不 動 産 業</t>
  </si>
  <si>
    <t>サ ー ビ ス 業</t>
  </si>
  <si>
    <t>公      務</t>
  </si>
  <si>
    <t>そ   の   他</t>
  </si>
  <si>
    <t>(他に分類されないもの)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</si>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</sst>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81" fontId="5" fillId="0" borderId="0" xfId="15" applyFont="1" applyBorder="1" applyAlignment="1">
      <alignment horizontal="right"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 horizontal="centerContinuous"/>
    </xf>
    <xf numFmtId="0" fontId="7" fillId="0" borderId="0" xfId="0" applyFont="1" applyAlignment="1">
      <alignment/>
    </xf>
    <xf numFmtId="181" fontId="5" fillId="0" borderId="0" xfId="15" applyFont="1" applyBorder="1" applyAlignment="1">
      <alignment/>
    </xf>
    <xf numFmtId="181" fontId="5" fillId="0" borderId="1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 horizontal="centerContinuous"/>
    </xf>
    <xf numFmtId="181" fontId="5" fillId="0" borderId="5" xfId="15" applyFont="1" applyBorder="1" applyAlignment="1">
      <alignment horizontal="centerContinuous"/>
    </xf>
    <xf numFmtId="181" fontId="5" fillId="0" borderId="4" xfId="15" applyFont="1" applyBorder="1" applyAlignment="1">
      <alignment/>
    </xf>
    <xf numFmtId="181" fontId="5" fillId="0" borderId="6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3" xfId="15" applyFont="1" applyBorder="1" applyAlignment="1">
      <alignment horizontal="distributed"/>
    </xf>
    <xf numFmtId="181" fontId="5" fillId="0" borderId="3" xfId="15" applyFont="1" applyBorder="1" applyAlignment="1">
      <alignment horizontal="center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center"/>
    </xf>
    <xf numFmtId="181" fontId="5" fillId="0" borderId="4" xfId="15" applyFont="1" applyBorder="1" applyAlignment="1">
      <alignment horizontal="center"/>
    </xf>
    <xf numFmtId="181" fontId="5" fillId="0" borderId="5" xfId="15" applyFont="1" applyBorder="1" applyAlignment="1">
      <alignment horizontal="distributed"/>
    </xf>
    <xf numFmtId="181" fontId="5" fillId="0" borderId="5" xfId="15" applyFont="1" applyBorder="1" applyAlignment="1">
      <alignment horizontal="distributed"/>
    </xf>
    <xf numFmtId="181" fontId="5" fillId="0" borderId="5" xfId="15" applyFont="1" applyBorder="1" applyAlignment="1">
      <alignment horizontal="center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 quotePrefix="1">
      <alignment horizontal="center"/>
    </xf>
    <xf numFmtId="181" fontId="5" fillId="0" borderId="0" xfId="15" applyFont="1" applyAlignment="1">
      <alignment horizontal="right"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181" fontId="7" fillId="0" borderId="0" xfId="15" applyFont="1" applyAlignment="1">
      <alignment/>
    </xf>
    <xf numFmtId="181" fontId="5" fillId="0" borderId="0" xfId="15" applyFont="1" applyBorder="1" applyAlignment="1" quotePrefix="1">
      <alignment horizontal="right"/>
    </xf>
    <xf numFmtId="181" fontId="5" fillId="0" borderId="7" xfId="15" applyFont="1" applyBorder="1" applyAlignment="1">
      <alignment/>
    </xf>
    <xf numFmtId="181" fontId="5" fillId="0" borderId="8" xfId="15" applyFont="1" applyBorder="1" applyAlignment="1">
      <alignment/>
    </xf>
    <xf numFmtId="181" fontId="7" fillId="0" borderId="0" xfId="15" applyFont="1" applyBorder="1" applyAlignment="1">
      <alignment/>
    </xf>
    <xf numFmtId="181" fontId="5" fillId="0" borderId="1" xfId="15" applyFont="1" applyBorder="1" applyAlignment="1" quotePrefix="1">
      <alignment horizontal="center"/>
    </xf>
    <xf numFmtId="181" fontId="5" fillId="0" borderId="3" xfId="15" applyFont="1" applyBorder="1" applyAlignment="1">
      <alignment horizontal="centerContinuous"/>
    </xf>
    <xf numFmtId="181" fontId="5" fillId="0" borderId="0" xfId="15" applyFont="1" applyBorder="1" applyAlignment="1">
      <alignment horizontal="centerContinuous"/>
    </xf>
    <xf numFmtId="181" fontId="5" fillId="0" borderId="1" xfId="15" applyFont="1" applyBorder="1" applyAlignment="1">
      <alignment horizontal="distributed"/>
    </xf>
    <xf numFmtId="181" fontId="8" fillId="0" borderId="0" xfId="15" applyFont="1" applyAlignment="1">
      <alignment/>
    </xf>
    <xf numFmtId="181" fontId="8" fillId="0" borderId="1" xfId="15" applyFont="1" applyBorder="1" applyAlignment="1">
      <alignment/>
    </xf>
    <xf numFmtId="181" fontId="8" fillId="0" borderId="0" xfId="15" applyFont="1" applyBorder="1" applyAlignment="1">
      <alignment/>
    </xf>
    <xf numFmtId="181" fontId="8" fillId="0" borderId="0" xfId="15" applyFont="1" applyBorder="1" applyAlignment="1">
      <alignment horizontal="centerContinuous"/>
    </xf>
    <xf numFmtId="181" fontId="8" fillId="0" borderId="0" xfId="15" applyFont="1" applyBorder="1" applyAlignment="1">
      <alignment/>
    </xf>
    <xf numFmtId="181" fontId="9" fillId="0" borderId="5" xfId="15" applyFont="1" applyBorder="1" applyAlignment="1">
      <alignment/>
    </xf>
    <xf numFmtId="181" fontId="8" fillId="0" borderId="0" xfId="15" applyFont="1" applyAlignment="1">
      <alignment horizontal="right"/>
    </xf>
    <xf numFmtId="181" fontId="8" fillId="0" borderId="1" xfId="15" applyFont="1" applyBorder="1" applyAlignment="1">
      <alignment horizontal="right"/>
    </xf>
    <xf numFmtId="0" fontId="8" fillId="0" borderId="0" xfId="0" applyFont="1" applyAlignment="1">
      <alignment/>
    </xf>
    <xf numFmtId="181" fontId="8" fillId="0" borderId="3" xfId="15" applyFont="1" applyBorder="1" applyAlignment="1">
      <alignment horizontal="centerContinuous"/>
    </xf>
    <xf numFmtId="181" fontId="9" fillId="0" borderId="4" xfId="15" applyFont="1" applyBorder="1" applyAlignment="1">
      <alignment/>
    </xf>
    <xf numFmtId="181" fontId="8" fillId="0" borderId="4" xfId="15" applyFont="1" applyBorder="1" applyAlignment="1">
      <alignment horizontal="center"/>
    </xf>
    <xf numFmtId="181" fontId="8" fillId="0" borderId="5" xfId="15" applyFont="1" applyBorder="1" applyAlignment="1">
      <alignment horizontal="distributed"/>
    </xf>
    <xf numFmtId="181" fontId="8" fillId="0" borderId="5" xfId="15" applyFont="1" applyBorder="1" applyAlignment="1">
      <alignment horizontal="center"/>
    </xf>
    <xf numFmtId="181" fontId="8" fillId="0" borderId="0" xfId="15" applyFont="1" applyBorder="1" applyAlignment="1">
      <alignment horizontal="center"/>
    </xf>
    <xf numFmtId="181" fontId="8" fillId="0" borderId="0" xfId="15" applyFont="1" applyBorder="1" applyAlignment="1">
      <alignment horizontal="distributed"/>
    </xf>
    <xf numFmtId="181" fontId="8" fillId="0" borderId="0" xfId="15" applyFont="1" applyBorder="1" applyAlignment="1">
      <alignment horizontal="distributed"/>
    </xf>
    <xf numFmtId="181" fontId="8" fillId="0" borderId="1" xfId="15" applyFont="1" applyBorder="1" applyAlignment="1">
      <alignment/>
    </xf>
    <xf numFmtId="181" fontId="5" fillId="0" borderId="9" xfId="15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181" fontId="5" fillId="0" borderId="9" xfId="15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181" fontId="5" fillId="0" borderId="11" xfId="15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181" fontId="8" fillId="0" borderId="12" xfId="15" applyFont="1" applyBorder="1" applyAlignment="1">
      <alignment horizontal="center" vertical="center"/>
    </xf>
    <xf numFmtId="181" fontId="8" fillId="0" borderId="11" xfId="15" applyFont="1" applyBorder="1" applyAlignment="1">
      <alignment horizontal="center" vertical="center"/>
    </xf>
    <xf numFmtId="181" fontId="5" fillId="0" borderId="0" xfId="15" applyFont="1" applyBorder="1" applyAlignment="1">
      <alignment/>
    </xf>
    <xf numFmtId="0" fontId="7" fillId="0" borderId="2" xfId="0" applyFont="1" applyBorder="1" applyAlignment="1">
      <alignment/>
    </xf>
    <xf numFmtId="181" fontId="5" fillId="0" borderId="12" xfId="15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10" xfId="0" applyFont="1" applyBorder="1" applyAlignment="1">
      <alignment horizontal="distributed" vertical="center"/>
    </xf>
    <xf numFmtId="181" fontId="5" fillId="0" borderId="12" xfId="15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/>
    </xf>
    <xf numFmtId="0" fontId="7" fillId="0" borderId="6" xfId="0" applyFont="1" applyBorder="1" applyAlignment="1">
      <alignment/>
    </xf>
    <xf numFmtId="181" fontId="8" fillId="0" borderId="0" xfId="15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1" fontId="9" fillId="0" borderId="0" xfId="15" applyFont="1" applyBorder="1" applyAlignment="1">
      <alignment/>
    </xf>
    <xf numFmtId="181" fontId="8" fillId="0" borderId="0" xfId="15" applyFont="1" applyBorder="1" applyAlignment="1">
      <alignment horizontal="right"/>
    </xf>
    <xf numFmtId="0" fontId="8" fillId="0" borderId="0" xfId="0" applyFont="1" applyBorder="1" applyAlignment="1">
      <alignment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190500</xdr:colOff>
      <xdr:row>13</xdr:row>
      <xdr:rowOff>57150</xdr:rowOff>
    </xdr:from>
    <xdr:to>
      <xdr:col>49</xdr:col>
      <xdr:colOff>304800</xdr:colOff>
      <xdr:row>22</xdr:row>
      <xdr:rowOff>28575</xdr:rowOff>
    </xdr:to>
    <xdr:sp>
      <xdr:nvSpPr>
        <xdr:cNvPr id="1" name="AutoShape 2"/>
        <xdr:cNvSpPr>
          <a:spLocks/>
        </xdr:cNvSpPr>
      </xdr:nvSpPr>
      <xdr:spPr>
        <a:xfrm>
          <a:off x="33708975" y="2762250"/>
          <a:ext cx="114300" cy="17716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49</xdr:col>
      <xdr:colOff>2486025</xdr:colOff>
      <xdr:row>12</xdr:row>
      <xdr:rowOff>152400</xdr:rowOff>
    </xdr:from>
    <xdr:to>
      <xdr:col>50</xdr:col>
      <xdr:colOff>38100</xdr:colOff>
      <xdr:row>22</xdr:row>
      <xdr:rowOff>57150</xdr:rowOff>
    </xdr:to>
    <xdr:sp>
      <xdr:nvSpPr>
        <xdr:cNvPr id="2" name="AutoShape 3"/>
        <xdr:cNvSpPr>
          <a:spLocks/>
        </xdr:cNvSpPr>
      </xdr:nvSpPr>
      <xdr:spPr>
        <a:xfrm>
          <a:off x="36004500" y="2657475"/>
          <a:ext cx="200025" cy="19050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S109"/>
  <sheetViews>
    <sheetView showGridLines="0" tabSelected="1" workbookViewId="0" topLeftCell="A44">
      <selection activeCell="M44" sqref="M44:N45"/>
    </sheetView>
  </sheetViews>
  <sheetFormatPr defaultColWidth="8.625" defaultRowHeight="12.75"/>
  <cols>
    <col min="1" max="1" width="5.75390625" style="4" customWidth="1"/>
    <col min="2" max="2" width="0.875" style="4" customWidth="1"/>
    <col min="3" max="3" width="12.00390625" style="4" customWidth="1"/>
    <col min="4" max="4" width="0.875" style="4" customWidth="1"/>
    <col min="5" max="8" width="10.75390625" style="4" customWidth="1"/>
    <col min="9" max="9" width="12.375" style="4" customWidth="1"/>
    <col min="10" max="11" width="10.75390625" style="4" customWidth="1"/>
    <col min="12" max="12" width="10.625" style="4" customWidth="1"/>
    <col min="13" max="14" width="10.75390625" style="4" customWidth="1"/>
    <col min="15" max="15" width="12.375" style="4" customWidth="1"/>
    <col min="16" max="16" width="10.75390625" style="4" customWidth="1"/>
    <col min="17" max="17" width="3.00390625" style="4" customWidth="1"/>
    <col min="18" max="18" width="2.125" style="4" customWidth="1"/>
    <col min="19" max="19" width="0.875" style="4" customWidth="1"/>
    <col min="20" max="20" width="10.875" style="4" customWidth="1"/>
    <col min="21" max="21" width="12.875" style="4" customWidth="1"/>
    <col min="22" max="22" width="9.875" style="4" customWidth="1"/>
    <col min="23" max="23" width="10.75390625" style="4" customWidth="1"/>
    <col min="24" max="24" width="9.25390625" style="4" customWidth="1"/>
    <col min="25" max="25" width="10.375" style="4" customWidth="1"/>
    <col min="26" max="26" width="9.625" style="4" customWidth="1"/>
    <col min="27" max="27" width="13.125" style="4" customWidth="1"/>
    <col min="28" max="28" width="8.125" style="4" customWidth="1"/>
    <col min="29" max="29" width="13.25390625" style="4" customWidth="1"/>
    <col min="30" max="30" width="10.125" style="4" customWidth="1"/>
    <col min="31" max="31" width="10.75390625" style="4" customWidth="1"/>
    <col min="32" max="32" width="11.875" style="4" customWidth="1"/>
    <col min="33" max="33" width="9.125" style="4" customWidth="1"/>
    <col min="34" max="34" width="12.25390625" style="4" customWidth="1"/>
    <col min="35" max="35" width="2.625" style="4" customWidth="1"/>
    <col min="36" max="36" width="10.00390625" style="4" customWidth="1"/>
    <col min="37" max="38" width="10.75390625" style="4" customWidth="1"/>
    <col min="39" max="39" width="4.00390625" style="4" customWidth="1"/>
    <col min="40" max="40" width="5.75390625" style="4" customWidth="1"/>
    <col min="41" max="41" width="1.12109375" style="4" customWidth="1"/>
    <col min="42" max="42" width="0.875" style="4" customWidth="1"/>
    <col min="43" max="43" width="34.75390625" style="4" customWidth="1"/>
    <col min="44" max="44" width="0.875" style="4" customWidth="1"/>
    <col min="45" max="45" width="13.25390625" style="4" customWidth="1"/>
    <col min="46" max="47" width="11.75390625" style="4" customWidth="1"/>
    <col min="48" max="49" width="0.875" style="4" customWidth="1"/>
    <col min="50" max="50" width="34.75390625" style="4" customWidth="1"/>
    <col min="51" max="51" width="0.875" style="4" customWidth="1"/>
    <col min="52" max="52" width="13.25390625" style="4" customWidth="1"/>
    <col min="53" max="53" width="11.75390625" style="4" customWidth="1"/>
    <col min="54" max="54" width="11.625" style="4" customWidth="1"/>
    <col min="55" max="55" width="4.00390625" style="4" customWidth="1"/>
    <col min="56" max="56" width="5.75390625" style="4" customWidth="1"/>
    <col min="57" max="57" width="0.875" style="4" customWidth="1"/>
    <col min="58" max="58" width="15.75390625" style="4" customWidth="1"/>
    <col min="59" max="59" width="0.875" style="4" customWidth="1"/>
    <col min="60" max="60" width="10.75390625" style="4" customWidth="1"/>
    <col min="61" max="61" width="10.25390625" style="4" customWidth="1"/>
    <col min="62" max="62" width="11.25390625" style="4" customWidth="1"/>
    <col min="63" max="63" width="10.25390625" style="4" customWidth="1"/>
    <col min="64" max="64" width="12.375" style="4" customWidth="1"/>
    <col min="65" max="65" width="12.00390625" style="4" customWidth="1"/>
    <col min="66" max="66" width="10.75390625" style="4" customWidth="1"/>
    <col min="67" max="69" width="10.25390625" style="4" customWidth="1"/>
    <col min="70" max="70" width="12.375" style="4" customWidth="1"/>
    <col min="71" max="71" width="10.25390625" style="4" customWidth="1"/>
    <col min="72" max="72" width="4.00390625" style="4" customWidth="1"/>
    <col min="73" max="16384" width="8.625" style="4" customWidth="1"/>
  </cols>
  <sheetData>
    <row r="1" spans="3:43" ht="15.75" customHeight="1">
      <c r="C1" s="4" t="s">
        <v>91</v>
      </c>
      <c r="AJ1" s="4" t="s">
        <v>93</v>
      </c>
      <c r="AQ1" s="4" t="s">
        <v>122</v>
      </c>
    </row>
    <row r="2" ht="15.75" customHeight="1"/>
    <row r="3" spans="3:52" ht="24">
      <c r="C3" s="5" t="s">
        <v>92</v>
      </c>
      <c r="T3" s="5" t="s">
        <v>0</v>
      </c>
      <c r="AD3" s="6"/>
      <c r="AE3" s="7" t="s">
        <v>94</v>
      </c>
      <c r="AF3" s="7"/>
      <c r="AQ3" s="5" t="s">
        <v>123</v>
      </c>
      <c r="AY3" s="4" t="s">
        <v>124</v>
      </c>
      <c r="AZ3" s="8"/>
    </row>
    <row r="4" ht="15.75" customHeight="1"/>
    <row r="5" spans="3:71" ht="15.75" customHeight="1" thickBot="1">
      <c r="C5" s="4" t="s">
        <v>1</v>
      </c>
      <c r="AG5" s="9"/>
      <c r="AH5" s="9"/>
      <c r="AI5" s="9"/>
      <c r="AJ5" s="9"/>
      <c r="AP5" s="10"/>
      <c r="AQ5" s="10" t="s">
        <v>95</v>
      </c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 t="s">
        <v>3</v>
      </c>
      <c r="BE5" s="10"/>
      <c r="BF5" s="10" t="s">
        <v>96</v>
      </c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 t="s">
        <v>3</v>
      </c>
    </row>
    <row r="6" spans="2:71" ht="15.75" customHeight="1" thickBot="1">
      <c r="B6" s="10"/>
      <c r="C6" s="10" t="s">
        <v>2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 t="s">
        <v>3</v>
      </c>
      <c r="S6" s="10"/>
      <c r="T6" s="10" t="s">
        <v>4</v>
      </c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 t="s">
        <v>3</v>
      </c>
      <c r="AP6" s="9"/>
      <c r="AQ6" s="69" t="s">
        <v>97</v>
      </c>
      <c r="AR6" s="11"/>
      <c r="AS6" s="59" t="s">
        <v>98</v>
      </c>
      <c r="AT6" s="61" t="s">
        <v>13</v>
      </c>
      <c r="AU6" s="63" t="s">
        <v>14</v>
      </c>
      <c r="AV6" s="77"/>
      <c r="AW6" s="12"/>
      <c r="AX6" s="69" t="s">
        <v>97</v>
      </c>
      <c r="AY6" s="11"/>
      <c r="AZ6" s="59" t="s">
        <v>98</v>
      </c>
      <c r="BA6" s="61" t="s">
        <v>13</v>
      </c>
      <c r="BB6" s="63" t="s">
        <v>14</v>
      </c>
      <c r="BC6" s="9"/>
      <c r="BG6" s="11"/>
      <c r="BH6" s="13" t="s">
        <v>99</v>
      </c>
      <c r="BI6" s="13"/>
      <c r="BJ6" s="13"/>
      <c r="BK6" s="13"/>
      <c r="BL6" s="13"/>
      <c r="BM6" s="13"/>
      <c r="BN6" s="14" t="s">
        <v>100</v>
      </c>
      <c r="BO6" s="13"/>
      <c r="BP6" s="13"/>
      <c r="BQ6" s="13"/>
      <c r="BR6" s="13"/>
      <c r="BS6" s="13"/>
    </row>
    <row r="7" spans="2:71" ht="15.75" customHeight="1">
      <c r="B7" s="9"/>
      <c r="C7" s="74" t="s">
        <v>7</v>
      </c>
      <c r="D7" s="9"/>
      <c r="E7" s="63" t="s">
        <v>5</v>
      </c>
      <c r="F7" s="76"/>
      <c r="G7" s="76"/>
      <c r="H7" s="76"/>
      <c r="I7" s="76"/>
      <c r="J7" s="71"/>
      <c r="K7" s="63" t="s">
        <v>6</v>
      </c>
      <c r="L7" s="76"/>
      <c r="M7" s="76"/>
      <c r="N7" s="76"/>
      <c r="O7" s="76"/>
      <c r="P7" s="76"/>
      <c r="S7" s="9"/>
      <c r="T7" s="9"/>
      <c r="U7" s="11"/>
      <c r="V7" s="9"/>
      <c r="W7" s="12"/>
      <c r="X7" s="12"/>
      <c r="Y7" s="9"/>
      <c r="Z7" s="12"/>
      <c r="AA7" s="9"/>
      <c r="AB7" s="11"/>
      <c r="AC7" s="9"/>
      <c r="AD7" s="12"/>
      <c r="AE7" s="12"/>
      <c r="AF7" s="9"/>
      <c r="AG7" s="12"/>
      <c r="AH7" s="9"/>
      <c r="AI7" s="11"/>
      <c r="AJ7" s="9"/>
      <c r="AK7" s="12"/>
      <c r="AL7" s="12"/>
      <c r="AP7" s="15"/>
      <c r="AQ7" s="70"/>
      <c r="AR7" s="16"/>
      <c r="AS7" s="73"/>
      <c r="AT7" s="62"/>
      <c r="AU7" s="64"/>
      <c r="AV7" s="78"/>
      <c r="AW7" s="17"/>
      <c r="AX7" s="70"/>
      <c r="AY7" s="16"/>
      <c r="AZ7" s="60"/>
      <c r="BA7" s="62"/>
      <c r="BB7" s="64"/>
      <c r="BC7" s="9"/>
      <c r="BF7" s="18" t="s">
        <v>80</v>
      </c>
      <c r="BG7" s="11"/>
      <c r="BH7" s="9"/>
      <c r="BI7" s="12" t="s">
        <v>90</v>
      </c>
      <c r="BJ7" s="12" t="s">
        <v>8</v>
      </c>
      <c r="BK7" s="19" t="s">
        <v>9</v>
      </c>
      <c r="BL7" s="20" t="s">
        <v>10</v>
      </c>
      <c r="BM7" s="19" t="s">
        <v>125</v>
      </c>
      <c r="BN7" s="12"/>
      <c r="BO7" s="12" t="s">
        <v>90</v>
      </c>
      <c r="BP7" s="12" t="s">
        <v>8</v>
      </c>
      <c r="BQ7" s="19" t="s">
        <v>9</v>
      </c>
      <c r="BR7" s="20" t="s">
        <v>10</v>
      </c>
      <c r="BS7" s="19" t="s">
        <v>125</v>
      </c>
    </row>
    <row r="8" spans="3:71" ht="15.75" customHeight="1">
      <c r="C8" s="75"/>
      <c r="D8" s="11"/>
      <c r="E8" s="64"/>
      <c r="F8" s="70"/>
      <c r="G8" s="70"/>
      <c r="H8" s="70"/>
      <c r="I8" s="70"/>
      <c r="J8" s="72"/>
      <c r="K8" s="64"/>
      <c r="L8" s="70"/>
      <c r="M8" s="70"/>
      <c r="N8" s="70"/>
      <c r="O8" s="70"/>
      <c r="P8" s="70"/>
      <c r="S8" s="9"/>
      <c r="T8" s="21" t="s">
        <v>11</v>
      </c>
      <c r="U8" s="11"/>
      <c r="V8" s="22" t="s">
        <v>12</v>
      </c>
      <c r="W8" s="20" t="s">
        <v>13</v>
      </c>
      <c r="X8" s="20" t="s">
        <v>14</v>
      </c>
      <c r="Y8" s="22"/>
      <c r="Z8" s="12"/>
      <c r="AA8" s="21" t="s">
        <v>11</v>
      </c>
      <c r="AB8" s="11"/>
      <c r="AC8" s="22" t="s">
        <v>12</v>
      </c>
      <c r="AD8" s="20" t="s">
        <v>13</v>
      </c>
      <c r="AE8" s="20" t="s">
        <v>14</v>
      </c>
      <c r="AF8" s="22"/>
      <c r="AG8" s="12"/>
      <c r="AH8" s="21" t="s">
        <v>11</v>
      </c>
      <c r="AI8" s="11"/>
      <c r="AJ8" s="22" t="s">
        <v>12</v>
      </c>
      <c r="AK8" s="20" t="s">
        <v>13</v>
      </c>
      <c r="AL8" s="20" t="s">
        <v>14</v>
      </c>
      <c r="AP8" s="9"/>
      <c r="AQ8" s="9"/>
      <c r="AR8" s="11"/>
      <c r="AS8" s="9"/>
      <c r="AT8" s="9"/>
      <c r="AU8" s="9"/>
      <c r="AV8" s="9"/>
      <c r="AW8" s="12"/>
      <c r="AX8" s="9"/>
      <c r="AY8" s="11"/>
      <c r="AZ8" s="9"/>
      <c r="BA8" s="9"/>
      <c r="BB8" s="9"/>
      <c r="BC8" s="9"/>
      <c r="BE8" s="15"/>
      <c r="BF8" s="15"/>
      <c r="BG8" s="16"/>
      <c r="BH8" s="23" t="s">
        <v>12</v>
      </c>
      <c r="BI8" s="24" t="s">
        <v>15</v>
      </c>
      <c r="BJ8" s="24" t="s">
        <v>16</v>
      </c>
      <c r="BK8" s="24" t="s">
        <v>15</v>
      </c>
      <c r="BL8" s="25" t="s">
        <v>17</v>
      </c>
      <c r="BM8" s="24" t="s">
        <v>18</v>
      </c>
      <c r="BN8" s="26" t="s">
        <v>12</v>
      </c>
      <c r="BO8" s="24" t="s">
        <v>15</v>
      </c>
      <c r="BP8" s="24" t="s">
        <v>16</v>
      </c>
      <c r="BQ8" s="24" t="s">
        <v>15</v>
      </c>
      <c r="BR8" s="25" t="s">
        <v>17</v>
      </c>
      <c r="BS8" s="24" t="s">
        <v>18</v>
      </c>
    </row>
    <row r="9" spans="3:60" ht="15.75" customHeight="1">
      <c r="C9" s="75"/>
      <c r="D9" s="11"/>
      <c r="E9" s="9"/>
      <c r="F9" s="12" t="s">
        <v>90</v>
      </c>
      <c r="G9" s="12" t="s">
        <v>8</v>
      </c>
      <c r="H9" s="19" t="s">
        <v>9</v>
      </c>
      <c r="I9" s="20" t="s">
        <v>10</v>
      </c>
      <c r="J9" s="19" t="s">
        <v>125</v>
      </c>
      <c r="K9" s="12"/>
      <c r="L9" s="12" t="s">
        <v>90</v>
      </c>
      <c r="M9" s="12" t="s">
        <v>8</v>
      </c>
      <c r="N9" s="19" t="s">
        <v>9</v>
      </c>
      <c r="O9" s="20" t="s">
        <v>10</v>
      </c>
      <c r="P9" s="19" t="s">
        <v>125</v>
      </c>
      <c r="S9" s="15"/>
      <c r="T9" s="15"/>
      <c r="U9" s="16"/>
      <c r="V9" s="15"/>
      <c r="W9" s="17"/>
      <c r="X9" s="17"/>
      <c r="Y9" s="15"/>
      <c r="Z9" s="17"/>
      <c r="AA9" s="15"/>
      <c r="AB9" s="16"/>
      <c r="AC9" s="15"/>
      <c r="AD9" s="17"/>
      <c r="AE9" s="17"/>
      <c r="AF9" s="15"/>
      <c r="AG9" s="17"/>
      <c r="AH9" s="15"/>
      <c r="AI9" s="16"/>
      <c r="AJ9" s="15"/>
      <c r="AK9" s="17"/>
      <c r="AL9" s="17"/>
      <c r="AP9" s="9"/>
      <c r="AQ9" s="27" t="s">
        <v>126</v>
      </c>
      <c r="AR9" s="11"/>
      <c r="AS9" s="9">
        <f>SUM(AT9:AU9)</f>
        <v>9938</v>
      </c>
      <c r="AT9" s="9">
        <v>5018</v>
      </c>
      <c r="AU9" s="9">
        <v>4920</v>
      </c>
      <c r="AV9" s="9"/>
      <c r="AW9" s="12"/>
      <c r="AX9" s="27"/>
      <c r="AY9" s="9"/>
      <c r="AZ9" s="12"/>
      <c r="BA9" s="9"/>
      <c r="BB9" s="9"/>
      <c r="BC9" s="9"/>
      <c r="BG9" s="11"/>
      <c r="BH9" s="9"/>
    </row>
    <row r="10" spans="2:60" ht="15.75" customHeight="1">
      <c r="B10" s="15"/>
      <c r="C10" s="70"/>
      <c r="D10" s="16"/>
      <c r="E10" s="23" t="s">
        <v>12</v>
      </c>
      <c r="F10" s="24" t="s">
        <v>15</v>
      </c>
      <c r="G10" s="24" t="s">
        <v>16</v>
      </c>
      <c r="H10" s="24" t="s">
        <v>15</v>
      </c>
      <c r="I10" s="25" t="s">
        <v>17</v>
      </c>
      <c r="J10" s="24" t="s">
        <v>18</v>
      </c>
      <c r="K10" s="26" t="s">
        <v>12</v>
      </c>
      <c r="L10" s="24" t="s">
        <v>15</v>
      </c>
      <c r="M10" s="24" t="s">
        <v>16</v>
      </c>
      <c r="N10" s="24" t="s">
        <v>15</v>
      </c>
      <c r="O10" s="25" t="s">
        <v>17</v>
      </c>
      <c r="P10" s="24" t="s">
        <v>18</v>
      </c>
      <c r="S10" s="9"/>
      <c r="T10" s="9"/>
      <c r="U10" s="11"/>
      <c r="V10" s="9"/>
      <c r="W10" s="9"/>
      <c r="X10" s="9"/>
      <c r="Y10" s="9"/>
      <c r="Z10" s="12"/>
      <c r="AA10" s="9"/>
      <c r="AB10" s="11"/>
      <c r="AC10" s="9"/>
      <c r="AD10" s="9"/>
      <c r="AE10" s="9"/>
      <c r="AF10" s="9"/>
      <c r="AG10" s="12"/>
      <c r="AH10" s="9"/>
      <c r="AI10" s="11"/>
      <c r="AJ10" s="9"/>
      <c r="AK10" s="9"/>
      <c r="AL10" s="9"/>
      <c r="AP10" s="9"/>
      <c r="AQ10" s="28" t="s">
        <v>127</v>
      </c>
      <c r="AR10" s="11"/>
      <c r="AS10" s="9">
        <f>SUM(AT10:AU10)</f>
        <v>9058</v>
      </c>
      <c r="AT10" s="9">
        <v>4586</v>
      </c>
      <c r="AU10" s="9">
        <v>4472</v>
      </c>
      <c r="AV10" s="9"/>
      <c r="AW10" s="12"/>
      <c r="AX10" s="27" t="s">
        <v>101</v>
      </c>
      <c r="AY10" s="9"/>
      <c r="AZ10" s="12">
        <f>SUM(BA10:BB10)</f>
        <v>132</v>
      </c>
      <c r="BA10" s="9">
        <v>90</v>
      </c>
      <c r="BB10" s="9">
        <v>42</v>
      </c>
      <c r="BC10" s="9"/>
      <c r="BG10" s="11"/>
      <c r="BH10" s="9" t="s">
        <v>102</v>
      </c>
    </row>
    <row r="11" spans="2:60" ht="15.75" customHeight="1">
      <c r="B11" s="9"/>
      <c r="C11" s="9"/>
      <c r="D11" s="11"/>
      <c r="E11" s="22"/>
      <c r="F11" s="21"/>
      <c r="G11" s="21"/>
      <c r="H11" s="21"/>
      <c r="I11" s="27"/>
      <c r="J11" s="21"/>
      <c r="K11" s="22"/>
      <c r="L11" s="21"/>
      <c r="M11" s="21"/>
      <c r="N11" s="21"/>
      <c r="O11" s="27"/>
      <c r="P11" s="21"/>
      <c r="S11" s="9"/>
      <c r="T11" s="27" t="s">
        <v>128</v>
      </c>
      <c r="U11" s="11"/>
      <c r="V11" s="9">
        <f>SUM(W11:X11)</f>
        <v>9058</v>
      </c>
      <c r="W11" s="4">
        <v>4586</v>
      </c>
      <c r="X11" s="4">
        <v>4472</v>
      </c>
      <c r="Z11" s="12"/>
      <c r="AA11" s="27" t="s">
        <v>20</v>
      </c>
      <c r="AB11" s="11"/>
      <c r="AC11" s="9">
        <f>SUM(AD11:AE11)</f>
        <v>18</v>
      </c>
      <c r="AD11" s="4">
        <v>12</v>
      </c>
      <c r="AE11" s="4">
        <v>6</v>
      </c>
      <c r="AG11" s="12"/>
      <c r="AH11" s="27" t="s">
        <v>21</v>
      </c>
      <c r="AI11" s="11"/>
      <c r="AJ11" s="9">
        <f>SUM(AK11:AL11)</f>
        <v>1</v>
      </c>
      <c r="AK11" s="29" t="s">
        <v>22</v>
      </c>
      <c r="AL11" s="29">
        <v>1</v>
      </c>
      <c r="AP11" s="9"/>
      <c r="AQ11" s="28" t="s">
        <v>129</v>
      </c>
      <c r="AR11" s="11"/>
      <c r="AS11" s="9">
        <f>SUM(AT11:AU11)</f>
        <v>8116</v>
      </c>
      <c r="AT11" s="9">
        <v>4204</v>
      </c>
      <c r="AU11" s="9">
        <v>3912</v>
      </c>
      <c r="AV11" s="9"/>
      <c r="AW11" s="12"/>
      <c r="AX11" s="27"/>
      <c r="AY11" s="9"/>
      <c r="AZ11" s="12"/>
      <c r="BA11" s="9"/>
      <c r="BB11" s="9"/>
      <c r="BC11" s="9"/>
      <c r="BG11" s="11"/>
      <c r="BH11" s="9"/>
    </row>
    <row r="12" spans="4:60" ht="15.75" customHeight="1">
      <c r="D12" s="11"/>
      <c r="E12" s="9" t="s">
        <v>19</v>
      </c>
      <c r="S12" s="9"/>
      <c r="T12" s="28" t="s">
        <v>130</v>
      </c>
      <c r="U12" s="11"/>
      <c r="V12" s="9">
        <f>SUM(W12:X12)</f>
        <v>8116</v>
      </c>
      <c r="W12" s="4">
        <v>4204</v>
      </c>
      <c r="X12" s="4">
        <v>3912</v>
      </c>
      <c r="Z12" s="12"/>
      <c r="AA12" s="27" t="s">
        <v>23</v>
      </c>
      <c r="AB12" s="11"/>
      <c r="AC12" s="9">
        <f>SUM(AD12:AE12)</f>
        <v>19</v>
      </c>
      <c r="AD12" s="4">
        <v>16</v>
      </c>
      <c r="AE12" s="29">
        <v>3</v>
      </c>
      <c r="AG12" s="12"/>
      <c r="AH12" s="27" t="s">
        <v>24</v>
      </c>
      <c r="AI12" s="11"/>
      <c r="AJ12" s="3" t="s">
        <v>22</v>
      </c>
      <c r="AK12" s="29" t="s">
        <v>22</v>
      </c>
      <c r="AL12" s="29" t="s">
        <v>22</v>
      </c>
      <c r="AP12" s="9"/>
      <c r="AQ12" s="28" t="s">
        <v>131</v>
      </c>
      <c r="AR12" s="11"/>
      <c r="AS12" s="9">
        <f>SUM(AT12:AU12)</f>
        <v>7557</v>
      </c>
      <c r="AT12" s="4">
        <v>3886</v>
      </c>
      <c r="AU12" s="4">
        <v>3671</v>
      </c>
      <c r="AV12" s="9"/>
      <c r="AW12" s="12"/>
      <c r="AX12" s="27" t="s">
        <v>103</v>
      </c>
      <c r="AY12" s="9"/>
      <c r="AZ12" s="12">
        <f>SUM(AZ14:AZ22)</f>
        <v>2336</v>
      </c>
      <c r="BA12" s="9">
        <f>SUM(BA14:BA22)</f>
        <v>1837</v>
      </c>
      <c r="BB12" s="9">
        <f>SUM(BB14:BB22)</f>
        <v>499</v>
      </c>
      <c r="BC12" s="9"/>
      <c r="BG12" s="11"/>
      <c r="BH12" s="9"/>
    </row>
    <row r="13" spans="3:71" ht="15.75" customHeight="1">
      <c r="C13" s="30" t="s">
        <v>132</v>
      </c>
      <c r="D13" s="11"/>
      <c r="E13" s="9">
        <f>SUM(F13:J13)</f>
        <v>23111</v>
      </c>
      <c r="F13" s="4">
        <v>7763</v>
      </c>
      <c r="G13" s="4">
        <v>8966</v>
      </c>
      <c r="H13" s="4">
        <v>92</v>
      </c>
      <c r="I13" s="4">
        <v>5123</v>
      </c>
      <c r="J13" s="4">
        <v>1167</v>
      </c>
      <c r="K13" s="9">
        <f>SUM(L13:P13)</f>
        <v>11539</v>
      </c>
      <c r="L13" s="4">
        <v>3392</v>
      </c>
      <c r="M13" s="4">
        <v>4576</v>
      </c>
      <c r="N13" s="4">
        <v>10</v>
      </c>
      <c r="O13" s="4">
        <v>3099</v>
      </c>
      <c r="P13" s="4">
        <v>462</v>
      </c>
      <c r="S13" s="9"/>
      <c r="T13" s="28" t="s">
        <v>133</v>
      </c>
      <c r="U13" s="11"/>
      <c r="V13" s="9">
        <f>SUM(W13:X13)</f>
        <v>7557</v>
      </c>
      <c r="W13" s="4">
        <v>3886</v>
      </c>
      <c r="X13" s="4">
        <v>3671</v>
      </c>
      <c r="Z13" s="12"/>
      <c r="AA13" s="27" t="s">
        <v>25</v>
      </c>
      <c r="AB13" s="11"/>
      <c r="AC13" s="9">
        <f>SUM(AD13:AE13)</f>
        <v>473</v>
      </c>
      <c r="AD13" s="4">
        <v>337</v>
      </c>
      <c r="AE13" s="4">
        <v>136</v>
      </c>
      <c r="AG13" s="12"/>
      <c r="AH13" s="27" t="s">
        <v>26</v>
      </c>
      <c r="AI13" s="11"/>
      <c r="AJ13" s="3" t="s">
        <v>22</v>
      </c>
      <c r="AK13" s="29" t="s">
        <v>22</v>
      </c>
      <c r="AL13" s="29" t="s">
        <v>22</v>
      </c>
      <c r="AP13" s="9"/>
      <c r="AQ13" s="28" t="s">
        <v>134</v>
      </c>
      <c r="AR13" s="11"/>
      <c r="AS13" s="9">
        <v>7435</v>
      </c>
      <c r="AT13" s="4">
        <v>3820</v>
      </c>
      <c r="AU13" s="4">
        <v>3615</v>
      </c>
      <c r="AV13" s="9"/>
      <c r="AW13" s="12"/>
      <c r="AX13" s="9" t="s">
        <v>104</v>
      </c>
      <c r="AY13" s="9"/>
      <c r="AZ13" s="12"/>
      <c r="BA13" s="9"/>
      <c r="BB13" s="9"/>
      <c r="BC13" s="9"/>
      <c r="BF13" s="30" t="s">
        <v>132</v>
      </c>
      <c r="BG13" s="11"/>
      <c r="BH13" s="9">
        <f>SUM(BI13:BM13)</f>
        <v>22855</v>
      </c>
      <c r="BI13" s="4">
        <v>7758</v>
      </c>
      <c r="BJ13" s="4">
        <v>8791</v>
      </c>
      <c r="BK13" s="4">
        <v>89</v>
      </c>
      <c r="BL13" s="4">
        <v>5111</v>
      </c>
      <c r="BM13" s="4">
        <v>1106</v>
      </c>
      <c r="BN13" s="4">
        <f>SUM(BO13:BS13)</f>
        <v>256</v>
      </c>
      <c r="BO13" s="4">
        <v>5</v>
      </c>
      <c r="BP13" s="4">
        <v>175</v>
      </c>
      <c r="BQ13" s="4">
        <v>3</v>
      </c>
      <c r="BR13" s="4">
        <v>12</v>
      </c>
      <c r="BS13" s="4">
        <v>61</v>
      </c>
    </row>
    <row r="14" spans="3:71" ht="15.75" customHeight="1">
      <c r="C14" s="31" t="s">
        <v>135</v>
      </c>
      <c r="D14" s="11"/>
      <c r="E14" s="9">
        <f>SUM(F14:J14)</f>
        <v>21680</v>
      </c>
      <c r="F14" s="4">
        <v>7527</v>
      </c>
      <c r="G14" s="4">
        <v>8020</v>
      </c>
      <c r="H14" s="4">
        <v>96</v>
      </c>
      <c r="I14" s="4">
        <v>4760</v>
      </c>
      <c r="J14" s="4">
        <v>1277</v>
      </c>
      <c r="K14" s="9">
        <f>SUM(L14:P14)</f>
        <v>10904</v>
      </c>
      <c r="L14" s="4">
        <v>3275</v>
      </c>
      <c r="M14" s="4">
        <v>4195</v>
      </c>
      <c r="N14" s="4">
        <v>9</v>
      </c>
      <c r="O14" s="4">
        <v>2766</v>
      </c>
      <c r="P14" s="4">
        <v>659</v>
      </c>
      <c r="S14" s="9"/>
      <c r="T14" s="28" t="s">
        <v>136</v>
      </c>
      <c r="U14" s="11"/>
      <c r="V14" s="9">
        <v>7435</v>
      </c>
      <c r="W14" s="4">
        <v>3820</v>
      </c>
      <c r="X14" s="4">
        <v>3615</v>
      </c>
      <c r="Z14" s="12"/>
      <c r="AA14" s="27" t="s">
        <v>27</v>
      </c>
      <c r="AB14" s="11"/>
      <c r="AC14" s="9">
        <f>SUM(AD14:AE14)</f>
        <v>143</v>
      </c>
      <c r="AD14" s="4">
        <v>118</v>
      </c>
      <c r="AE14" s="4">
        <v>25</v>
      </c>
      <c r="AG14" s="12"/>
      <c r="AH14" s="27" t="s">
        <v>28</v>
      </c>
      <c r="AI14" s="11"/>
      <c r="AJ14" s="9">
        <f>SUM(AK14:AL14)</f>
        <v>8</v>
      </c>
      <c r="AK14" s="4">
        <v>5</v>
      </c>
      <c r="AL14" s="4">
        <v>3</v>
      </c>
      <c r="AP14" s="9"/>
      <c r="AQ14" s="8"/>
      <c r="AR14" s="11"/>
      <c r="AS14" s="9"/>
      <c r="AT14" s="9"/>
      <c r="AU14" s="9"/>
      <c r="AV14" s="9"/>
      <c r="AW14" s="12"/>
      <c r="AX14" s="3" t="s">
        <v>105</v>
      </c>
      <c r="AY14" s="9"/>
      <c r="AZ14" s="12">
        <f>SUM(BA14:BB14)</f>
        <v>6</v>
      </c>
      <c r="BA14" s="9">
        <v>6</v>
      </c>
      <c r="BB14" s="3" t="s">
        <v>137</v>
      </c>
      <c r="BC14" s="9"/>
      <c r="BF14" s="31" t="s">
        <v>130</v>
      </c>
      <c r="BG14" s="11"/>
      <c r="BH14" s="9">
        <f>SUM(BI14:BM14)</f>
        <v>21478</v>
      </c>
      <c r="BI14" s="4">
        <v>7519</v>
      </c>
      <c r="BJ14" s="4">
        <v>7880</v>
      </c>
      <c r="BK14" s="4">
        <v>95</v>
      </c>
      <c r="BL14" s="4">
        <v>4750</v>
      </c>
      <c r="BM14" s="4">
        <v>1234</v>
      </c>
      <c r="BN14" s="4">
        <f>SUM(BO14:BS14)</f>
        <v>202</v>
      </c>
      <c r="BO14" s="4">
        <v>8</v>
      </c>
      <c r="BP14" s="4">
        <v>140</v>
      </c>
      <c r="BQ14" s="4">
        <v>1</v>
      </c>
      <c r="BR14" s="4">
        <v>10</v>
      </c>
      <c r="BS14" s="4">
        <v>43</v>
      </c>
    </row>
    <row r="15" spans="3:71" ht="15.75" customHeight="1">
      <c r="C15" s="31" t="s">
        <v>138</v>
      </c>
      <c r="D15" s="11"/>
      <c r="E15" s="9">
        <f>SUM(F15:J15)</f>
        <v>21115</v>
      </c>
      <c r="F15" s="4">
        <v>7569</v>
      </c>
      <c r="G15" s="4">
        <v>7465</v>
      </c>
      <c r="H15" s="4">
        <v>92</v>
      </c>
      <c r="I15" s="4">
        <v>4548</v>
      </c>
      <c r="J15" s="4">
        <v>1441</v>
      </c>
      <c r="K15" s="9">
        <f>SUM(L15:P15)</f>
        <v>10438</v>
      </c>
      <c r="L15" s="4">
        <v>3300</v>
      </c>
      <c r="M15" s="4">
        <v>3876</v>
      </c>
      <c r="N15" s="4">
        <v>10</v>
      </c>
      <c r="O15" s="4">
        <v>2533</v>
      </c>
      <c r="P15" s="4">
        <v>719</v>
      </c>
      <c r="S15" s="9"/>
      <c r="T15" s="32"/>
      <c r="U15" s="11"/>
      <c r="V15" s="9"/>
      <c r="Z15" s="12"/>
      <c r="AA15" s="27" t="s">
        <v>29</v>
      </c>
      <c r="AB15" s="11"/>
      <c r="AC15" s="29" t="s">
        <v>22</v>
      </c>
      <c r="AD15" s="29" t="s">
        <v>22</v>
      </c>
      <c r="AE15" s="29" t="s">
        <v>22</v>
      </c>
      <c r="AF15" s="29"/>
      <c r="AG15" s="12"/>
      <c r="AH15" s="27" t="s">
        <v>30</v>
      </c>
      <c r="AI15" s="11"/>
      <c r="AJ15" s="9">
        <f>SUM(AK15:AL15)</f>
        <v>74</v>
      </c>
      <c r="AK15" s="4">
        <v>48</v>
      </c>
      <c r="AL15" s="4">
        <v>26</v>
      </c>
      <c r="AP15" s="9"/>
      <c r="AQ15" s="9"/>
      <c r="AR15" s="11"/>
      <c r="AS15" s="9"/>
      <c r="AT15" s="9"/>
      <c r="AU15" s="9"/>
      <c r="AV15" s="9"/>
      <c r="AW15" s="12"/>
      <c r="AX15" s="3" t="s">
        <v>139</v>
      </c>
      <c r="AY15" s="9"/>
      <c r="AZ15" s="12">
        <f>SUM(BA15:BB15)</f>
        <v>183</v>
      </c>
      <c r="BA15" s="9">
        <v>151</v>
      </c>
      <c r="BB15" s="9">
        <v>32</v>
      </c>
      <c r="BC15" s="9"/>
      <c r="BF15" s="31" t="s">
        <v>133</v>
      </c>
      <c r="BG15" s="11"/>
      <c r="BH15" s="12">
        <f>SUM(BI15:BM15)</f>
        <v>20913</v>
      </c>
      <c r="BI15" s="9">
        <v>7550</v>
      </c>
      <c r="BJ15" s="9">
        <v>7349</v>
      </c>
      <c r="BK15" s="9">
        <v>91</v>
      </c>
      <c r="BL15" s="9">
        <v>4527</v>
      </c>
      <c r="BM15" s="9">
        <v>1396</v>
      </c>
      <c r="BN15" s="9">
        <f>SUM(BO15:BS15)</f>
        <v>202</v>
      </c>
      <c r="BO15" s="9">
        <v>19</v>
      </c>
      <c r="BP15" s="9">
        <v>116</v>
      </c>
      <c r="BQ15" s="9">
        <v>1</v>
      </c>
      <c r="BR15" s="9">
        <v>21</v>
      </c>
      <c r="BS15" s="9">
        <v>45</v>
      </c>
    </row>
    <row r="16" spans="3:71" ht="15.75" customHeight="1">
      <c r="C16" s="31" t="s">
        <v>140</v>
      </c>
      <c r="D16" s="11"/>
      <c r="E16" s="9">
        <v>21467</v>
      </c>
      <c r="F16" s="4">
        <v>7711</v>
      </c>
      <c r="G16" s="4">
        <v>7332</v>
      </c>
      <c r="H16" s="4">
        <v>103</v>
      </c>
      <c r="I16" s="4">
        <v>4987</v>
      </c>
      <c r="J16" s="4">
        <v>1334</v>
      </c>
      <c r="K16" s="9">
        <v>10746</v>
      </c>
      <c r="L16" s="4">
        <v>3536</v>
      </c>
      <c r="M16" s="4">
        <v>3797</v>
      </c>
      <c r="N16" s="4">
        <v>23</v>
      </c>
      <c r="O16" s="4">
        <v>2779</v>
      </c>
      <c r="P16" s="4">
        <v>611</v>
      </c>
      <c r="S16" s="9"/>
      <c r="T16" s="28" t="s">
        <v>141</v>
      </c>
      <c r="U16" s="11"/>
      <c r="V16" s="9">
        <f>SUM(V18:V20)</f>
        <v>7172</v>
      </c>
      <c r="W16" s="9">
        <f>SUM(W18:W20)</f>
        <v>3831</v>
      </c>
      <c r="X16" s="9">
        <f>SUM(X18:X20)</f>
        <v>3341</v>
      </c>
      <c r="Y16" s="9"/>
      <c r="Z16" s="12"/>
      <c r="AA16" s="27"/>
      <c r="AB16" s="11"/>
      <c r="AC16" s="9"/>
      <c r="AG16" s="12"/>
      <c r="AH16" s="27"/>
      <c r="AI16" s="11"/>
      <c r="AJ16" s="9"/>
      <c r="AP16" s="9"/>
      <c r="AQ16" s="28" t="s">
        <v>142</v>
      </c>
      <c r="AR16" s="11"/>
      <c r="AS16" s="9">
        <f>SUM(AS18:AS24,AZ10:AZ12,AZ24)</f>
        <v>7172</v>
      </c>
      <c r="AT16" s="9">
        <f>SUM(AT18:AT24,BA10:BA12,BA24)</f>
        <v>3831</v>
      </c>
      <c r="AU16" s="9">
        <f>SUM(AU18:AU24,BB10:BB12,BB24)</f>
        <v>3341</v>
      </c>
      <c r="AV16" s="9"/>
      <c r="AW16" s="12"/>
      <c r="AX16" s="3" t="s">
        <v>143</v>
      </c>
      <c r="AY16" s="9"/>
      <c r="AZ16" s="12"/>
      <c r="BA16" s="9"/>
      <c r="BB16" s="9"/>
      <c r="BC16" s="9"/>
      <c r="BF16" s="31" t="s">
        <v>144</v>
      </c>
      <c r="BG16" s="11"/>
      <c r="BH16" s="12">
        <v>21272</v>
      </c>
      <c r="BI16" s="9">
        <v>7692</v>
      </c>
      <c r="BJ16" s="9">
        <v>7228</v>
      </c>
      <c r="BK16" s="9">
        <v>98</v>
      </c>
      <c r="BL16" s="9">
        <v>4962</v>
      </c>
      <c r="BM16" s="9">
        <v>1292</v>
      </c>
      <c r="BN16" s="9">
        <v>195</v>
      </c>
      <c r="BO16" s="9">
        <v>19</v>
      </c>
      <c r="BP16" s="9">
        <v>104</v>
      </c>
      <c r="BQ16" s="9">
        <v>5</v>
      </c>
      <c r="BR16" s="9">
        <v>25</v>
      </c>
      <c r="BS16" s="9">
        <v>42</v>
      </c>
    </row>
    <row r="17" spans="3:71" ht="15.75" customHeight="1">
      <c r="C17" s="32"/>
      <c r="D17" s="11"/>
      <c r="E17" s="9"/>
      <c r="K17" s="9"/>
      <c r="S17" s="9"/>
      <c r="T17" s="9"/>
      <c r="U17" s="11"/>
      <c r="V17" s="9"/>
      <c r="Z17" s="12"/>
      <c r="AA17" s="27" t="s">
        <v>31</v>
      </c>
      <c r="AB17" s="11"/>
      <c r="AC17" s="3" t="s">
        <v>145</v>
      </c>
      <c r="AD17" s="29" t="s">
        <v>145</v>
      </c>
      <c r="AE17" s="29" t="s">
        <v>22</v>
      </c>
      <c r="AF17" s="29"/>
      <c r="AG17" s="12"/>
      <c r="AH17" s="27" t="s">
        <v>32</v>
      </c>
      <c r="AI17" s="11"/>
      <c r="AJ17" s="9">
        <f>SUM(AK17:AL17)</f>
        <v>60</v>
      </c>
      <c r="AK17" s="4">
        <v>52</v>
      </c>
      <c r="AL17" s="4">
        <v>8</v>
      </c>
      <c r="AP17" s="9"/>
      <c r="AQ17" s="9"/>
      <c r="AR17" s="11"/>
      <c r="AS17" s="9"/>
      <c r="AT17" s="9"/>
      <c r="AU17" s="9"/>
      <c r="AV17" s="9"/>
      <c r="AW17" s="12"/>
      <c r="AX17" s="3" t="s">
        <v>106</v>
      </c>
      <c r="AY17" s="9"/>
      <c r="AZ17" s="12">
        <f>SUM(BA17:BB17)</f>
        <v>984</v>
      </c>
      <c r="BA17" s="9">
        <v>853</v>
      </c>
      <c r="BB17" s="9">
        <v>131</v>
      </c>
      <c r="BC17" s="9"/>
      <c r="BF17" s="8"/>
      <c r="BG17" s="11"/>
      <c r="BH17" s="12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</row>
    <row r="18" spans="3:71" ht="15.75" customHeight="1">
      <c r="C18" s="31" t="s">
        <v>146</v>
      </c>
      <c r="D18" s="11"/>
      <c r="E18" s="9">
        <f>SUM(F18:J18)</f>
        <v>20676</v>
      </c>
      <c r="F18" s="4">
        <f>SUM(F27,F36)</f>
        <v>7866</v>
      </c>
      <c r="G18" s="9">
        <f>SUM(G27,G36)</f>
        <v>7083</v>
      </c>
      <c r="H18" s="9">
        <f>SUM(H27,H36)</f>
        <v>89</v>
      </c>
      <c r="I18" s="9">
        <f>SUM(I27,I36)</f>
        <v>3919</v>
      </c>
      <c r="J18" s="9">
        <f>SUM(J27,J36)</f>
        <v>1719</v>
      </c>
      <c r="K18" s="9">
        <f>SUM(L18:P18)</f>
        <v>10305</v>
      </c>
      <c r="L18" s="9">
        <f>SUM(L27,L36)</f>
        <v>3741</v>
      </c>
      <c r="M18" s="9">
        <f>SUM(M27,M36)</f>
        <v>3822</v>
      </c>
      <c r="N18" s="9">
        <f>SUM(N27,N36)</f>
        <v>9</v>
      </c>
      <c r="O18" s="9">
        <f>SUM(O27,O36)</f>
        <v>1947</v>
      </c>
      <c r="P18" s="9">
        <f>SUM(P27,P36)</f>
        <v>786</v>
      </c>
      <c r="S18" s="9"/>
      <c r="T18" s="27" t="s">
        <v>33</v>
      </c>
      <c r="U18" s="11"/>
      <c r="V18" s="9">
        <f>SUM(W18:X18)</f>
        <v>4042</v>
      </c>
      <c r="W18" s="4">
        <v>1969</v>
      </c>
      <c r="X18" s="4">
        <v>2073</v>
      </c>
      <c r="Z18" s="12"/>
      <c r="AA18" s="27" t="s">
        <v>34</v>
      </c>
      <c r="AB18" s="11"/>
      <c r="AC18" s="3" t="s">
        <v>22</v>
      </c>
      <c r="AD18" s="29" t="s">
        <v>22</v>
      </c>
      <c r="AE18" s="29" t="s">
        <v>22</v>
      </c>
      <c r="AF18" s="29"/>
      <c r="AG18" s="12"/>
      <c r="AH18" s="27" t="s">
        <v>35</v>
      </c>
      <c r="AI18" s="11"/>
      <c r="AJ18" s="3">
        <v>1</v>
      </c>
      <c r="AK18" s="29">
        <v>1</v>
      </c>
      <c r="AL18" s="29" t="s">
        <v>22</v>
      </c>
      <c r="AP18" s="9"/>
      <c r="AQ18" s="27" t="s">
        <v>107</v>
      </c>
      <c r="AR18" s="11"/>
      <c r="AS18" s="9">
        <f>SUM(AT18:AU18)</f>
        <v>682</v>
      </c>
      <c r="AT18" s="9">
        <v>467</v>
      </c>
      <c r="AU18" s="9">
        <v>215</v>
      </c>
      <c r="AV18" s="9"/>
      <c r="AW18" s="12"/>
      <c r="AX18" s="3" t="s">
        <v>108</v>
      </c>
      <c r="AY18" s="9"/>
      <c r="AZ18" s="12">
        <f>SUM(BA18:BB18)</f>
        <v>656</v>
      </c>
      <c r="BA18" s="9">
        <v>335</v>
      </c>
      <c r="BB18" s="9">
        <v>321</v>
      </c>
      <c r="BC18" s="9"/>
      <c r="BF18" s="31" t="s">
        <v>147</v>
      </c>
      <c r="BG18" s="11"/>
      <c r="BH18" s="12">
        <f>SUM(BI18:BM18)</f>
        <v>20430</v>
      </c>
      <c r="BI18" s="9">
        <f>SUM(BI29,BI40)</f>
        <v>7854</v>
      </c>
      <c r="BJ18" s="9">
        <f aca="true" t="shared" si="0" ref="BJ18:BS18">SUM(BJ29,BJ40)</f>
        <v>6939</v>
      </c>
      <c r="BK18" s="9">
        <f t="shared" si="0"/>
        <v>87</v>
      </c>
      <c r="BL18" s="9">
        <f t="shared" si="0"/>
        <v>3895</v>
      </c>
      <c r="BM18" s="9">
        <f t="shared" si="0"/>
        <v>1655</v>
      </c>
      <c r="BN18" s="9">
        <f>SUM(BO18:BS18)</f>
        <v>246</v>
      </c>
      <c r="BO18" s="9">
        <f t="shared" si="0"/>
        <v>12</v>
      </c>
      <c r="BP18" s="9">
        <f t="shared" si="0"/>
        <v>144</v>
      </c>
      <c r="BQ18" s="9">
        <f t="shared" si="0"/>
        <v>2</v>
      </c>
      <c r="BR18" s="9">
        <f t="shared" si="0"/>
        <v>24</v>
      </c>
      <c r="BS18" s="9">
        <f t="shared" si="0"/>
        <v>64</v>
      </c>
    </row>
    <row r="19" spans="4:71" ht="15.75" customHeight="1">
      <c r="D19" s="11"/>
      <c r="E19" s="9"/>
      <c r="S19" s="9"/>
      <c r="T19" s="27"/>
      <c r="U19" s="11"/>
      <c r="V19" s="9"/>
      <c r="Z19" s="12"/>
      <c r="AA19" s="27" t="s">
        <v>37</v>
      </c>
      <c r="AB19" s="11"/>
      <c r="AC19" s="9">
        <f>SUM(AD19:AE19)</f>
        <v>1</v>
      </c>
      <c r="AD19" s="29">
        <v>1</v>
      </c>
      <c r="AE19" s="29" t="s">
        <v>22</v>
      </c>
      <c r="AF19" s="29"/>
      <c r="AG19" s="12"/>
      <c r="AH19" s="27" t="s">
        <v>38</v>
      </c>
      <c r="AI19" s="11"/>
      <c r="AJ19" s="9">
        <f>SUM(AK19:AL19)</f>
        <v>1</v>
      </c>
      <c r="AK19" s="29" t="s">
        <v>145</v>
      </c>
      <c r="AL19" s="29">
        <v>1</v>
      </c>
      <c r="AP19" s="9"/>
      <c r="AQ19" s="27" t="s">
        <v>109</v>
      </c>
      <c r="AR19" s="11"/>
      <c r="AS19" s="9">
        <f>SUM(AT19:AU19)</f>
        <v>901</v>
      </c>
      <c r="AT19" s="9">
        <v>127</v>
      </c>
      <c r="AU19" s="9">
        <v>774</v>
      </c>
      <c r="AV19" s="9"/>
      <c r="AW19" s="12"/>
      <c r="AX19" s="3" t="s">
        <v>148</v>
      </c>
      <c r="AY19" s="9"/>
      <c r="AZ19" s="12">
        <f>SUM(BA19:BB19)</f>
        <v>161</v>
      </c>
      <c r="BA19" s="9">
        <v>152</v>
      </c>
      <c r="BB19" s="9">
        <v>9</v>
      </c>
      <c r="BC19" s="9"/>
      <c r="BG19" s="11"/>
      <c r="BH19" s="12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</row>
    <row r="20" spans="4:60" ht="15.75" customHeight="1">
      <c r="D20" s="11"/>
      <c r="E20" s="9" t="s">
        <v>36</v>
      </c>
      <c r="S20" s="9"/>
      <c r="T20" s="27" t="s">
        <v>39</v>
      </c>
      <c r="U20" s="11"/>
      <c r="V20" s="9">
        <f>SUM(V22:V32,AC11:AC32,AJ11:AJ32)</f>
        <v>3130</v>
      </c>
      <c r="W20" s="9">
        <f>SUM(W22:W32,AD11:AD32,AK11:AK32)</f>
        <v>1862</v>
      </c>
      <c r="X20" s="9">
        <f>SUM(X22:X32,AE11:AE32,AL11:AL32)</f>
        <v>1268</v>
      </c>
      <c r="Y20" s="9"/>
      <c r="Z20" s="12"/>
      <c r="AA20" s="27" t="s">
        <v>40</v>
      </c>
      <c r="AB20" s="11"/>
      <c r="AC20" s="9">
        <f>SUM(AD20:AE20)</f>
        <v>1</v>
      </c>
      <c r="AD20" s="29">
        <v>1</v>
      </c>
      <c r="AE20" s="29" t="s">
        <v>22</v>
      </c>
      <c r="AF20" s="29"/>
      <c r="AG20" s="12"/>
      <c r="AH20" s="27" t="s">
        <v>41</v>
      </c>
      <c r="AI20" s="11"/>
      <c r="AJ20" s="3" t="s">
        <v>145</v>
      </c>
      <c r="AK20" s="29" t="s">
        <v>22</v>
      </c>
      <c r="AL20" s="29" t="s">
        <v>145</v>
      </c>
      <c r="AP20" s="9"/>
      <c r="AQ20" s="27" t="s">
        <v>110</v>
      </c>
      <c r="AR20" s="11"/>
      <c r="AS20" s="9">
        <f>SUM(AT20:AU20)</f>
        <v>847</v>
      </c>
      <c r="AT20" s="9">
        <v>325</v>
      </c>
      <c r="AU20" s="9">
        <v>522</v>
      </c>
      <c r="AV20" s="9"/>
      <c r="AW20" s="12"/>
      <c r="AX20" s="67" t="s">
        <v>149</v>
      </c>
      <c r="AY20" s="68"/>
      <c r="AZ20" s="12"/>
      <c r="BA20" s="9"/>
      <c r="BB20" s="9"/>
      <c r="BC20" s="9"/>
      <c r="BG20" s="11"/>
      <c r="BH20" s="9"/>
    </row>
    <row r="21" spans="4:60" ht="15.75" customHeight="1">
      <c r="D21" s="11"/>
      <c r="E21" s="9"/>
      <c r="S21" s="9"/>
      <c r="T21" s="27"/>
      <c r="U21" s="11"/>
      <c r="V21" s="9"/>
      <c r="Z21" s="12"/>
      <c r="AA21" s="27" t="s">
        <v>42</v>
      </c>
      <c r="AB21" s="11"/>
      <c r="AC21" s="9">
        <f>SUM(AD21:AE21)</f>
        <v>1</v>
      </c>
      <c r="AD21" s="29" t="s">
        <v>22</v>
      </c>
      <c r="AE21" s="29">
        <v>1</v>
      </c>
      <c r="AF21" s="29"/>
      <c r="AG21" s="12"/>
      <c r="AH21" s="27" t="s">
        <v>43</v>
      </c>
      <c r="AI21" s="11"/>
      <c r="AJ21" s="3">
        <v>2</v>
      </c>
      <c r="AK21" s="29">
        <v>2</v>
      </c>
      <c r="AL21" s="29" t="s">
        <v>22</v>
      </c>
      <c r="AP21" s="9"/>
      <c r="AQ21" s="27" t="s">
        <v>150</v>
      </c>
      <c r="AR21" s="11"/>
      <c r="AS21" s="9">
        <f>SUM(AT21:AU21)</f>
        <v>1620</v>
      </c>
      <c r="AT21" s="9">
        <v>436</v>
      </c>
      <c r="AU21" s="9">
        <v>1184</v>
      </c>
      <c r="AV21" s="33"/>
      <c r="AW21" s="12"/>
      <c r="AX21" s="3" t="s">
        <v>111</v>
      </c>
      <c r="AY21" s="9"/>
      <c r="AZ21" s="12">
        <f>SUM(BA21:BB21)</f>
        <v>305</v>
      </c>
      <c r="BA21" s="9">
        <v>301</v>
      </c>
      <c r="BB21" s="3">
        <v>4</v>
      </c>
      <c r="BC21" s="9"/>
      <c r="BG21" s="11"/>
      <c r="BH21" s="9" t="s">
        <v>112</v>
      </c>
    </row>
    <row r="22" spans="3:60" ht="15.75" customHeight="1">
      <c r="C22" s="30" t="s">
        <v>151</v>
      </c>
      <c r="D22" s="11"/>
      <c r="E22" s="9">
        <f>SUM(F22:J22)</f>
        <v>16604</v>
      </c>
      <c r="F22" s="4">
        <v>5529</v>
      </c>
      <c r="G22" s="4">
        <v>6711</v>
      </c>
      <c r="H22" s="4">
        <v>74</v>
      </c>
      <c r="I22" s="4">
        <v>3718</v>
      </c>
      <c r="J22" s="4">
        <v>572</v>
      </c>
      <c r="K22" s="9">
        <f>SUM(L22:P22)</f>
        <v>8676</v>
      </c>
      <c r="L22" s="4">
        <v>2545</v>
      </c>
      <c r="M22" s="4">
        <v>3616</v>
      </c>
      <c r="N22" s="4">
        <v>9</v>
      </c>
      <c r="O22" s="4">
        <v>2257</v>
      </c>
      <c r="P22" s="4">
        <v>249</v>
      </c>
      <c r="S22" s="9"/>
      <c r="T22" s="27" t="s">
        <v>44</v>
      </c>
      <c r="U22" s="11"/>
      <c r="V22" s="3" t="s">
        <v>145</v>
      </c>
      <c r="W22" s="29" t="s">
        <v>145</v>
      </c>
      <c r="X22" s="29" t="s">
        <v>22</v>
      </c>
      <c r="Y22" s="29"/>
      <c r="Z22" s="12"/>
      <c r="AA22" s="27"/>
      <c r="AB22" s="11"/>
      <c r="AC22" s="9"/>
      <c r="AG22" s="12"/>
      <c r="AH22" s="27"/>
      <c r="AI22" s="11"/>
      <c r="AJ22" s="9"/>
      <c r="AP22" s="9"/>
      <c r="AQ22" s="27" t="s">
        <v>113</v>
      </c>
      <c r="AR22" s="11"/>
      <c r="AS22" s="9">
        <f>SUM(AT22:AU22)</f>
        <v>302</v>
      </c>
      <c r="AT22" s="9">
        <v>276</v>
      </c>
      <c r="AU22" s="9">
        <v>26</v>
      </c>
      <c r="AV22" s="9"/>
      <c r="AW22" s="12"/>
      <c r="AX22" s="3" t="s">
        <v>114</v>
      </c>
      <c r="AY22" s="9"/>
      <c r="AZ22" s="12">
        <f>SUM(BA22:BB22)</f>
        <v>41</v>
      </c>
      <c r="BA22" s="9">
        <v>39</v>
      </c>
      <c r="BB22" s="9">
        <v>2</v>
      </c>
      <c r="BC22" s="9"/>
      <c r="BG22" s="11"/>
      <c r="BH22" s="9"/>
    </row>
    <row r="23" spans="3:60" ht="15.75" customHeight="1">
      <c r="C23" s="31" t="s">
        <v>152</v>
      </c>
      <c r="D23" s="11"/>
      <c r="E23" s="9">
        <f>SUM(F23:J23)</f>
        <v>15622</v>
      </c>
      <c r="F23" s="4">
        <v>5338</v>
      </c>
      <c r="G23" s="4">
        <v>6115</v>
      </c>
      <c r="H23" s="4">
        <v>77</v>
      </c>
      <c r="I23" s="4">
        <v>3561</v>
      </c>
      <c r="J23" s="4">
        <v>531</v>
      </c>
      <c r="K23" s="9">
        <f>SUM(L23:P23)</f>
        <v>8190</v>
      </c>
      <c r="L23" s="4">
        <v>2377</v>
      </c>
      <c r="M23" s="4">
        <v>3434</v>
      </c>
      <c r="N23" s="4">
        <v>8</v>
      </c>
      <c r="O23" s="4">
        <v>2113</v>
      </c>
      <c r="P23" s="4">
        <v>258</v>
      </c>
      <c r="S23" s="9"/>
      <c r="T23" s="27" t="s">
        <v>45</v>
      </c>
      <c r="U23" s="11"/>
      <c r="V23" s="3" t="s">
        <v>22</v>
      </c>
      <c r="W23" s="29" t="s">
        <v>22</v>
      </c>
      <c r="X23" s="29" t="s">
        <v>22</v>
      </c>
      <c r="Y23" s="29"/>
      <c r="Z23" s="12"/>
      <c r="AA23" s="27" t="s">
        <v>46</v>
      </c>
      <c r="AB23" s="11"/>
      <c r="AC23" s="9">
        <f aca="true" t="shared" si="1" ref="AC23:AC32">SUM(AD23:AE23)</f>
        <v>55</v>
      </c>
      <c r="AD23" s="4">
        <v>17</v>
      </c>
      <c r="AE23" s="4">
        <v>38</v>
      </c>
      <c r="AG23" s="12"/>
      <c r="AH23" s="27" t="s">
        <v>47</v>
      </c>
      <c r="AI23" s="11"/>
      <c r="AJ23" s="9">
        <f>SUM(AK23:AL23)</f>
        <v>669</v>
      </c>
      <c r="AK23" s="4">
        <v>383</v>
      </c>
      <c r="AL23" s="4">
        <v>286</v>
      </c>
      <c r="AP23" s="9"/>
      <c r="AQ23" s="27"/>
      <c r="AR23" s="11"/>
      <c r="AS23" s="9"/>
      <c r="AT23" s="9"/>
      <c r="AU23" s="33"/>
      <c r="AV23" s="9"/>
      <c r="AW23" s="12"/>
      <c r="AX23" s="27"/>
      <c r="AY23" s="11"/>
      <c r="AZ23" s="9"/>
      <c r="BA23" s="9"/>
      <c r="BB23" s="9"/>
      <c r="BC23" s="9"/>
      <c r="BG23" s="11"/>
      <c r="BH23" s="9"/>
    </row>
    <row r="24" spans="3:71" ht="15.75" customHeight="1">
      <c r="C24" s="31" t="s">
        <v>153</v>
      </c>
      <c r="D24" s="11"/>
      <c r="E24" s="9">
        <f>SUM(F24:J24)</f>
        <v>14868</v>
      </c>
      <c r="F24" s="4">
        <v>5194</v>
      </c>
      <c r="G24" s="4">
        <v>5607</v>
      </c>
      <c r="H24" s="4">
        <v>69</v>
      </c>
      <c r="I24" s="4">
        <v>3302</v>
      </c>
      <c r="J24" s="4">
        <v>696</v>
      </c>
      <c r="K24" s="9">
        <f>SUM(L24:P24)</f>
        <v>7633</v>
      </c>
      <c r="L24" s="4">
        <v>2300</v>
      </c>
      <c r="M24" s="4">
        <v>3100</v>
      </c>
      <c r="N24" s="4">
        <v>4</v>
      </c>
      <c r="O24" s="4">
        <v>1892</v>
      </c>
      <c r="P24" s="4">
        <v>337</v>
      </c>
      <c r="S24" s="9"/>
      <c r="T24" s="27" t="s">
        <v>48</v>
      </c>
      <c r="U24" s="11"/>
      <c r="V24" s="3" t="s">
        <v>22</v>
      </c>
      <c r="W24" s="29" t="s">
        <v>22</v>
      </c>
      <c r="X24" s="29" t="s">
        <v>22</v>
      </c>
      <c r="Y24" s="29"/>
      <c r="Z24" s="12"/>
      <c r="AA24" s="27" t="s">
        <v>49</v>
      </c>
      <c r="AB24" s="11"/>
      <c r="AC24" s="9">
        <f t="shared" si="1"/>
        <v>44</v>
      </c>
      <c r="AD24" s="4">
        <v>27</v>
      </c>
      <c r="AE24" s="4">
        <v>17</v>
      </c>
      <c r="AG24" s="12"/>
      <c r="AH24" s="27" t="s">
        <v>50</v>
      </c>
      <c r="AI24" s="11"/>
      <c r="AJ24" s="9">
        <f>SUM(AK24:AL24)</f>
        <v>94</v>
      </c>
      <c r="AK24" s="4">
        <v>40</v>
      </c>
      <c r="AL24" s="4">
        <v>54</v>
      </c>
      <c r="AP24" s="9"/>
      <c r="AQ24" s="27" t="s">
        <v>115</v>
      </c>
      <c r="AR24" s="11"/>
      <c r="AS24" s="9">
        <f>SUM(AS25:AS26)</f>
        <v>108</v>
      </c>
      <c r="AT24" s="9">
        <f>SUM(AT25:AT26)</f>
        <v>95</v>
      </c>
      <c r="AU24" s="9">
        <f>SUM(AU25:AU26)</f>
        <v>13</v>
      </c>
      <c r="AV24" s="9"/>
      <c r="AW24" s="12"/>
      <c r="AX24" s="27" t="s">
        <v>18</v>
      </c>
      <c r="AY24" s="11"/>
      <c r="AZ24" s="9">
        <f>SUM(BA24:BB24)</f>
        <v>244</v>
      </c>
      <c r="BA24" s="9">
        <v>178</v>
      </c>
      <c r="BB24" s="9">
        <v>66</v>
      </c>
      <c r="BC24" s="9"/>
      <c r="BF24" s="30" t="s">
        <v>151</v>
      </c>
      <c r="BG24" s="11"/>
      <c r="BH24" s="9">
        <f>SUM(BI24:BM24)</f>
        <v>11337</v>
      </c>
      <c r="BI24" s="4">
        <v>3387</v>
      </c>
      <c r="BJ24" s="4">
        <v>4427</v>
      </c>
      <c r="BK24" s="4">
        <v>7</v>
      </c>
      <c r="BL24" s="4">
        <v>3090</v>
      </c>
      <c r="BM24" s="4">
        <v>426</v>
      </c>
      <c r="BN24" s="4">
        <f>SUM(BO24:BS24)</f>
        <v>202</v>
      </c>
      <c r="BO24" s="4">
        <v>5</v>
      </c>
      <c r="BP24" s="4">
        <v>149</v>
      </c>
      <c r="BQ24" s="4">
        <v>3</v>
      </c>
      <c r="BR24" s="4">
        <v>9</v>
      </c>
      <c r="BS24" s="4">
        <v>36</v>
      </c>
    </row>
    <row r="25" spans="3:71" ht="15.75" customHeight="1">
      <c r="C25" s="31" t="s">
        <v>154</v>
      </c>
      <c r="D25" s="11"/>
      <c r="E25" s="9">
        <v>14892</v>
      </c>
      <c r="F25" s="4">
        <v>5182</v>
      </c>
      <c r="G25" s="4">
        <v>5435</v>
      </c>
      <c r="H25" s="4">
        <v>87</v>
      </c>
      <c r="I25" s="4">
        <v>3591</v>
      </c>
      <c r="J25" s="4">
        <v>597</v>
      </c>
      <c r="K25" s="9">
        <v>7668</v>
      </c>
      <c r="L25" s="4">
        <v>2423</v>
      </c>
      <c r="M25" s="4">
        <v>2959</v>
      </c>
      <c r="N25" s="4">
        <v>13</v>
      </c>
      <c r="O25" s="4">
        <v>1979</v>
      </c>
      <c r="P25" s="4">
        <v>294</v>
      </c>
      <c r="S25" s="9"/>
      <c r="T25" s="27" t="s">
        <v>51</v>
      </c>
      <c r="U25" s="11"/>
      <c r="V25" s="3">
        <v>1</v>
      </c>
      <c r="W25" s="29">
        <v>1</v>
      </c>
      <c r="X25" s="29" t="s">
        <v>22</v>
      </c>
      <c r="Y25" s="29"/>
      <c r="Z25" s="12"/>
      <c r="AA25" s="27" t="s">
        <v>52</v>
      </c>
      <c r="AB25" s="11"/>
      <c r="AC25" s="9">
        <f t="shared" si="1"/>
        <v>685</v>
      </c>
      <c r="AD25" s="4">
        <v>391</v>
      </c>
      <c r="AE25" s="4">
        <v>294</v>
      </c>
      <c r="AG25" s="12"/>
      <c r="AH25" s="27" t="s">
        <v>53</v>
      </c>
      <c r="AI25" s="11"/>
      <c r="AJ25" s="9">
        <f>SUM(AK25:AL25)</f>
        <v>31</v>
      </c>
      <c r="AK25" s="4">
        <v>19</v>
      </c>
      <c r="AL25" s="4">
        <v>12</v>
      </c>
      <c r="AP25" s="9"/>
      <c r="AQ25" s="3" t="s">
        <v>116</v>
      </c>
      <c r="AR25" s="11"/>
      <c r="AS25" s="9">
        <f>SUM(AT25:AU25)</f>
        <v>60</v>
      </c>
      <c r="AT25" s="9">
        <v>49</v>
      </c>
      <c r="AU25" s="33">
        <v>11</v>
      </c>
      <c r="AV25" s="9"/>
      <c r="AW25" s="12"/>
      <c r="AX25" s="9"/>
      <c r="AY25" s="11"/>
      <c r="AZ25" s="9"/>
      <c r="BA25" s="9"/>
      <c r="BB25" s="9"/>
      <c r="BC25" s="9"/>
      <c r="BF25" s="31" t="s">
        <v>155</v>
      </c>
      <c r="BG25" s="11"/>
      <c r="BH25" s="9">
        <f>SUM(BI25:BM25)</f>
        <v>10733</v>
      </c>
      <c r="BI25" s="4">
        <v>3268</v>
      </c>
      <c r="BJ25" s="4">
        <v>4075</v>
      </c>
      <c r="BK25" s="4">
        <v>8</v>
      </c>
      <c r="BL25" s="4">
        <v>2757</v>
      </c>
      <c r="BM25" s="4">
        <v>625</v>
      </c>
      <c r="BN25" s="4">
        <f>SUM(BO25:BS25)</f>
        <v>171</v>
      </c>
      <c r="BO25" s="4">
        <v>7</v>
      </c>
      <c r="BP25" s="4">
        <v>120</v>
      </c>
      <c r="BQ25" s="4">
        <v>1</v>
      </c>
      <c r="BR25" s="4">
        <v>9</v>
      </c>
      <c r="BS25" s="4">
        <v>34</v>
      </c>
    </row>
    <row r="26" spans="3:71" ht="15.75" customHeight="1">
      <c r="C26" s="32"/>
      <c r="D26" s="11"/>
      <c r="E26" s="9"/>
      <c r="K26" s="9"/>
      <c r="S26" s="9"/>
      <c r="T26" s="27" t="s">
        <v>54</v>
      </c>
      <c r="U26" s="11"/>
      <c r="V26" s="3" t="s">
        <v>22</v>
      </c>
      <c r="W26" s="29" t="s">
        <v>22</v>
      </c>
      <c r="X26" s="29" t="s">
        <v>22</v>
      </c>
      <c r="Y26" s="29"/>
      <c r="Z26" s="12"/>
      <c r="AA26" s="27" t="s">
        <v>55</v>
      </c>
      <c r="AB26" s="11"/>
      <c r="AC26" s="9">
        <f t="shared" si="1"/>
        <v>26</v>
      </c>
      <c r="AD26" s="4">
        <v>13</v>
      </c>
      <c r="AE26" s="4">
        <v>13</v>
      </c>
      <c r="AG26" s="12"/>
      <c r="AH26" s="27" t="s">
        <v>56</v>
      </c>
      <c r="AI26" s="11"/>
      <c r="AJ26" s="9">
        <f>SUM(AK26:AL26)</f>
        <v>6</v>
      </c>
      <c r="AK26" s="4">
        <v>3</v>
      </c>
      <c r="AL26" s="4">
        <v>3</v>
      </c>
      <c r="AP26" s="9"/>
      <c r="AQ26" s="3" t="s">
        <v>117</v>
      </c>
      <c r="AR26" s="11"/>
      <c r="AS26" s="9">
        <f>SUM(AT26:AU26)</f>
        <v>48</v>
      </c>
      <c r="AT26" s="9">
        <v>46</v>
      </c>
      <c r="AU26" s="9">
        <v>2</v>
      </c>
      <c r="AV26" s="9"/>
      <c r="AW26" s="12"/>
      <c r="AX26" s="9"/>
      <c r="AY26" s="11"/>
      <c r="AZ26" s="9"/>
      <c r="BA26" s="9"/>
      <c r="BB26" s="9"/>
      <c r="BC26" s="9"/>
      <c r="BF26" s="31" t="s">
        <v>156</v>
      </c>
      <c r="BG26" s="11"/>
      <c r="BH26" s="9">
        <f>SUM(BI26:BM26)</f>
        <v>10297</v>
      </c>
      <c r="BI26" s="4">
        <v>3291</v>
      </c>
      <c r="BJ26" s="4">
        <v>3782</v>
      </c>
      <c r="BK26" s="4">
        <v>10</v>
      </c>
      <c r="BL26" s="4">
        <v>2518</v>
      </c>
      <c r="BM26" s="4">
        <v>696</v>
      </c>
      <c r="BN26" s="4">
        <f>SUM(BO26:BS26)</f>
        <v>141</v>
      </c>
      <c r="BO26" s="4">
        <v>9</v>
      </c>
      <c r="BP26" s="4">
        <v>94</v>
      </c>
      <c r="BQ26" s="29" t="s">
        <v>22</v>
      </c>
      <c r="BR26" s="4">
        <v>15</v>
      </c>
      <c r="BS26" s="4">
        <v>23</v>
      </c>
    </row>
    <row r="27" spans="3:71" ht="15.75" customHeight="1" thickBot="1">
      <c r="C27" s="31" t="s">
        <v>146</v>
      </c>
      <c r="D27" s="11"/>
      <c r="E27" s="9">
        <f>SUM(F27:J27)</f>
        <v>14448</v>
      </c>
      <c r="F27" s="4">
        <v>5201</v>
      </c>
      <c r="G27" s="9">
        <v>5396</v>
      </c>
      <c r="H27" s="9">
        <v>75</v>
      </c>
      <c r="I27" s="9">
        <v>2889</v>
      </c>
      <c r="J27" s="9">
        <v>887</v>
      </c>
      <c r="K27" s="9">
        <f>SUM(L27:P27)</f>
        <v>7550</v>
      </c>
      <c r="L27" s="9">
        <v>2552</v>
      </c>
      <c r="M27" s="9">
        <v>3068</v>
      </c>
      <c r="N27" s="9">
        <v>7</v>
      </c>
      <c r="O27" s="9">
        <v>1482</v>
      </c>
      <c r="P27" s="9">
        <v>441</v>
      </c>
      <c r="S27" s="9"/>
      <c r="T27" s="27"/>
      <c r="U27" s="11"/>
      <c r="V27" s="9"/>
      <c r="Z27" s="12"/>
      <c r="AA27" s="27" t="s">
        <v>57</v>
      </c>
      <c r="AB27" s="11"/>
      <c r="AC27" s="9">
        <f t="shared" si="1"/>
        <v>41</v>
      </c>
      <c r="AD27" s="4">
        <v>25</v>
      </c>
      <c r="AE27" s="4">
        <v>16</v>
      </c>
      <c r="AG27" s="12"/>
      <c r="AH27" s="27" t="s">
        <v>58</v>
      </c>
      <c r="AI27" s="11"/>
      <c r="AJ27" s="9">
        <f>SUM(AK27:AL27)</f>
        <v>2</v>
      </c>
      <c r="AK27" s="29">
        <v>1</v>
      </c>
      <c r="AL27" s="29">
        <v>1</v>
      </c>
      <c r="AP27" s="10"/>
      <c r="AQ27" s="10"/>
      <c r="AR27" s="34"/>
      <c r="AS27" s="10"/>
      <c r="AT27" s="10"/>
      <c r="AU27" s="10"/>
      <c r="AV27" s="10"/>
      <c r="AW27" s="35"/>
      <c r="AX27" s="10"/>
      <c r="AY27" s="34"/>
      <c r="AZ27" s="10"/>
      <c r="BA27" s="10"/>
      <c r="BB27" s="10"/>
      <c r="BF27" s="31" t="s">
        <v>144</v>
      </c>
      <c r="BG27" s="11"/>
      <c r="BH27" s="9">
        <v>10616</v>
      </c>
      <c r="BI27" s="4">
        <v>3525</v>
      </c>
      <c r="BJ27" s="4">
        <v>3726</v>
      </c>
      <c r="BK27" s="4">
        <v>19</v>
      </c>
      <c r="BL27" s="4">
        <v>2761</v>
      </c>
      <c r="BM27" s="4">
        <v>585</v>
      </c>
      <c r="BN27" s="4">
        <v>130</v>
      </c>
      <c r="BO27" s="4">
        <v>11</v>
      </c>
      <c r="BP27" s="4">
        <v>71</v>
      </c>
      <c r="BQ27" s="29">
        <v>4</v>
      </c>
      <c r="BR27" s="4">
        <v>18</v>
      </c>
      <c r="BS27" s="4">
        <v>26</v>
      </c>
    </row>
    <row r="28" spans="3:60" ht="15.75" customHeight="1">
      <c r="C28" s="32"/>
      <c r="D28" s="11"/>
      <c r="E28" s="9"/>
      <c r="S28" s="9"/>
      <c r="T28" s="27" t="s">
        <v>60</v>
      </c>
      <c r="U28" s="11"/>
      <c r="V28" s="3" t="s">
        <v>22</v>
      </c>
      <c r="W28" s="29" t="s">
        <v>22</v>
      </c>
      <c r="X28" s="29" t="s">
        <v>22</v>
      </c>
      <c r="Y28" s="29"/>
      <c r="Z28" s="12"/>
      <c r="AA28" s="27"/>
      <c r="AB28" s="11"/>
      <c r="AC28" s="9"/>
      <c r="AG28" s="12"/>
      <c r="AH28" s="27"/>
      <c r="AI28" s="11"/>
      <c r="AJ28" s="9"/>
      <c r="BF28" s="8"/>
      <c r="BG28" s="11"/>
      <c r="BH28" s="9"/>
    </row>
    <row r="29" spans="4:71" ht="15.75" customHeight="1">
      <c r="D29" s="11"/>
      <c r="E29" s="9" t="s">
        <v>59</v>
      </c>
      <c r="S29" s="9"/>
      <c r="T29" s="27" t="s">
        <v>61</v>
      </c>
      <c r="U29" s="11"/>
      <c r="V29" s="3" t="s">
        <v>22</v>
      </c>
      <c r="W29" s="29" t="s">
        <v>22</v>
      </c>
      <c r="X29" s="29" t="s">
        <v>22</v>
      </c>
      <c r="Y29" s="29"/>
      <c r="Z29" s="12"/>
      <c r="AA29" s="27" t="s">
        <v>62</v>
      </c>
      <c r="AB29" s="11"/>
      <c r="AC29" s="9">
        <f t="shared" si="1"/>
        <v>44</v>
      </c>
      <c r="AD29" s="4">
        <v>28</v>
      </c>
      <c r="AE29" s="4">
        <v>16</v>
      </c>
      <c r="AG29" s="12"/>
      <c r="AH29" s="27" t="s">
        <v>63</v>
      </c>
      <c r="AI29" s="11"/>
      <c r="AJ29" s="9">
        <f>SUM(AK29:AL29)</f>
        <v>5</v>
      </c>
      <c r="AK29" s="29" t="s">
        <v>22</v>
      </c>
      <c r="AL29" s="4">
        <v>5</v>
      </c>
      <c r="BF29" s="31" t="s">
        <v>147</v>
      </c>
      <c r="BG29" s="11"/>
      <c r="BH29" s="9">
        <f>SUM(BI29:BM29)</f>
        <v>10155</v>
      </c>
      <c r="BI29" s="9">
        <v>3735</v>
      </c>
      <c r="BJ29" s="9">
        <v>3723</v>
      </c>
      <c r="BK29" s="9">
        <v>7</v>
      </c>
      <c r="BL29" s="9">
        <v>1935</v>
      </c>
      <c r="BM29" s="9">
        <v>755</v>
      </c>
      <c r="BN29" s="9">
        <f>SUM(BO29:BS29)</f>
        <v>150</v>
      </c>
      <c r="BO29" s="9">
        <v>6</v>
      </c>
      <c r="BP29" s="9">
        <v>99</v>
      </c>
      <c r="BQ29" s="3">
        <v>2</v>
      </c>
      <c r="BR29" s="9">
        <v>12</v>
      </c>
      <c r="BS29" s="9">
        <v>31</v>
      </c>
    </row>
    <row r="30" spans="4:71" ht="15.75" customHeight="1">
      <c r="D30" s="11"/>
      <c r="E30" s="9"/>
      <c r="S30" s="9"/>
      <c r="T30" s="27" t="s">
        <v>64</v>
      </c>
      <c r="U30" s="11"/>
      <c r="V30" s="9">
        <f>SUM(W30:X30)</f>
        <v>4</v>
      </c>
      <c r="W30" s="4">
        <v>3</v>
      </c>
      <c r="X30" s="4">
        <v>1</v>
      </c>
      <c r="Z30" s="12"/>
      <c r="AA30" s="27" t="s">
        <v>65</v>
      </c>
      <c r="AB30" s="11"/>
      <c r="AC30" s="9">
        <f t="shared" si="1"/>
        <v>459</v>
      </c>
      <c r="AD30" s="4">
        <v>224</v>
      </c>
      <c r="AE30" s="4">
        <v>235</v>
      </c>
      <c r="AG30" s="12"/>
      <c r="AH30" s="27" t="s">
        <v>66</v>
      </c>
      <c r="AI30" s="11"/>
      <c r="AJ30" s="3" t="s">
        <v>145</v>
      </c>
      <c r="AK30" s="29" t="s">
        <v>22</v>
      </c>
      <c r="AL30" s="29" t="s">
        <v>145</v>
      </c>
      <c r="BG30" s="11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</row>
    <row r="31" spans="3:71" ht="15.75" customHeight="1">
      <c r="C31" s="27" t="s">
        <v>151</v>
      </c>
      <c r="D31" s="11"/>
      <c r="E31" s="9">
        <f>SUM(F31:J31)</f>
        <v>6507</v>
      </c>
      <c r="F31" s="4">
        <v>2234</v>
      </c>
      <c r="G31" s="4">
        <v>2255</v>
      </c>
      <c r="H31" s="4">
        <v>18</v>
      </c>
      <c r="I31" s="4">
        <v>1405</v>
      </c>
      <c r="J31" s="4">
        <v>595</v>
      </c>
      <c r="K31" s="9">
        <f>SUM(L31:P31)</f>
        <v>2863</v>
      </c>
      <c r="L31" s="4">
        <v>847</v>
      </c>
      <c r="M31" s="4">
        <v>960</v>
      </c>
      <c r="N31" s="4">
        <v>1</v>
      </c>
      <c r="O31" s="4">
        <v>842</v>
      </c>
      <c r="P31" s="4">
        <v>213</v>
      </c>
      <c r="S31" s="9"/>
      <c r="T31" s="27" t="s">
        <v>67</v>
      </c>
      <c r="U31" s="11"/>
      <c r="V31" s="3" t="s">
        <v>145</v>
      </c>
      <c r="W31" s="29" t="s">
        <v>22</v>
      </c>
      <c r="X31" s="29" t="s">
        <v>145</v>
      </c>
      <c r="Y31" s="29"/>
      <c r="Z31" s="12"/>
      <c r="AA31" s="27" t="s">
        <v>68</v>
      </c>
      <c r="AB31" s="11"/>
      <c r="AC31" s="9">
        <f t="shared" si="1"/>
        <v>106</v>
      </c>
      <c r="AD31" s="4">
        <v>60</v>
      </c>
      <c r="AE31" s="4">
        <v>46</v>
      </c>
      <c r="AG31" s="12"/>
      <c r="AH31" s="27"/>
      <c r="AI31" s="11"/>
      <c r="AJ31" s="9"/>
      <c r="BG31" s="11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</row>
    <row r="32" spans="3:71" ht="15.75" customHeight="1">
      <c r="C32" s="28" t="s">
        <v>152</v>
      </c>
      <c r="D32" s="11"/>
      <c r="E32" s="9">
        <f>SUM(F32:J32)</f>
        <v>6058</v>
      </c>
      <c r="F32" s="4">
        <v>2189</v>
      </c>
      <c r="G32" s="4">
        <v>1905</v>
      </c>
      <c r="H32" s="4">
        <v>19</v>
      </c>
      <c r="I32" s="4">
        <v>1199</v>
      </c>
      <c r="J32" s="4">
        <v>746</v>
      </c>
      <c r="K32" s="9">
        <f>SUM(L32:P32)</f>
        <v>2714</v>
      </c>
      <c r="L32" s="4">
        <v>898</v>
      </c>
      <c r="M32" s="4">
        <v>761</v>
      </c>
      <c r="N32" s="4">
        <v>1</v>
      </c>
      <c r="O32" s="4">
        <v>653</v>
      </c>
      <c r="P32" s="4">
        <v>401</v>
      </c>
      <c r="S32" s="9"/>
      <c r="T32" s="27" t="s">
        <v>69</v>
      </c>
      <c r="U32" s="11"/>
      <c r="V32" s="9">
        <f>SUM(W32:X32)</f>
        <v>6</v>
      </c>
      <c r="W32" s="4">
        <v>6</v>
      </c>
      <c r="X32" s="29" t="s">
        <v>145</v>
      </c>
      <c r="Y32" s="29"/>
      <c r="Z32" s="12"/>
      <c r="AA32" s="27" t="s">
        <v>70</v>
      </c>
      <c r="AB32" s="11"/>
      <c r="AC32" s="9">
        <f t="shared" si="1"/>
        <v>27</v>
      </c>
      <c r="AD32" s="4">
        <v>7</v>
      </c>
      <c r="AE32" s="4">
        <v>20</v>
      </c>
      <c r="AG32" s="12"/>
      <c r="AH32" s="27" t="s">
        <v>18</v>
      </c>
      <c r="AI32" s="11"/>
      <c r="AJ32" s="9">
        <f>SUM(AK32:AL32)</f>
        <v>22</v>
      </c>
      <c r="AK32" s="4">
        <v>21</v>
      </c>
      <c r="AL32" s="4">
        <v>1</v>
      </c>
      <c r="BG32" s="11"/>
      <c r="BH32" s="9" t="s">
        <v>118</v>
      </c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</row>
    <row r="33" spans="3:71" ht="15.75" customHeight="1">
      <c r="C33" s="28" t="s">
        <v>153</v>
      </c>
      <c r="D33" s="11"/>
      <c r="E33" s="9">
        <f>SUM(F33:J33)</f>
        <v>6247</v>
      </c>
      <c r="F33" s="4">
        <v>2375</v>
      </c>
      <c r="G33" s="4">
        <v>1858</v>
      </c>
      <c r="H33" s="4">
        <v>23</v>
      </c>
      <c r="I33" s="4">
        <v>1246</v>
      </c>
      <c r="J33" s="4">
        <v>745</v>
      </c>
      <c r="K33" s="9">
        <f>SUM(L33:P33)</f>
        <v>2805</v>
      </c>
      <c r="L33" s="4">
        <v>1000</v>
      </c>
      <c r="M33" s="4">
        <v>776</v>
      </c>
      <c r="N33" s="4">
        <v>6</v>
      </c>
      <c r="O33" s="4">
        <v>641</v>
      </c>
      <c r="P33" s="4">
        <v>382</v>
      </c>
      <c r="S33" s="9"/>
      <c r="T33" s="9"/>
      <c r="U33" s="11"/>
      <c r="V33" s="9"/>
      <c r="Z33" s="12"/>
      <c r="AA33" s="9"/>
      <c r="AB33" s="11"/>
      <c r="AC33" s="9"/>
      <c r="AG33" s="12"/>
      <c r="AH33" s="9"/>
      <c r="AI33" s="11"/>
      <c r="AJ33" s="9"/>
      <c r="AM33" s="9"/>
      <c r="AN33" s="9"/>
      <c r="BG33" s="11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</row>
    <row r="34" spans="3:71" ht="15.75" customHeight="1">
      <c r="C34" s="28" t="s">
        <v>154</v>
      </c>
      <c r="D34" s="11"/>
      <c r="E34" s="9">
        <v>6575</v>
      </c>
      <c r="F34" s="4">
        <v>2529</v>
      </c>
      <c r="G34" s="4">
        <v>1897</v>
      </c>
      <c r="H34" s="4">
        <v>16</v>
      </c>
      <c r="I34" s="4">
        <v>1396</v>
      </c>
      <c r="J34" s="4">
        <v>737</v>
      </c>
      <c r="K34" s="9">
        <v>3078</v>
      </c>
      <c r="L34" s="4">
        <v>1113</v>
      </c>
      <c r="M34" s="4">
        <v>838</v>
      </c>
      <c r="N34" s="4">
        <v>10</v>
      </c>
      <c r="O34" s="4">
        <v>800</v>
      </c>
      <c r="P34" s="4">
        <v>317</v>
      </c>
      <c r="Q34" s="9"/>
      <c r="S34" s="9"/>
      <c r="T34" s="9"/>
      <c r="U34" s="11"/>
      <c r="V34" s="9"/>
      <c r="Z34" s="12"/>
      <c r="AA34" s="9"/>
      <c r="AB34" s="11"/>
      <c r="AC34" s="9"/>
      <c r="AG34" s="12"/>
      <c r="AH34" s="9"/>
      <c r="AI34" s="11"/>
      <c r="AJ34" s="9"/>
      <c r="AM34" s="9"/>
      <c r="AN34" s="9"/>
      <c r="BG34" s="11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</row>
    <row r="35" spans="3:71" ht="15.75" customHeight="1" thickBot="1">
      <c r="C35" s="36"/>
      <c r="D35" s="11"/>
      <c r="E35" s="9"/>
      <c r="K35" s="9"/>
      <c r="Q35" s="9"/>
      <c r="S35" s="10"/>
      <c r="T35" s="10"/>
      <c r="U35" s="34"/>
      <c r="V35" s="10"/>
      <c r="W35" s="10"/>
      <c r="X35" s="10"/>
      <c r="Y35" s="10"/>
      <c r="Z35" s="35"/>
      <c r="AA35" s="10"/>
      <c r="AB35" s="34"/>
      <c r="AC35" s="10"/>
      <c r="AD35" s="10"/>
      <c r="AE35" s="10"/>
      <c r="AF35" s="10"/>
      <c r="AG35" s="35"/>
      <c r="AH35" s="10"/>
      <c r="AI35" s="34"/>
      <c r="AJ35" s="10"/>
      <c r="AK35" s="10"/>
      <c r="AL35" s="10"/>
      <c r="AM35" s="9"/>
      <c r="AN35" s="9"/>
      <c r="BF35" s="30" t="s">
        <v>151</v>
      </c>
      <c r="BG35" s="11"/>
      <c r="BH35" s="9">
        <f>SUM(BI35:BM35)</f>
        <v>11518</v>
      </c>
      <c r="BI35" s="9">
        <v>4371</v>
      </c>
      <c r="BJ35" s="9">
        <v>4364</v>
      </c>
      <c r="BK35" s="9">
        <v>82</v>
      </c>
      <c r="BL35" s="9">
        <v>2021</v>
      </c>
      <c r="BM35" s="9">
        <v>680</v>
      </c>
      <c r="BN35" s="9">
        <f>SUM(BO35:BS35)</f>
        <v>54</v>
      </c>
      <c r="BO35" s="3" t="s">
        <v>22</v>
      </c>
      <c r="BP35" s="9">
        <v>26</v>
      </c>
      <c r="BQ35" s="3" t="s">
        <v>22</v>
      </c>
      <c r="BR35" s="9">
        <v>3</v>
      </c>
      <c r="BS35" s="9">
        <v>25</v>
      </c>
    </row>
    <row r="36" spans="2:71" ht="15.75" customHeight="1" thickBot="1">
      <c r="B36" s="10"/>
      <c r="C36" s="37" t="s">
        <v>146</v>
      </c>
      <c r="D36" s="34"/>
      <c r="E36" s="10">
        <f>SUM(F36:J36)</f>
        <v>6228</v>
      </c>
      <c r="F36" s="10">
        <v>2665</v>
      </c>
      <c r="G36" s="10">
        <v>1687</v>
      </c>
      <c r="H36" s="10">
        <v>14</v>
      </c>
      <c r="I36" s="10">
        <v>1030</v>
      </c>
      <c r="J36" s="10">
        <v>832</v>
      </c>
      <c r="K36" s="10">
        <f>SUM(L36:P36)</f>
        <v>2755</v>
      </c>
      <c r="L36" s="10">
        <v>1189</v>
      </c>
      <c r="M36" s="10">
        <v>754</v>
      </c>
      <c r="N36" s="10">
        <v>2</v>
      </c>
      <c r="O36" s="10">
        <v>465</v>
      </c>
      <c r="P36" s="10">
        <v>345</v>
      </c>
      <c r="Q36" s="9"/>
      <c r="S36" s="9"/>
      <c r="T36" s="9"/>
      <c r="U36" s="9"/>
      <c r="V36" s="9"/>
      <c r="Z36" s="9"/>
      <c r="AA36" s="9"/>
      <c r="AB36" s="9"/>
      <c r="AC36" s="9"/>
      <c r="AG36" s="9"/>
      <c r="AH36" s="9"/>
      <c r="AI36" s="9"/>
      <c r="AJ36" s="9"/>
      <c r="AM36" s="9"/>
      <c r="AN36" s="9"/>
      <c r="BF36" s="31" t="s">
        <v>155</v>
      </c>
      <c r="BG36" s="11"/>
      <c r="BH36" s="9">
        <f>SUM(BI36:BM36)</f>
        <v>10745</v>
      </c>
      <c r="BI36" s="9">
        <v>4251</v>
      </c>
      <c r="BJ36" s="9">
        <v>3805</v>
      </c>
      <c r="BK36" s="9">
        <v>87</v>
      </c>
      <c r="BL36" s="9">
        <v>1993</v>
      </c>
      <c r="BM36" s="9">
        <v>609</v>
      </c>
      <c r="BN36" s="9">
        <f>SUM(BO36:BS36)</f>
        <v>31</v>
      </c>
      <c r="BO36" s="9">
        <v>1</v>
      </c>
      <c r="BP36" s="9">
        <v>20</v>
      </c>
      <c r="BQ36" s="3" t="s">
        <v>22</v>
      </c>
      <c r="BR36" s="9">
        <v>1</v>
      </c>
      <c r="BS36" s="9">
        <v>9</v>
      </c>
    </row>
    <row r="37" spans="3:71" ht="15.75" customHeight="1">
      <c r="C37" s="4" t="s">
        <v>157</v>
      </c>
      <c r="Q37" s="9"/>
      <c r="S37" s="9"/>
      <c r="T37" s="9"/>
      <c r="U37" s="9"/>
      <c r="V37" s="9"/>
      <c r="Z37" s="9"/>
      <c r="AA37" s="9"/>
      <c r="AB37" s="9"/>
      <c r="AC37" s="9"/>
      <c r="AG37" s="9"/>
      <c r="AH37" s="9"/>
      <c r="AI37" s="9"/>
      <c r="AJ37" s="9"/>
      <c r="BF37" s="31" t="s">
        <v>156</v>
      </c>
      <c r="BG37" s="11"/>
      <c r="BH37" s="9">
        <f>SUM(BI37:BM37)</f>
        <v>10616</v>
      </c>
      <c r="BI37" s="9">
        <v>4259</v>
      </c>
      <c r="BJ37" s="9">
        <v>3567</v>
      </c>
      <c r="BK37" s="9">
        <v>81</v>
      </c>
      <c r="BL37" s="9">
        <v>2009</v>
      </c>
      <c r="BM37" s="9">
        <v>700</v>
      </c>
      <c r="BN37" s="9">
        <f>SUM(BO37:BS37)</f>
        <v>61</v>
      </c>
      <c r="BO37" s="9">
        <v>10</v>
      </c>
      <c r="BP37" s="9">
        <v>22</v>
      </c>
      <c r="BQ37" s="9">
        <v>1</v>
      </c>
      <c r="BR37" s="9">
        <v>6</v>
      </c>
      <c r="BS37" s="9">
        <v>22</v>
      </c>
    </row>
    <row r="38" spans="3:71" ht="15.75" customHeight="1">
      <c r="C38" s="4" t="s">
        <v>71</v>
      </c>
      <c r="BF38" s="31" t="s">
        <v>144</v>
      </c>
      <c r="BG38" s="11"/>
      <c r="BH38" s="9">
        <v>10656</v>
      </c>
      <c r="BI38" s="9">
        <v>4167</v>
      </c>
      <c r="BJ38" s="9">
        <v>3502</v>
      </c>
      <c r="BK38" s="9">
        <v>79</v>
      </c>
      <c r="BL38" s="9">
        <v>2201</v>
      </c>
      <c r="BM38" s="9">
        <v>707</v>
      </c>
      <c r="BN38" s="9">
        <v>65</v>
      </c>
      <c r="BO38" s="9">
        <v>8</v>
      </c>
      <c r="BP38" s="9">
        <v>33</v>
      </c>
      <c r="BQ38" s="9">
        <v>1</v>
      </c>
      <c r="BR38" s="9">
        <v>7</v>
      </c>
      <c r="BS38" s="9">
        <v>16</v>
      </c>
    </row>
    <row r="39" spans="3:71" ht="15.75" customHeight="1">
      <c r="C39" s="4" t="s">
        <v>72</v>
      </c>
      <c r="BF39" s="8"/>
      <c r="BG39" s="11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</row>
    <row r="40" spans="18:71" ht="15.75" customHeight="1">
      <c r="R40" s="9"/>
      <c r="BF40" s="31" t="s">
        <v>147</v>
      </c>
      <c r="BG40" s="11"/>
      <c r="BH40" s="9">
        <f>SUM(BI40:BM40)</f>
        <v>10275</v>
      </c>
      <c r="BI40" s="9">
        <v>4119</v>
      </c>
      <c r="BJ40" s="9">
        <v>3216</v>
      </c>
      <c r="BK40" s="9">
        <v>80</v>
      </c>
      <c r="BL40" s="9">
        <v>1960</v>
      </c>
      <c r="BM40" s="9">
        <v>900</v>
      </c>
      <c r="BN40" s="9">
        <f>SUM(BO40:BS40)</f>
        <v>96</v>
      </c>
      <c r="BO40" s="9">
        <v>6</v>
      </c>
      <c r="BP40" s="9">
        <v>45</v>
      </c>
      <c r="BQ40" s="3" t="s">
        <v>145</v>
      </c>
      <c r="BR40" s="9">
        <v>12</v>
      </c>
      <c r="BS40" s="9">
        <v>33</v>
      </c>
    </row>
    <row r="41" spans="17:71" ht="15.75" customHeight="1">
      <c r="Q41" s="9"/>
      <c r="R41" s="9"/>
      <c r="S41" s="9"/>
      <c r="T41" s="9"/>
      <c r="BG41" s="11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</row>
    <row r="42" spans="17:71" ht="15.75" customHeight="1" thickBot="1">
      <c r="Q42" s="9"/>
      <c r="R42" s="9"/>
      <c r="S42" s="9"/>
      <c r="T42" s="9"/>
      <c r="BE42" s="10"/>
      <c r="BF42" s="10"/>
      <c r="BG42" s="34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</row>
    <row r="43" spans="2:58" ht="15.75" customHeight="1" thickBot="1">
      <c r="B43" s="10"/>
      <c r="C43" s="10" t="s">
        <v>73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9"/>
      <c r="R43" s="9"/>
      <c r="S43" s="9"/>
      <c r="T43" s="41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 t="s">
        <v>3</v>
      </c>
      <c r="AI43" s="43"/>
      <c r="BF43" s="4" t="s">
        <v>158</v>
      </c>
    </row>
    <row r="44" spans="4:58" ht="15.75" customHeight="1">
      <c r="D44" s="11"/>
      <c r="E44" s="63" t="s">
        <v>74</v>
      </c>
      <c r="F44" s="71"/>
      <c r="G44" s="63" t="s">
        <v>75</v>
      </c>
      <c r="H44" s="71"/>
      <c r="I44" s="63" t="s">
        <v>76</v>
      </c>
      <c r="J44" s="71"/>
      <c r="K44" s="63" t="s">
        <v>77</v>
      </c>
      <c r="L44" s="71"/>
      <c r="M44" s="63" t="s">
        <v>78</v>
      </c>
      <c r="N44" s="71"/>
      <c r="O44" s="38" t="s">
        <v>79</v>
      </c>
      <c r="P44" s="39"/>
      <c r="Q44" s="9"/>
      <c r="R44" s="9"/>
      <c r="S44" s="9"/>
      <c r="T44" s="41"/>
      <c r="U44" s="65" t="s">
        <v>159</v>
      </c>
      <c r="V44" s="87"/>
      <c r="W44" s="66" t="s">
        <v>160</v>
      </c>
      <c r="X44" s="89"/>
      <c r="Y44" s="66" t="s">
        <v>161</v>
      </c>
      <c r="Z44" s="87"/>
      <c r="AA44" s="66" t="s">
        <v>162</v>
      </c>
      <c r="AB44" s="87"/>
      <c r="AC44" s="66" t="s">
        <v>163</v>
      </c>
      <c r="AD44" s="87"/>
      <c r="AE44" s="50" t="s">
        <v>164</v>
      </c>
      <c r="AF44" s="44"/>
      <c r="AG44" s="66" t="s">
        <v>165</v>
      </c>
      <c r="AH44" s="84"/>
      <c r="AI44" s="43"/>
      <c r="BF44" s="4" t="s">
        <v>119</v>
      </c>
    </row>
    <row r="45" spans="3:58" ht="15.75" customHeight="1">
      <c r="C45" s="18" t="s">
        <v>80</v>
      </c>
      <c r="D45" s="11"/>
      <c r="E45" s="64"/>
      <c r="F45" s="72"/>
      <c r="G45" s="64"/>
      <c r="H45" s="72"/>
      <c r="I45" s="64"/>
      <c r="J45" s="72"/>
      <c r="K45" s="64"/>
      <c r="L45" s="72"/>
      <c r="M45" s="64"/>
      <c r="N45" s="72"/>
      <c r="O45" s="14" t="s">
        <v>81</v>
      </c>
      <c r="P45" s="13"/>
      <c r="Q45" s="9"/>
      <c r="R45" s="9"/>
      <c r="S45" s="9"/>
      <c r="T45" s="41"/>
      <c r="U45" s="86"/>
      <c r="V45" s="88"/>
      <c r="W45" s="90"/>
      <c r="X45" s="91"/>
      <c r="Y45" s="85"/>
      <c r="Z45" s="88"/>
      <c r="AA45" s="85"/>
      <c r="AB45" s="88"/>
      <c r="AC45" s="85"/>
      <c r="AD45" s="88"/>
      <c r="AE45" s="46" t="s">
        <v>166</v>
      </c>
      <c r="AF45" s="51"/>
      <c r="AG45" s="85"/>
      <c r="AH45" s="86"/>
      <c r="AI45" s="45"/>
      <c r="BF45" s="4" t="s">
        <v>120</v>
      </c>
    </row>
    <row r="46" spans="2:58" ht="15.75" customHeight="1">
      <c r="B46" s="15"/>
      <c r="C46" s="15"/>
      <c r="D46" s="16"/>
      <c r="E46" s="23" t="s">
        <v>12</v>
      </c>
      <c r="F46" s="24" t="s">
        <v>82</v>
      </c>
      <c r="G46" s="26" t="s">
        <v>12</v>
      </c>
      <c r="H46" s="24" t="s">
        <v>82</v>
      </c>
      <c r="I46" s="26" t="s">
        <v>12</v>
      </c>
      <c r="J46" s="24" t="s">
        <v>82</v>
      </c>
      <c r="K46" s="26" t="s">
        <v>12</v>
      </c>
      <c r="L46" s="24" t="s">
        <v>82</v>
      </c>
      <c r="M46" s="26" t="s">
        <v>12</v>
      </c>
      <c r="N46" s="24" t="s">
        <v>82</v>
      </c>
      <c r="O46" s="26" t="s">
        <v>12</v>
      </c>
      <c r="P46" s="24" t="s">
        <v>82</v>
      </c>
      <c r="Q46" s="9"/>
      <c r="R46" s="9"/>
      <c r="S46" s="9"/>
      <c r="T46" s="41"/>
      <c r="U46" s="52" t="s">
        <v>12</v>
      </c>
      <c r="V46" s="53" t="s">
        <v>82</v>
      </c>
      <c r="W46" s="54" t="s">
        <v>12</v>
      </c>
      <c r="X46" s="53" t="s">
        <v>82</v>
      </c>
      <c r="Y46" s="54" t="s">
        <v>12</v>
      </c>
      <c r="Z46" s="53" t="s">
        <v>82</v>
      </c>
      <c r="AA46" s="54" t="s">
        <v>12</v>
      </c>
      <c r="AB46" s="53" t="s">
        <v>82</v>
      </c>
      <c r="AC46" s="54" t="s">
        <v>12</v>
      </c>
      <c r="AD46" s="53" t="s">
        <v>82</v>
      </c>
      <c r="AE46" s="54" t="s">
        <v>12</v>
      </c>
      <c r="AF46" s="53" t="s">
        <v>82</v>
      </c>
      <c r="AG46" s="54" t="s">
        <v>12</v>
      </c>
      <c r="AH46" s="53" t="s">
        <v>82</v>
      </c>
      <c r="AI46" s="45"/>
      <c r="BF46" s="4" t="s">
        <v>121</v>
      </c>
    </row>
    <row r="47" spans="2:35" ht="15.75" customHeight="1">
      <c r="B47" s="9"/>
      <c r="C47" s="9"/>
      <c r="D47" s="11"/>
      <c r="E47" s="22"/>
      <c r="F47" s="21"/>
      <c r="G47" s="22"/>
      <c r="H47" s="21"/>
      <c r="I47" s="22"/>
      <c r="J47" s="21"/>
      <c r="K47" s="22"/>
      <c r="L47" s="21"/>
      <c r="M47" s="22"/>
      <c r="N47" s="21"/>
      <c r="O47" s="22"/>
      <c r="P47" s="21"/>
      <c r="Q47" s="9"/>
      <c r="R47" s="9"/>
      <c r="S47" s="9"/>
      <c r="T47" s="41"/>
      <c r="U47" s="55"/>
      <c r="V47" s="56"/>
      <c r="W47" s="55"/>
      <c r="X47" s="56"/>
      <c r="Y47" s="55"/>
      <c r="Z47" s="56"/>
      <c r="AA47" s="55"/>
      <c r="AB47" s="56"/>
      <c r="AC47" s="55"/>
      <c r="AD47" s="56"/>
      <c r="AE47" s="55"/>
      <c r="AF47" s="57"/>
      <c r="AG47" s="55"/>
      <c r="AH47" s="56"/>
      <c r="AI47" s="45"/>
    </row>
    <row r="48" spans="3:35" ht="15.75" customHeight="1">
      <c r="C48" s="30" t="s">
        <v>151</v>
      </c>
      <c r="D48" s="11"/>
      <c r="E48" s="9">
        <v>9058</v>
      </c>
      <c r="F48" s="4">
        <v>4586</v>
      </c>
      <c r="G48" s="4">
        <v>157</v>
      </c>
      <c r="H48" s="4">
        <v>138</v>
      </c>
      <c r="I48" s="4">
        <v>16</v>
      </c>
      <c r="J48" s="4">
        <v>12</v>
      </c>
      <c r="K48" s="4">
        <v>715</v>
      </c>
      <c r="L48" s="4">
        <v>611</v>
      </c>
      <c r="M48" s="4">
        <v>1982</v>
      </c>
      <c r="N48" s="4">
        <v>1321</v>
      </c>
      <c r="O48" s="4">
        <v>120</v>
      </c>
      <c r="P48" s="4">
        <v>108</v>
      </c>
      <c r="Q48" s="9"/>
      <c r="S48" s="9"/>
      <c r="T48" s="41"/>
      <c r="U48" s="41">
        <v>415</v>
      </c>
      <c r="V48" s="41">
        <v>227</v>
      </c>
      <c r="W48" s="41">
        <v>2008</v>
      </c>
      <c r="X48" s="41">
        <v>842</v>
      </c>
      <c r="Y48" s="41">
        <v>146</v>
      </c>
      <c r="Z48" s="41">
        <v>20</v>
      </c>
      <c r="AA48" s="41">
        <v>1</v>
      </c>
      <c r="AB48" s="47" t="s">
        <v>22</v>
      </c>
      <c r="AC48" s="41">
        <v>2732</v>
      </c>
      <c r="AD48" s="41">
        <v>734</v>
      </c>
      <c r="AE48" s="41">
        <v>605</v>
      </c>
      <c r="AF48" s="41">
        <v>516</v>
      </c>
      <c r="AG48" s="41">
        <v>161</v>
      </c>
      <c r="AH48" s="41">
        <v>57</v>
      </c>
      <c r="AI48" s="41"/>
    </row>
    <row r="49" spans="3:35" ht="15.75" customHeight="1">
      <c r="C49" s="31" t="s">
        <v>152</v>
      </c>
      <c r="D49" s="11"/>
      <c r="E49" s="9">
        <v>8116</v>
      </c>
      <c r="F49" s="4">
        <v>4204</v>
      </c>
      <c r="G49" s="4">
        <v>166</v>
      </c>
      <c r="H49" s="4">
        <v>143</v>
      </c>
      <c r="I49" s="4">
        <v>6</v>
      </c>
      <c r="J49" s="4">
        <v>3</v>
      </c>
      <c r="K49" s="4">
        <v>818</v>
      </c>
      <c r="L49" s="4">
        <v>711</v>
      </c>
      <c r="M49" s="4">
        <v>1823</v>
      </c>
      <c r="N49" s="4">
        <v>1156</v>
      </c>
      <c r="O49" s="4">
        <v>129</v>
      </c>
      <c r="P49" s="4">
        <v>118</v>
      </c>
      <c r="T49" s="41"/>
      <c r="U49" s="41">
        <v>324</v>
      </c>
      <c r="V49" s="41">
        <v>152</v>
      </c>
      <c r="W49" s="41">
        <v>1629</v>
      </c>
      <c r="X49" s="41">
        <v>762</v>
      </c>
      <c r="Y49" s="41">
        <v>105</v>
      </c>
      <c r="Z49" s="41">
        <v>18</v>
      </c>
      <c r="AA49" s="41">
        <v>4</v>
      </c>
      <c r="AB49" s="47">
        <v>1</v>
      </c>
      <c r="AC49" s="41">
        <v>2533</v>
      </c>
      <c r="AD49" s="41">
        <v>719</v>
      </c>
      <c r="AE49" s="41">
        <v>402</v>
      </c>
      <c r="AF49" s="41">
        <v>348</v>
      </c>
      <c r="AG49" s="41">
        <v>177</v>
      </c>
      <c r="AH49" s="41">
        <v>73</v>
      </c>
      <c r="AI49" s="41"/>
    </row>
    <row r="50" spans="3:35" ht="15.75" customHeight="1">
      <c r="C50" s="31" t="s">
        <v>153</v>
      </c>
      <c r="D50" s="11"/>
      <c r="E50" s="9">
        <v>7557</v>
      </c>
      <c r="F50" s="4">
        <v>3886</v>
      </c>
      <c r="G50" s="4">
        <v>146</v>
      </c>
      <c r="H50" s="4">
        <v>140</v>
      </c>
      <c r="I50" s="4">
        <v>13</v>
      </c>
      <c r="J50" s="4">
        <v>7</v>
      </c>
      <c r="K50" s="4">
        <v>797</v>
      </c>
      <c r="L50" s="4">
        <v>707</v>
      </c>
      <c r="M50" s="4">
        <v>1673</v>
      </c>
      <c r="N50" s="4">
        <v>1069</v>
      </c>
      <c r="O50" s="4">
        <v>111</v>
      </c>
      <c r="P50" s="4">
        <v>96</v>
      </c>
      <c r="T50" s="41"/>
      <c r="U50" s="41">
        <v>275</v>
      </c>
      <c r="V50" s="41">
        <v>155</v>
      </c>
      <c r="W50" s="41">
        <v>1439</v>
      </c>
      <c r="X50" s="41">
        <v>642</v>
      </c>
      <c r="Y50" s="41">
        <v>109</v>
      </c>
      <c r="Z50" s="41">
        <v>9</v>
      </c>
      <c r="AA50" s="41">
        <v>33</v>
      </c>
      <c r="AB50" s="41">
        <v>11</v>
      </c>
      <c r="AC50" s="41">
        <v>2400</v>
      </c>
      <c r="AD50" s="41">
        <v>614</v>
      </c>
      <c r="AE50" s="41">
        <v>430</v>
      </c>
      <c r="AF50" s="41">
        <v>376</v>
      </c>
      <c r="AG50" s="41">
        <v>131</v>
      </c>
      <c r="AH50" s="41">
        <v>60</v>
      </c>
      <c r="AI50" s="41"/>
    </row>
    <row r="51" spans="3:35" ht="15.75" customHeight="1">
      <c r="C51" s="31" t="s">
        <v>154</v>
      </c>
      <c r="D51" s="11"/>
      <c r="E51" s="9">
        <v>7435</v>
      </c>
      <c r="F51" s="4">
        <v>3820</v>
      </c>
      <c r="G51" s="4">
        <v>110</v>
      </c>
      <c r="H51" s="4">
        <v>100</v>
      </c>
      <c r="I51" s="4">
        <v>5</v>
      </c>
      <c r="J51" s="4">
        <v>5</v>
      </c>
      <c r="K51" s="4">
        <v>700</v>
      </c>
      <c r="L51" s="4">
        <v>629</v>
      </c>
      <c r="M51" s="4">
        <v>1686</v>
      </c>
      <c r="N51" s="4">
        <v>1151</v>
      </c>
      <c r="O51" s="4">
        <v>113</v>
      </c>
      <c r="P51" s="4">
        <v>94</v>
      </c>
      <c r="T51" s="41"/>
      <c r="U51" s="41">
        <v>288</v>
      </c>
      <c r="V51" s="41">
        <v>140</v>
      </c>
      <c r="W51" s="41">
        <v>1429</v>
      </c>
      <c r="X51" s="41">
        <v>576</v>
      </c>
      <c r="Y51" s="41">
        <v>113</v>
      </c>
      <c r="Z51" s="41">
        <v>10</v>
      </c>
      <c r="AA51" s="41">
        <v>9</v>
      </c>
      <c r="AB51" s="41">
        <v>4</v>
      </c>
      <c r="AC51" s="41">
        <v>2367</v>
      </c>
      <c r="AD51" s="41">
        <v>625</v>
      </c>
      <c r="AE51" s="41">
        <v>461</v>
      </c>
      <c r="AF51" s="41">
        <v>412</v>
      </c>
      <c r="AG51" s="41">
        <v>154</v>
      </c>
      <c r="AH51" s="41">
        <v>74</v>
      </c>
      <c r="AI51" s="41"/>
    </row>
    <row r="52" spans="3:35" ht="15.75" customHeight="1">
      <c r="C52" s="32"/>
      <c r="D52" s="11"/>
      <c r="E52" s="9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</row>
    <row r="53" spans="3:35" ht="15.75" customHeight="1">
      <c r="C53" s="31" t="s">
        <v>146</v>
      </c>
      <c r="D53" s="11"/>
      <c r="E53" s="9">
        <f>SUM(E55:E69)</f>
        <v>7172</v>
      </c>
      <c r="F53" s="9">
        <f aca="true" t="shared" si="2" ref="F53:P53">SUM(F55:F69)</f>
        <v>3831</v>
      </c>
      <c r="G53" s="9">
        <f t="shared" si="2"/>
        <v>102</v>
      </c>
      <c r="H53" s="9">
        <f t="shared" si="2"/>
        <v>87</v>
      </c>
      <c r="I53" s="9">
        <f t="shared" si="2"/>
        <v>2</v>
      </c>
      <c r="J53" s="9">
        <f t="shared" si="2"/>
        <v>2</v>
      </c>
      <c r="K53" s="9">
        <f>SUM(K55:K69)</f>
        <v>634</v>
      </c>
      <c r="L53" s="9">
        <f t="shared" si="2"/>
        <v>570</v>
      </c>
      <c r="M53" s="9">
        <f t="shared" si="2"/>
        <v>2057</v>
      </c>
      <c r="N53" s="9">
        <f t="shared" si="2"/>
        <v>1424</v>
      </c>
      <c r="O53" s="9">
        <f t="shared" si="2"/>
        <v>110</v>
      </c>
      <c r="P53" s="9">
        <f t="shared" si="2"/>
        <v>98</v>
      </c>
      <c r="T53" s="41"/>
      <c r="U53" s="45">
        <f aca="true" t="shared" si="3" ref="U53:AH53">SUM(U55:U69)</f>
        <v>240</v>
      </c>
      <c r="V53" s="45">
        <f t="shared" si="3"/>
        <v>125</v>
      </c>
      <c r="W53" s="45">
        <f t="shared" si="3"/>
        <v>1170</v>
      </c>
      <c r="X53" s="45">
        <f t="shared" si="3"/>
        <v>435</v>
      </c>
      <c r="Y53" s="45">
        <f t="shared" si="3"/>
        <v>93</v>
      </c>
      <c r="Z53" s="45">
        <f t="shared" si="3"/>
        <v>5</v>
      </c>
      <c r="AA53" s="45">
        <f t="shared" si="3"/>
        <v>4</v>
      </c>
      <c r="AB53" s="45">
        <f t="shared" si="3"/>
        <v>2</v>
      </c>
      <c r="AC53" s="45">
        <f t="shared" si="3"/>
        <v>2090</v>
      </c>
      <c r="AD53" s="45">
        <f t="shared" si="3"/>
        <v>568</v>
      </c>
      <c r="AE53" s="45">
        <f t="shared" si="3"/>
        <v>466</v>
      </c>
      <c r="AF53" s="45">
        <f t="shared" si="3"/>
        <v>423</v>
      </c>
      <c r="AG53" s="45">
        <f t="shared" si="3"/>
        <v>204</v>
      </c>
      <c r="AH53" s="45">
        <f t="shared" si="3"/>
        <v>92</v>
      </c>
      <c r="AI53" s="41"/>
    </row>
    <row r="54" spans="4:35" ht="15.75" customHeight="1">
      <c r="D54" s="11"/>
      <c r="E54" s="9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</row>
    <row r="55" spans="3:35" ht="15.75" customHeight="1">
      <c r="C55" s="30" t="s">
        <v>83</v>
      </c>
      <c r="D55" s="11"/>
      <c r="E55" s="9">
        <f>SUM(G55,I55,K55,M55,O55,U55,W55,Y55,AA55,AC55,AE55,AG55)</f>
        <v>2399</v>
      </c>
      <c r="F55" s="9">
        <f>SUM(H55,J55,L55,N55,P55,V55,X55,Z55,AB55,AD55,AF55,AH55)</f>
        <v>1354</v>
      </c>
      <c r="G55" s="4">
        <v>27</v>
      </c>
      <c r="H55" s="4">
        <v>25</v>
      </c>
      <c r="I55" s="29" t="s">
        <v>145</v>
      </c>
      <c r="J55" s="29" t="s">
        <v>145</v>
      </c>
      <c r="K55" s="4">
        <v>166</v>
      </c>
      <c r="L55" s="4">
        <v>155</v>
      </c>
      <c r="M55" s="4">
        <v>580</v>
      </c>
      <c r="N55" s="4">
        <v>412</v>
      </c>
      <c r="O55" s="4">
        <v>26</v>
      </c>
      <c r="P55" s="4">
        <v>23</v>
      </c>
      <c r="T55" s="41"/>
      <c r="U55" s="41">
        <v>83</v>
      </c>
      <c r="V55" s="41">
        <v>39</v>
      </c>
      <c r="W55" s="41">
        <v>381</v>
      </c>
      <c r="X55" s="41">
        <v>194</v>
      </c>
      <c r="Y55" s="41">
        <v>18</v>
      </c>
      <c r="Z55" s="41">
        <v>1</v>
      </c>
      <c r="AA55" s="41">
        <v>1</v>
      </c>
      <c r="AB55" s="41">
        <v>1</v>
      </c>
      <c r="AC55" s="41">
        <v>755</v>
      </c>
      <c r="AD55" s="41">
        <v>218</v>
      </c>
      <c r="AE55" s="41">
        <v>281</v>
      </c>
      <c r="AF55" s="41">
        <v>255</v>
      </c>
      <c r="AG55" s="41">
        <v>81</v>
      </c>
      <c r="AH55" s="41">
        <v>31</v>
      </c>
      <c r="AI55" s="41"/>
    </row>
    <row r="56" spans="3:35" ht="15.75" customHeight="1">
      <c r="C56" s="30"/>
      <c r="D56" s="11"/>
      <c r="E56" s="9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</row>
    <row r="57" spans="3:35" ht="15.75" customHeight="1">
      <c r="C57" s="30" t="s">
        <v>84</v>
      </c>
      <c r="D57" s="11"/>
      <c r="E57" s="9">
        <f>SUM(G57,I57,K57,M57,O57,U57,W57,Y57,AA57,AC57,AE57,AG57)</f>
        <v>701</v>
      </c>
      <c r="F57" s="9">
        <f>SUM(H57,J57,L57,N57,P57,V57,X57,Z57,AB57,AD57,AF57,AH57)</f>
        <v>357</v>
      </c>
      <c r="G57" s="4">
        <v>36</v>
      </c>
      <c r="H57" s="4">
        <v>27</v>
      </c>
      <c r="I57" s="29" t="s">
        <v>145</v>
      </c>
      <c r="J57" s="29" t="s">
        <v>145</v>
      </c>
      <c r="K57" s="4">
        <v>74</v>
      </c>
      <c r="L57" s="4">
        <v>72</v>
      </c>
      <c r="M57" s="4">
        <v>268</v>
      </c>
      <c r="N57" s="4">
        <v>133</v>
      </c>
      <c r="O57" s="4">
        <v>3</v>
      </c>
      <c r="P57" s="4">
        <v>3</v>
      </c>
      <c r="T57" s="41"/>
      <c r="U57" s="41">
        <v>24</v>
      </c>
      <c r="V57" s="41">
        <v>15</v>
      </c>
      <c r="W57" s="41">
        <v>81</v>
      </c>
      <c r="X57" s="41">
        <v>37</v>
      </c>
      <c r="Y57" s="47" t="s">
        <v>167</v>
      </c>
      <c r="Z57" s="47" t="s">
        <v>167</v>
      </c>
      <c r="AA57" s="47" t="s">
        <v>167</v>
      </c>
      <c r="AB57" s="47" t="s">
        <v>167</v>
      </c>
      <c r="AC57" s="41">
        <v>163</v>
      </c>
      <c r="AD57" s="41">
        <v>31</v>
      </c>
      <c r="AE57" s="41">
        <v>35</v>
      </c>
      <c r="AF57" s="41">
        <v>35</v>
      </c>
      <c r="AG57" s="41">
        <v>17</v>
      </c>
      <c r="AH57" s="41">
        <v>4</v>
      </c>
      <c r="AI57" s="41"/>
    </row>
    <row r="58" spans="3:35" ht="15.75" customHeight="1">
      <c r="C58" s="30"/>
      <c r="D58" s="11"/>
      <c r="E58" s="9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</row>
    <row r="59" spans="3:35" ht="15.75" customHeight="1">
      <c r="C59" s="30" t="s">
        <v>85</v>
      </c>
      <c r="D59" s="11"/>
      <c r="E59" s="9">
        <f>SUM(G59,I59,K59,M59,O59,U59,W59,Y59,AA59,AC59,AE59,AG59)</f>
        <v>1424</v>
      </c>
      <c r="F59" s="9">
        <f>SUM(H59,J59,L59,N59,P59,V59,X59,Z59,AB59,AD59,AF59,AH59)</f>
        <v>1361</v>
      </c>
      <c r="G59" s="4">
        <v>10</v>
      </c>
      <c r="H59" s="4">
        <v>10</v>
      </c>
      <c r="I59" s="4">
        <v>2</v>
      </c>
      <c r="J59" s="4">
        <v>2</v>
      </c>
      <c r="K59" s="4">
        <v>265</v>
      </c>
      <c r="L59" s="4">
        <v>254</v>
      </c>
      <c r="M59" s="4">
        <v>646</v>
      </c>
      <c r="N59" s="4">
        <v>628</v>
      </c>
      <c r="O59" s="4">
        <v>68</v>
      </c>
      <c r="P59" s="4">
        <v>65</v>
      </c>
      <c r="T59" s="41"/>
      <c r="U59" s="41">
        <v>39</v>
      </c>
      <c r="V59" s="41">
        <v>39</v>
      </c>
      <c r="W59" s="41">
        <v>71</v>
      </c>
      <c r="X59" s="41">
        <v>69</v>
      </c>
      <c r="Y59" s="47" t="s">
        <v>167</v>
      </c>
      <c r="Z59" s="47" t="s">
        <v>167</v>
      </c>
      <c r="AA59" s="47" t="s">
        <v>167</v>
      </c>
      <c r="AB59" s="47" t="s">
        <v>167</v>
      </c>
      <c r="AC59" s="41">
        <v>184</v>
      </c>
      <c r="AD59" s="41">
        <v>168</v>
      </c>
      <c r="AE59" s="41">
        <v>73</v>
      </c>
      <c r="AF59" s="41">
        <v>71</v>
      </c>
      <c r="AG59" s="41">
        <v>66</v>
      </c>
      <c r="AH59" s="41">
        <v>55</v>
      </c>
      <c r="AI59" s="41"/>
    </row>
    <row r="60" spans="3:35" ht="15.75" customHeight="1">
      <c r="C60" s="30"/>
      <c r="D60" s="11"/>
      <c r="E60" s="9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</row>
    <row r="61" spans="3:35" ht="15.75" customHeight="1">
      <c r="C61" s="30" t="s">
        <v>86</v>
      </c>
      <c r="D61" s="11"/>
      <c r="E61" s="9">
        <f>SUM(G61,I61,K61,M61,O61,U61,W61,Y61,AA61,AC61,AE61,AG61)</f>
        <v>2243</v>
      </c>
      <c r="F61" s="9">
        <f>SUM(H61,J61,L61,N61,P61,V61,X61,Z61,AB61,AD61,AF61,AH61)</f>
        <v>655</v>
      </c>
      <c r="G61" s="4">
        <v>15</v>
      </c>
      <c r="H61" s="4">
        <v>12</v>
      </c>
      <c r="I61" s="29" t="s">
        <v>22</v>
      </c>
      <c r="J61" s="29" t="s">
        <v>22</v>
      </c>
      <c r="K61" s="4">
        <v>119</v>
      </c>
      <c r="L61" s="4">
        <v>79</v>
      </c>
      <c r="M61" s="4">
        <v>444</v>
      </c>
      <c r="N61" s="4">
        <v>200</v>
      </c>
      <c r="O61" s="4">
        <v>12</v>
      </c>
      <c r="P61" s="4">
        <v>6</v>
      </c>
      <c r="T61" s="41"/>
      <c r="U61" s="41">
        <v>84</v>
      </c>
      <c r="V61" s="41">
        <v>28</v>
      </c>
      <c r="W61" s="41">
        <v>570</v>
      </c>
      <c r="X61" s="41">
        <v>124</v>
      </c>
      <c r="Y61" s="41">
        <v>75</v>
      </c>
      <c r="Z61" s="41">
        <v>4</v>
      </c>
      <c r="AA61" s="41">
        <v>3</v>
      </c>
      <c r="AB61" s="47">
        <v>1</v>
      </c>
      <c r="AC61" s="41">
        <v>816</v>
      </c>
      <c r="AD61" s="41">
        <v>142</v>
      </c>
      <c r="AE61" s="41">
        <v>70</v>
      </c>
      <c r="AF61" s="41">
        <v>57</v>
      </c>
      <c r="AG61" s="41">
        <v>35</v>
      </c>
      <c r="AH61" s="41">
        <v>2</v>
      </c>
      <c r="AI61" s="41"/>
    </row>
    <row r="62" spans="3:35" ht="15.75" customHeight="1">
      <c r="C62" s="30"/>
      <c r="D62" s="11"/>
      <c r="E62" s="9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</row>
    <row r="63" spans="3:35" ht="15.75" customHeight="1">
      <c r="C63" s="30" t="s">
        <v>87</v>
      </c>
      <c r="D63" s="11"/>
      <c r="E63" s="9">
        <f>SUM(G63,I63,K63,M63,O63,U63,W63,Y63,AA63,AC63,AE63,AG63)</f>
        <v>108</v>
      </c>
      <c r="F63" s="9">
        <f>SUM(H63,J63,L63,N63,P63,V63,X63,Z63,AB63,AD63,AF63,AH63)</f>
        <v>101</v>
      </c>
      <c r="G63" s="4">
        <v>14</v>
      </c>
      <c r="H63" s="4">
        <v>13</v>
      </c>
      <c r="I63" s="29" t="s">
        <v>22</v>
      </c>
      <c r="J63" s="29" t="s">
        <v>22</v>
      </c>
      <c r="K63" s="4">
        <v>10</v>
      </c>
      <c r="L63" s="4">
        <v>10</v>
      </c>
      <c r="M63" s="4">
        <v>53</v>
      </c>
      <c r="N63" s="4">
        <v>51</v>
      </c>
      <c r="O63" s="29">
        <v>1</v>
      </c>
      <c r="P63" s="29">
        <v>1</v>
      </c>
      <c r="T63" s="41"/>
      <c r="U63" s="41">
        <v>5</v>
      </c>
      <c r="V63" s="41">
        <v>4</v>
      </c>
      <c r="W63" s="41">
        <v>13</v>
      </c>
      <c r="X63" s="41">
        <v>11</v>
      </c>
      <c r="Y63" s="47" t="s">
        <v>167</v>
      </c>
      <c r="Z63" s="47" t="s">
        <v>167</v>
      </c>
      <c r="AA63" s="47" t="s">
        <v>167</v>
      </c>
      <c r="AB63" s="47" t="s">
        <v>167</v>
      </c>
      <c r="AC63" s="41">
        <v>8</v>
      </c>
      <c r="AD63" s="41">
        <v>7</v>
      </c>
      <c r="AE63" s="41">
        <v>4</v>
      </c>
      <c r="AF63" s="41">
        <v>4</v>
      </c>
      <c r="AG63" s="47" t="s">
        <v>167</v>
      </c>
      <c r="AH63" s="47" t="s">
        <v>167</v>
      </c>
      <c r="AI63" s="41"/>
    </row>
    <row r="64" spans="3:35" ht="15.75" customHeight="1">
      <c r="C64" s="30"/>
      <c r="D64" s="11"/>
      <c r="E64" s="9"/>
      <c r="O64" s="29"/>
      <c r="P64" s="29"/>
      <c r="T64" s="41"/>
      <c r="U64" s="41"/>
      <c r="V64" s="41"/>
      <c r="W64" s="41"/>
      <c r="X64" s="41"/>
      <c r="Y64" s="47"/>
      <c r="Z64" s="47"/>
      <c r="AA64" s="47"/>
      <c r="AB64" s="47"/>
      <c r="AC64" s="41"/>
      <c r="AD64" s="41"/>
      <c r="AE64" s="41"/>
      <c r="AF64" s="41"/>
      <c r="AG64" s="41"/>
      <c r="AH64" s="41"/>
      <c r="AI64" s="41"/>
    </row>
    <row r="65" spans="3:35" ht="15.75" customHeight="1">
      <c r="C65" s="30" t="s">
        <v>88</v>
      </c>
      <c r="D65" s="11"/>
      <c r="E65" s="9">
        <f>SUM(G65,I65,K65,M65,O65,U65,W65,Y65,AA65,AC65,AE65,AG65)</f>
        <v>253</v>
      </c>
      <c r="F65" s="9">
        <f>SUM(H65,J65,L65,N65,P65,V65,X65,Z65,AB65,AD65,AF65,AH65)</f>
        <v>2</v>
      </c>
      <c r="G65" s="29" t="s">
        <v>22</v>
      </c>
      <c r="H65" s="29" t="s">
        <v>22</v>
      </c>
      <c r="I65" s="29" t="s">
        <v>22</v>
      </c>
      <c r="J65" s="29" t="s">
        <v>22</v>
      </c>
      <c r="K65" s="29" t="s">
        <v>22</v>
      </c>
      <c r="L65" s="29" t="s">
        <v>145</v>
      </c>
      <c r="M65" s="4">
        <v>59</v>
      </c>
      <c r="N65" s="29" t="s">
        <v>145</v>
      </c>
      <c r="O65" s="29" t="s">
        <v>22</v>
      </c>
      <c r="P65" s="29" t="s">
        <v>22</v>
      </c>
      <c r="T65" s="41"/>
      <c r="U65" s="41">
        <v>5</v>
      </c>
      <c r="V65" s="47" t="s">
        <v>167</v>
      </c>
      <c r="W65" s="41">
        <v>54</v>
      </c>
      <c r="X65" s="47" t="s">
        <v>167</v>
      </c>
      <c r="Y65" s="47" t="s">
        <v>167</v>
      </c>
      <c r="Z65" s="47" t="s">
        <v>167</v>
      </c>
      <c r="AA65" s="47" t="s">
        <v>167</v>
      </c>
      <c r="AB65" s="47" t="s">
        <v>167</v>
      </c>
      <c r="AC65" s="41">
        <v>133</v>
      </c>
      <c r="AD65" s="47">
        <v>2</v>
      </c>
      <c r="AE65" s="47">
        <v>2</v>
      </c>
      <c r="AF65" s="47" t="s">
        <v>167</v>
      </c>
      <c r="AG65" s="47" t="s">
        <v>167</v>
      </c>
      <c r="AH65" s="47" t="s">
        <v>167</v>
      </c>
      <c r="AI65" s="41"/>
    </row>
    <row r="66" spans="3:35" ht="15.75" customHeight="1">
      <c r="C66" s="30"/>
      <c r="D66" s="11"/>
      <c r="E66" s="9"/>
      <c r="L66" s="29"/>
      <c r="N66" s="29"/>
      <c r="O66" s="29"/>
      <c r="P66" s="29"/>
      <c r="T66" s="41"/>
      <c r="U66" s="41"/>
      <c r="V66" s="41"/>
      <c r="W66" s="41"/>
      <c r="X66" s="41"/>
      <c r="Y66" s="41"/>
      <c r="Z66" s="47"/>
      <c r="AA66" s="47"/>
      <c r="AB66" s="47"/>
      <c r="AC66" s="41"/>
      <c r="AD66" s="41"/>
      <c r="AE66" s="41"/>
      <c r="AF66" s="47"/>
      <c r="AG66" s="41"/>
      <c r="AH66" s="47"/>
      <c r="AI66" s="41"/>
    </row>
    <row r="67" spans="3:35" ht="15.75" customHeight="1">
      <c r="C67" s="30" t="s">
        <v>89</v>
      </c>
      <c r="D67" s="11"/>
      <c r="E67" s="9">
        <f>SUM(G67,I67,K67,M67,O67,U67,W67,Y67,AA67,AC67,AE67,AG67)</f>
        <v>23</v>
      </c>
      <c r="F67" s="29" t="s">
        <v>22</v>
      </c>
      <c r="G67" s="29" t="s">
        <v>22</v>
      </c>
      <c r="H67" s="29" t="s">
        <v>22</v>
      </c>
      <c r="I67" s="29" t="s">
        <v>22</v>
      </c>
      <c r="J67" s="29" t="s">
        <v>22</v>
      </c>
      <c r="K67" s="29" t="s">
        <v>145</v>
      </c>
      <c r="L67" s="29" t="s">
        <v>145</v>
      </c>
      <c r="M67" s="29">
        <v>1</v>
      </c>
      <c r="N67" s="29" t="s">
        <v>145</v>
      </c>
      <c r="O67" s="29" t="s">
        <v>22</v>
      </c>
      <c r="P67" s="29" t="s">
        <v>22</v>
      </c>
      <c r="T67" s="41"/>
      <c r="U67" s="47" t="s">
        <v>167</v>
      </c>
      <c r="V67" s="47" t="s">
        <v>167</v>
      </c>
      <c r="W67" s="47" t="s">
        <v>167</v>
      </c>
      <c r="X67" s="47" t="s">
        <v>167</v>
      </c>
      <c r="Y67" s="47" t="s">
        <v>167</v>
      </c>
      <c r="Z67" s="47" t="s">
        <v>167</v>
      </c>
      <c r="AA67" s="47" t="s">
        <v>167</v>
      </c>
      <c r="AB67" s="47" t="s">
        <v>167</v>
      </c>
      <c r="AC67" s="41">
        <v>17</v>
      </c>
      <c r="AD67" s="47" t="s">
        <v>167</v>
      </c>
      <c r="AE67" s="47" t="s">
        <v>167</v>
      </c>
      <c r="AF67" s="47" t="s">
        <v>167</v>
      </c>
      <c r="AG67" s="47">
        <v>5</v>
      </c>
      <c r="AH67" s="47" t="s">
        <v>167</v>
      </c>
      <c r="AI67" s="41"/>
    </row>
    <row r="68" spans="3:35" ht="15.75" customHeight="1">
      <c r="C68" s="30"/>
      <c r="D68" s="11"/>
      <c r="E68" s="9"/>
      <c r="O68" s="29"/>
      <c r="P68" s="29"/>
      <c r="T68" s="41"/>
      <c r="U68" s="41"/>
      <c r="V68" s="41"/>
      <c r="W68" s="41"/>
      <c r="X68" s="41"/>
      <c r="Y68" s="41"/>
      <c r="Z68" s="47"/>
      <c r="AA68" s="47"/>
      <c r="AB68" s="47"/>
      <c r="AC68" s="41"/>
      <c r="AD68" s="41"/>
      <c r="AE68" s="47"/>
      <c r="AF68" s="47"/>
      <c r="AG68" s="41"/>
      <c r="AH68" s="47"/>
      <c r="AI68" s="41"/>
    </row>
    <row r="69" spans="3:35" ht="15.75" customHeight="1">
      <c r="C69" s="30" t="s">
        <v>18</v>
      </c>
      <c r="D69" s="11"/>
      <c r="E69" s="9">
        <f>SUM(G69,I69,K69,M69,O69,U69,W69,Y69,AA69,AC69,AE69,AG69)</f>
        <v>21</v>
      </c>
      <c r="F69" s="9">
        <f>SUM(H69,J69,L69,N69,P69,V69,X69,Z69,AB69,AD69,AF69,AH69)</f>
        <v>1</v>
      </c>
      <c r="G69" s="29" t="s">
        <v>22</v>
      </c>
      <c r="H69" s="29" t="s">
        <v>22</v>
      </c>
      <c r="I69" s="29" t="s">
        <v>22</v>
      </c>
      <c r="J69" s="29" t="s">
        <v>22</v>
      </c>
      <c r="K69" s="29" t="s">
        <v>145</v>
      </c>
      <c r="L69" s="29" t="s">
        <v>145</v>
      </c>
      <c r="M69" s="4">
        <v>6</v>
      </c>
      <c r="N69" s="29" t="s">
        <v>145</v>
      </c>
      <c r="O69" s="29" t="s">
        <v>22</v>
      </c>
      <c r="P69" s="29" t="s">
        <v>22</v>
      </c>
      <c r="T69" s="41"/>
      <c r="U69" s="47" t="s">
        <v>167</v>
      </c>
      <c r="V69" s="47" t="s">
        <v>167</v>
      </c>
      <c r="W69" s="47" t="s">
        <v>167</v>
      </c>
      <c r="X69" s="47" t="s">
        <v>167</v>
      </c>
      <c r="Y69" s="47" t="s">
        <v>167</v>
      </c>
      <c r="Z69" s="47" t="s">
        <v>167</v>
      </c>
      <c r="AA69" s="47" t="s">
        <v>167</v>
      </c>
      <c r="AB69" s="47" t="s">
        <v>167</v>
      </c>
      <c r="AC69" s="41">
        <v>14</v>
      </c>
      <c r="AD69" s="47" t="s">
        <v>167</v>
      </c>
      <c r="AE69" s="47">
        <v>1</v>
      </c>
      <c r="AF69" s="47">
        <v>1</v>
      </c>
      <c r="AG69" s="47" t="s">
        <v>167</v>
      </c>
      <c r="AH69" s="47" t="s">
        <v>167</v>
      </c>
      <c r="AI69" s="41"/>
    </row>
    <row r="70" spans="3:35" ht="15.75" customHeight="1">
      <c r="C70" s="30"/>
      <c r="D70" s="11"/>
      <c r="E70" s="9"/>
      <c r="T70" s="41"/>
      <c r="U70" s="41"/>
      <c r="V70" s="41"/>
      <c r="W70" s="41"/>
      <c r="X70" s="41"/>
      <c r="Y70" s="41"/>
      <c r="Z70" s="47"/>
      <c r="AA70" s="47"/>
      <c r="AB70" s="47"/>
      <c r="AC70" s="41"/>
      <c r="AD70" s="41"/>
      <c r="AE70" s="41"/>
      <c r="AF70" s="41"/>
      <c r="AG70" s="41"/>
      <c r="AH70" s="41"/>
      <c r="AI70" s="41"/>
    </row>
    <row r="71" spans="3:35" ht="15.75" customHeight="1">
      <c r="C71" s="30"/>
      <c r="D71" s="11"/>
      <c r="E71" s="9"/>
      <c r="R71" s="9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</row>
    <row r="72" spans="3:35" ht="15.75" customHeight="1">
      <c r="C72" s="30" t="s">
        <v>33</v>
      </c>
      <c r="D72" s="11"/>
      <c r="E72" s="9">
        <f>SUM(G72,I72,K72,M72,O72,U72,W72,Y72,AA72,AC72,AE72,AG72)</f>
        <v>4042</v>
      </c>
      <c r="F72" s="9">
        <f>SUM(H72,J72,L72,N72,P72,V72,X72,Z72,AB72,AD72,AF72,AH72)</f>
        <v>1969</v>
      </c>
      <c r="G72" s="4">
        <v>89</v>
      </c>
      <c r="H72" s="4">
        <v>76</v>
      </c>
      <c r="I72" s="29" t="s">
        <v>145</v>
      </c>
      <c r="J72" s="29" t="s">
        <v>145</v>
      </c>
      <c r="K72" s="4">
        <v>404</v>
      </c>
      <c r="L72" s="4">
        <v>345</v>
      </c>
      <c r="M72" s="4">
        <v>867</v>
      </c>
      <c r="N72" s="4">
        <v>576</v>
      </c>
      <c r="O72" s="4">
        <v>72</v>
      </c>
      <c r="P72" s="4">
        <v>62</v>
      </c>
      <c r="Q72" s="9"/>
      <c r="R72" s="9"/>
      <c r="S72" s="9"/>
      <c r="T72" s="41"/>
      <c r="U72" s="41">
        <v>111</v>
      </c>
      <c r="V72" s="41">
        <v>48</v>
      </c>
      <c r="W72" s="41">
        <v>736</v>
      </c>
      <c r="X72" s="41">
        <v>226</v>
      </c>
      <c r="Y72" s="41">
        <v>88</v>
      </c>
      <c r="Z72" s="41">
        <v>4</v>
      </c>
      <c r="AA72" s="41">
        <v>4</v>
      </c>
      <c r="AB72" s="41">
        <v>2</v>
      </c>
      <c r="AC72" s="41">
        <v>1206</v>
      </c>
      <c r="AD72" s="41">
        <v>270</v>
      </c>
      <c r="AE72" s="41">
        <v>321</v>
      </c>
      <c r="AF72" s="41">
        <v>299</v>
      </c>
      <c r="AG72" s="41">
        <v>144</v>
      </c>
      <c r="AH72" s="41">
        <v>61</v>
      </c>
      <c r="AI72" s="41"/>
    </row>
    <row r="73" spans="3:35" ht="15.75" customHeight="1">
      <c r="C73" s="30"/>
      <c r="D73" s="11"/>
      <c r="E73" s="9"/>
      <c r="Q73" s="9"/>
      <c r="R73" s="9"/>
      <c r="S73" s="9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</row>
    <row r="74" spans="2:35" ht="15" thickBot="1">
      <c r="B74" s="10"/>
      <c r="C74" s="40" t="s">
        <v>39</v>
      </c>
      <c r="D74" s="34"/>
      <c r="E74" s="35">
        <f>SUM(G74,I74,K74,M74,O74,U74,W74,Y74,AA74,AC74,AE74,AG74)</f>
        <v>3130</v>
      </c>
      <c r="F74" s="10">
        <f>SUM(H74,J74,L74,N74,P74,V74,X74,Z74,AB74,AD74,AF74,AH74)</f>
        <v>1862</v>
      </c>
      <c r="G74" s="10">
        <v>13</v>
      </c>
      <c r="H74" s="10">
        <v>11</v>
      </c>
      <c r="I74" s="10">
        <v>2</v>
      </c>
      <c r="J74" s="10">
        <v>2</v>
      </c>
      <c r="K74" s="10">
        <v>230</v>
      </c>
      <c r="L74" s="10">
        <v>225</v>
      </c>
      <c r="M74" s="10">
        <v>1190</v>
      </c>
      <c r="N74" s="10">
        <v>848</v>
      </c>
      <c r="O74" s="10">
        <v>38</v>
      </c>
      <c r="P74" s="10">
        <v>36</v>
      </c>
      <c r="Q74" s="9"/>
      <c r="R74" s="9"/>
      <c r="S74" s="9"/>
      <c r="T74" s="41"/>
      <c r="U74" s="58">
        <v>129</v>
      </c>
      <c r="V74" s="58">
        <v>77</v>
      </c>
      <c r="W74" s="58">
        <v>434</v>
      </c>
      <c r="X74" s="58">
        <v>209</v>
      </c>
      <c r="Y74" s="58">
        <v>5</v>
      </c>
      <c r="Z74" s="58">
        <v>1</v>
      </c>
      <c r="AA74" s="48" t="s">
        <v>167</v>
      </c>
      <c r="AB74" s="48" t="s">
        <v>167</v>
      </c>
      <c r="AC74" s="58">
        <v>884</v>
      </c>
      <c r="AD74" s="58">
        <v>298</v>
      </c>
      <c r="AE74" s="58">
        <v>145</v>
      </c>
      <c r="AF74" s="58">
        <v>124</v>
      </c>
      <c r="AG74" s="58">
        <v>60</v>
      </c>
      <c r="AH74" s="58">
        <v>31</v>
      </c>
      <c r="AI74" s="45"/>
    </row>
    <row r="75" spans="17:35" ht="14.25">
      <c r="Q75" s="9"/>
      <c r="S75" s="9"/>
      <c r="T75" s="41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3"/>
    </row>
    <row r="76" spans="20:35" ht="14.25">
      <c r="T76" s="41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5"/>
    </row>
    <row r="77" spans="3:16" ht="14.25"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</row>
    <row r="78" spans="3:16" ht="14.25">
      <c r="C78" s="79"/>
      <c r="D78" s="80"/>
      <c r="E78" s="44"/>
      <c r="F78" s="44"/>
      <c r="G78" s="79"/>
      <c r="H78" s="80"/>
      <c r="I78" s="79"/>
      <c r="J78" s="80"/>
      <c r="K78" s="79"/>
      <c r="L78" s="80"/>
      <c r="M78" s="44"/>
      <c r="N78" s="44"/>
      <c r="O78" s="79"/>
      <c r="P78" s="80"/>
    </row>
    <row r="79" spans="3:16" ht="14.25">
      <c r="C79" s="80"/>
      <c r="D79" s="80"/>
      <c r="E79" s="44"/>
      <c r="F79" s="44"/>
      <c r="G79" s="80"/>
      <c r="H79" s="80"/>
      <c r="I79" s="80"/>
      <c r="J79" s="80"/>
      <c r="K79" s="80"/>
      <c r="L79" s="80"/>
      <c r="M79" s="81"/>
      <c r="N79" s="81"/>
      <c r="O79" s="80"/>
      <c r="P79" s="80"/>
    </row>
    <row r="80" spans="3:16" ht="14.25">
      <c r="C80" s="55"/>
      <c r="D80" s="56"/>
      <c r="E80" s="55"/>
      <c r="F80" s="56"/>
      <c r="G80" s="55"/>
      <c r="H80" s="56"/>
      <c r="I80" s="55"/>
      <c r="J80" s="56"/>
      <c r="K80" s="55"/>
      <c r="L80" s="56"/>
      <c r="M80" s="55"/>
      <c r="N80" s="56"/>
      <c r="O80" s="55"/>
      <c r="P80" s="56"/>
    </row>
    <row r="81" spans="3:16" ht="14.25">
      <c r="C81" s="55"/>
      <c r="D81" s="56"/>
      <c r="E81" s="55"/>
      <c r="F81" s="56"/>
      <c r="G81" s="55"/>
      <c r="H81" s="56"/>
      <c r="I81" s="55"/>
      <c r="J81" s="56"/>
      <c r="K81" s="55"/>
      <c r="L81" s="56"/>
      <c r="M81" s="55"/>
      <c r="N81" s="57"/>
      <c r="O81" s="55"/>
      <c r="P81" s="56"/>
    </row>
    <row r="82" spans="3:16" ht="14.25">
      <c r="C82" s="45"/>
      <c r="D82" s="45"/>
      <c r="E82" s="45"/>
      <c r="F82" s="45"/>
      <c r="G82" s="45"/>
      <c r="H82" s="45"/>
      <c r="I82" s="45"/>
      <c r="J82" s="82"/>
      <c r="K82" s="45"/>
      <c r="L82" s="45"/>
      <c r="M82" s="45"/>
      <c r="N82" s="45"/>
      <c r="O82" s="45"/>
      <c r="P82" s="45"/>
    </row>
    <row r="83" spans="3:16" ht="14.25">
      <c r="C83" s="45"/>
      <c r="D83" s="45"/>
      <c r="E83" s="45"/>
      <c r="F83" s="45"/>
      <c r="G83" s="45"/>
      <c r="H83" s="45"/>
      <c r="I83" s="45"/>
      <c r="J83" s="82"/>
      <c r="K83" s="45"/>
      <c r="L83" s="45"/>
      <c r="M83" s="45"/>
      <c r="N83" s="45"/>
      <c r="O83" s="45"/>
      <c r="P83" s="45"/>
    </row>
    <row r="84" spans="3:16" ht="14.25"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</row>
    <row r="85" spans="3:16" ht="14.25"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</row>
    <row r="86" spans="3:16" ht="14.25"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</row>
    <row r="87" spans="3:16" ht="14.25"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</row>
    <row r="88" spans="3:16" ht="14.25"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</row>
    <row r="89" spans="3:16" ht="14.25"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</row>
    <row r="90" spans="3:16" ht="14.25"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</row>
    <row r="91" spans="3:16" ht="14.25">
      <c r="C91" s="45"/>
      <c r="D91" s="45"/>
      <c r="E91" s="45"/>
      <c r="F91" s="45"/>
      <c r="G91" s="82"/>
      <c r="H91" s="82"/>
      <c r="I91" s="82"/>
      <c r="J91" s="82"/>
      <c r="K91" s="45"/>
      <c r="L91" s="45"/>
      <c r="M91" s="45"/>
      <c r="N91" s="45"/>
      <c r="O91" s="45"/>
      <c r="P91" s="45"/>
    </row>
    <row r="92" spans="3:16" ht="14.25"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</row>
    <row r="93" spans="3:16" ht="14.25">
      <c r="C93" s="45"/>
      <c r="D93" s="45"/>
      <c r="E93" s="45"/>
      <c r="F93" s="45"/>
      <c r="G93" s="82"/>
      <c r="H93" s="82"/>
      <c r="I93" s="82"/>
      <c r="J93" s="82"/>
      <c r="K93" s="45"/>
      <c r="L93" s="45"/>
      <c r="M93" s="45"/>
      <c r="N93" s="45"/>
      <c r="O93" s="45"/>
      <c r="P93" s="45"/>
    </row>
    <row r="94" spans="3:16" ht="14.25"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</row>
    <row r="95" spans="3:16" ht="14.25">
      <c r="C95" s="45"/>
      <c r="D95" s="45"/>
      <c r="E95" s="45"/>
      <c r="F95" s="45"/>
      <c r="G95" s="45"/>
      <c r="H95" s="45"/>
      <c r="I95" s="45"/>
      <c r="J95" s="82"/>
      <c r="K95" s="45"/>
      <c r="L95" s="45"/>
      <c r="M95" s="45"/>
      <c r="N95" s="45"/>
      <c r="O95" s="45"/>
      <c r="P95" s="45"/>
    </row>
    <row r="96" spans="3:16" ht="14.25"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</row>
    <row r="97" spans="3:16" ht="14.25">
      <c r="C97" s="45"/>
      <c r="D97" s="45"/>
      <c r="E97" s="45"/>
      <c r="F97" s="45"/>
      <c r="G97" s="82"/>
      <c r="H97" s="82"/>
      <c r="I97" s="82"/>
      <c r="J97" s="82"/>
      <c r="K97" s="45"/>
      <c r="L97" s="45"/>
      <c r="M97" s="45"/>
      <c r="N97" s="45"/>
      <c r="O97" s="82"/>
      <c r="P97" s="82"/>
    </row>
    <row r="98" spans="3:16" ht="14.25">
      <c r="C98" s="45"/>
      <c r="D98" s="45"/>
      <c r="E98" s="45"/>
      <c r="F98" s="45"/>
      <c r="G98" s="82"/>
      <c r="H98" s="82"/>
      <c r="I98" s="82"/>
      <c r="J98" s="82"/>
      <c r="K98" s="45"/>
      <c r="L98" s="45"/>
      <c r="M98" s="45"/>
      <c r="N98" s="45"/>
      <c r="O98" s="45"/>
      <c r="P98" s="45"/>
    </row>
    <row r="99" spans="3:16" ht="14.25">
      <c r="C99" s="45"/>
      <c r="D99" s="82"/>
      <c r="E99" s="45"/>
      <c r="F99" s="82"/>
      <c r="G99" s="82"/>
      <c r="H99" s="82"/>
      <c r="I99" s="82"/>
      <c r="J99" s="82"/>
      <c r="K99" s="45"/>
      <c r="L99" s="82"/>
      <c r="M99" s="82"/>
      <c r="N99" s="82"/>
      <c r="O99" s="82"/>
      <c r="P99" s="82"/>
    </row>
    <row r="100" spans="3:16" ht="14.25">
      <c r="C100" s="45"/>
      <c r="D100" s="45"/>
      <c r="E100" s="45"/>
      <c r="F100" s="45"/>
      <c r="G100" s="45"/>
      <c r="H100" s="82"/>
      <c r="I100" s="82"/>
      <c r="J100" s="82"/>
      <c r="K100" s="45"/>
      <c r="L100" s="45"/>
      <c r="M100" s="45"/>
      <c r="N100" s="82"/>
      <c r="O100" s="45"/>
      <c r="P100" s="82"/>
    </row>
    <row r="101" spans="3:16" ht="14.25">
      <c r="C101" s="82"/>
      <c r="D101" s="82"/>
      <c r="E101" s="82"/>
      <c r="F101" s="82"/>
      <c r="G101" s="82"/>
      <c r="H101" s="82"/>
      <c r="I101" s="82"/>
      <c r="J101" s="82"/>
      <c r="K101" s="45"/>
      <c r="L101" s="82"/>
      <c r="M101" s="82"/>
      <c r="N101" s="82"/>
      <c r="O101" s="82"/>
      <c r="P101" s="82"/>
    </row>
    <row r="102" spans="3:16" ht="14.25">
      <c r="C102" s="45"/>
      <c r="D102" s="45"/>
      <c r="E102" s="45"/>
      <c r="F102" s="45"/>
      <c r="G102" s="45"/>
      <c r="H102" s="82"/>
      <c r="I102" s="82"/>
      <c r="J102" s="82"/>
      <c r="K102" s="45"/>
      <c r="L102" s="45"/>
      <c r="M102" s="82"/>
      <c r="N102" s="82"/>
      <c r="O102" s="45"/>
      <c r="P102" s="82"/>
    </row>
    <row r="103" spans="3:16" ht="14.25">
      <c r="C103" s="82"/>
      <c r="D103" s="82"/>
      <c r="E103" s="82"/>
      <c r="F103" s="82"/>
      <c r="G103" s="82"/>
      <c r="H103" s="82"/>
      <c r="I103" s="82"/>
      <c r="J103" s="82"/>
      <c r="K103" s="45"/>
      <c r="L103" s="82"/>
      <c r="M103" s="82"/>
      <c r="N103" s="82"/>
      <c r="O103" s="82"/>
      <c r="P103" s="82"/>
    </row>
    <row r="104" spans="3:16" ht="14.25">
      <c r="C104" s="45"/>
      <c r="D104" s="45"/>
      <c r="E104" s="45"/>
      <c r="F104" s="45"/>
      <c r="G104" s="45"/>
      <c r="H104" s="82"/>
      <c r="I104" s="82"/>
      <c r="J104" s="82"/>
      <c r="K104" s="45"/>
      <c r="L104" s="45"/>
      <c r="M104" s="45"/>
      <c r="N104" s="45"/>
      <c r="O104" s="45"/>
      <c r="P104" s="45"/>
    </row>
    <row r="105" spans="3:16" ht="14.25"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</row>
    <row r="106" spans="3:16" ht="14.25"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</row>
    <row r="107" spans="3:16" ht="14.25"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</row>
    <row r="108" spans="3:16" ht="14.25">
      <c r="C108" s="45"/>
      <c r="D108" s="45"/>
      <c r="E108" s="45"/>
      <c r="F108" s="45"/>
      <c r="G108" s="45"/>
      <c r="H108" s="45"/>
      <c r="I108" s="82"/>
      <c r="J108" s="82"/>
      <c r="K108" s="45"/>
      <c r="L108" s="45"/>
      <c r="M108" s="45"/>
      <c r="N108" s="45"/>
      <c r="O108" s="45"/>
      <c r="P108" s="45"/>
    </row>
    <row r="109" spans="3:16" ht="14.25"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</row>
  </sheetData>
  <mergeCells count="28">
    <mergeCell ref="O78:P79"/>
    <mergeCell ref="AG44:AH45"/>
    <mergeCell ref="AC44:AD45"/>
    <mergeCell ref="AA44:AB45"/>
    <mergeCell ref="Y44:Z45"/>
    <mergeCell ref="W44:X45"/>
    <mergeCell ref="U44:V45"/>
    <mergeCell ref="C78:D79"/>
    <mergeCell ref="G78:H79"/>
    <mergeCell ref="I78:J79"/>
    <mergeCell ref="K78:L79"/>
    <mergeCell ref="C7:C10"/>
    <mergeCell ref="E7:J8"/>
    <mergeCell ref="K7:P8"/>
    <mergeCell ref="AU6:AV7"/>
    <mergeCell ref="E44:F45"/>
    <mergeCell ref="G44:H45"/>
    <mergeCell ref="I44:J45"/>
    <mergeCell ref="K44:L45"/>
    <mergeCell ref="M44:N45"/>
    <mergeCell ref="AQ6:AQ7"/>
    <mergeCell ref="AS6:AS7"/>
    <mergeCell ref="AT6:AT7"/>
    <mergeCell ref="AZ6:AZ7"/>
    <mergeCell ref="BA6:BA7"/>
    <mergeCell ref="BB6:BB7"/>
    <mergeCell ref="AX20:AY20"/>
    <mergeCell ref="AX6:AX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49" r:id="rId2"/>
  <colBreaks count="3" manualBreakCount="3">
    <brk id="18" max="65535" man="1"/>
    <brk id="41" max="65535" man="1"/>
    <brk id="5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T43"/>
  <sheetViews>
    <sheetView showGridLines="0" workbookViewId="0" topLeftCell="A1">
      <selection activeCell="A1" sqref="A1:S36"/>
    </sheetView>
  </sheetViews>
  <sheetFormatPr defaultColWidth="8.625" defaultRowHeight="12.75"/>
  <cols>
    <col min="2" max="2" width="1.00390625" style="0" customWidth="1"/>
    <col min="3" max="3" width="15.00390625" style="0" customWidth="1"/>
    <col min="4" max="4" width="0.875" style="0" customWidth="1"/>
    <col min="5" max="7" width="11.00390625" style="0" customWidth="1"/>
    <col min="8" max="8" width="0.875" style="0" customWidth="1"/>
    <col min="9" max="9" width="15.00390625" style="0" customWidth="1"/>
    <col min="10" max="10" width="0.875" style="0" customWidth="1"/>
    <col min="11" max="13" width="11.00390625" style="0" customWidth="1"/>
    <col min="14" max="14" width="0.875" style="0" customWidth="1"/>
    <col min="15" max="15" width="15.00390625" style="0" customWidth="1"/>
    <col min="16" max="16" width="0.875" style="0" customWidth="1"/>
    <col min="17" max="19" width="11.00390625" style="0" customWidth="1"/>
    <col min="20" max="20" width="7.00390625" style="0" customWidth="1"/>
  </cols>
  <sheetData>
    <row r="7" ht="12">
      <c r="T7" s="1"/>
    </row>
    <row r="8" ht="12">
      <c r="T8" s="1"/>
    </row>
    <row r="9" ht="12">
      <c r="T9" s="1"/>
    </row>
    <row r="10" ht="12">
      <c r="T10" s="1"/>
    </row>
    <row r="11" ht="12">
      <c r="T11" s="1"/>
    </row>
    <row r="12" ht="12">
      <c r="T12" s="1"/>
    </row>
    <row r="13" ht="12">
      <c r="T13" s="1"/>
    </row>
    <row r="14" ht="12">
      <c r="T14" s="1"/>
    </row>
    <row r="15" ht="12">
      <c r="T15" s="1"/>
    </row>
    <row r="16" ht="12">
      <c r="T16" s="1"/>
    </row>
    <row r="17" ht="12">
      <c r="T17" s="1"/>
    </row>
    <row r="18" ht="12">
      <c r="T18" s="1"/>
    </row>
    <row r="19" ht="12">
      <c r="T19" s="1"/>
    </row>
    <row r="20" ht="12">
      <c r="T20" s="1"/>
    </row>
    <row r="21" ht="12">
      <c r="T21" s="1"/>
    </row>
    <row r="22" ht="12">
      <c r="T22" s="1"/>
    </row>
    <row r="23" ht="12">
      <c r="T23" s="1"/>
    </row>
    <row r="24" ht="12">
      <c r="T24" s="1"/>
    </row>
    <row r="25" ht="12">
      <c r="T25" s="1"/>
    </row>
    <row r="26" ht="12">
      <c r="T26" s="1"/>
    </row>
    <row r="27" ht="12">
      <c r="T27" s="1"/>
    </row>
    <row r="28" ht="12">
      <c r="T28" s="1"/>
    </row>
    <row r="29" ht="12">
      <c r="T29" s="1"/>
    </row>
    <row r="30" ht="12">
      <c r="T30" s="1"/>
    </row>
    <row r="31" ht="12">
      <c r="T31" s="1"/>
    </row>
    <row r="32" ht="12">
      <c r="T32" s="1"/>
    </row>
    <row r="33" ht="12">
      <c r="T33" s="1"/>
    </row>
    <row r="34" ht="12">
      <c r="T34" s="1"/>
    </row>
    <row r="35" ht="12">
      <c r="T35" s="2"/>
    </row>
    <row r="36" ht="12">
      <c r="T36" s="2"/>
    </row>
    <row r="37" spans="2:20" ht="12">
      <c r="B37" s="2"/>
      <c r="C37" s="2"/>
      <c r="D37" s="2"/>
      <c r="E37" s="2"/>
      <c r="N37" s="2"/>
      <c r="O37" s="2"/>
      <c r="P37" s="2"/>
      <c r="Q37" s="2"/>
      <c r="T37" s="2"/>
    </row>
    <row r="38" spans="2:20" ht="12">
      <c r="B38" s="2"/>
      <c r="C38" s="2"/>
      <c r="D38" s="2"/>
      <c r="E38" s="2"/>
      <c r="N38" s="2"/>
      <c r="O38" s="2"/>
      <c r="P38" s="2"/>
      <c r="Q38" s="2"/>
      <c r="T38" s="2"/>
    </row>
    <row r="39" spans="2:20" ht="12">
      <c r="B39" s="2"/>
      <c r="C39" s="2"/>
      <c r="D39" s="2"/>
      <c r="E39" s="2"/>
      <c r="N39" s="2"/>
      <c r="O39" s="2"/>
      <c r="P39" s="2"/>
      <c r="Q39" s="2"/>
      <c r="T39" s="2"/>
    </row>
    <row r="40" spans="14:20" ht="12">
      <c r="N40" s="2"/>
      <c r="O40" s="2"/>
      <c r="P40" s="2"/>
      <c r="Q40" s="2"/>
      <c r="T40" s="2"/>
    </row>
    <row r="41" spans="14:20" ht="12">
      <c r="N41" s="2"/>
      <c r="O41" s="2"/>
      <c r="P41" s="2"/>
      <c r="Q41" s="2"/>
      <c r="T41" s="2"/>
    </row>
    <row r="42" spans="14:20" ht="12">
      <c r="N42" s="2"/>
      <c r="O42" s="2"/>
      <c r="P42" s="2"/>
      <c r="Q42" s="2"/>
      <c r="T42" s="2"/>
    </row>
    <row r="43" ht="12">
      <c r="T43" s="2"/>
    </row>
  </sheetData>
  <printOptions/>
  <pageMargins left="0.39375000000000004" right="0.39375000000000004" top="0.9451388888888889" bottom="0.9451388888888889" header="0.5118055555555556" footer="0.5118055555555556"/>
  <pageSetup orientation="portrait" paperSize="1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:V33"/>
    </sheetView>
  </sheetViews>
  <sheetFormatPr defaultColWidth="8.625" defaultRowHeight="12.75"/>
  <cols>
    <col min="1" max="1" width="5.75390625" style="0" customWidth="1"/>
    <col min="3" max="3" width="9.00390625" style="0" customWidth="1"/>
    <col min="4" max="5" width="2.00390625" style="0" customWidth="1"/>
    <col min="6" max="6" width="4.00390625" style="0" customWidth="1"/>
    <col min="7" max="7" width="1.00390625" style="0" customWidth="1"/>
    <col min="8" max="8" width="2.00390625" style="0" customWidth="1"/>
    <col min="9" max="9" width="4.00390625" style="0" customWidth="1"/>
    <col min="10" max="10" width="2.00390625" style="0" customWidth="1"/>
    <col min="11" max="11" width="1.00390625" style="0" customWidth="1"/>
    <col min="12" max="19" width="11.00390625" style="0" customWidth="1"/>
    <col min="20" max="20" width="9.00390625" style="0" customWidth="1"/>
    <col min="21" max="21" width="2.00390625" style="0" customWidth="1"/>
    <col min="22" max="22" width="11.00390625" style="0" customWidth="1"/>
    <col min="23" max="23" width="6.00390625" style="0" customWidth="1"/>
  </cols>
  <sheetData/>
  <printOptions/>
  <pageMargins left="0.39375000000000004" right="0.39375000000000004" top="0.9451388888888889" bottom="0.9451388888888889" header="0.5118055555555556" footer="0.5118055555555556"/>
  <pageSetup orientation="portrait" paperSize="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2000-01-26T00:54:27Z</cp:lastPrinted>
  <dcterms:modified xsi:type="dcterms:W3CDTF">2000-01-27T05:59:56Z</dcterms:modified>
  <cp:category/>
  <cp:version/>
  <cp:contentType/>
  <cp:contentStatus/>
</cp:coreProperties>
</file>