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<sst xmlns="http://schemas.openxmlformats.org/spreadsheetml/2006/main" count="174" uniqueCount="121">
  <si>
    <t xml:space="preserve">                        ２７       労     働     力     状     態     別</t>
  </si>
  <si>
    <t xml:space="preserve">  １５     歳     以     上     人     口</t>
  </si>
  <si>
    <t>国勢調査（各年10月 1日現在）による。</t>
  </si>
  <si>
    <t>単位：人</t>
  </si>
  <si>
    <t xml:space="preserve">                          労                               働</t>
  </si>
  <si>
    <t xml:space="preserve">                                              力</t>
  </si>
  <si>
    <t xml:space="preserve"> 1)  総         数</t>
  </si>
  <si>
    <t xml:space="preserve">     2)                就                               業</t>
  </si>
  <si>
    <t xml:space="preserve">                                 者</t>
  </si>
  <si>
    <t>市町村</t>
  </si>
  <si>
    <t>計</t>
  </si>
  <si>
    <t>55  歳  以  上</t>
  </si>
  <si>
    <t>総数</t>
  </si>
  <si>
    <t>＃男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</si>
  <si>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</si>
  <si>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</si>
  <si>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</si>
  <si>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</si>
  <si>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</si>
  <si>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</si>
  <si>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</si>
  <si>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</si>
  <si>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</si>
  <si>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</si>
  <si>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</si>
  <si>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</si>
  <si>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</si>
  <si>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</si>
  <si>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</si>
  <si>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</si>
  <si>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</si>
  <si>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</si>
  <si>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</si>
  <si>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</si>
  <si>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</si>
  <si>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</si>
  <si>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</si>
  <si>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</si>
  <si>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</si>
  <si>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</si>
  <si>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</si>
  <si>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</si>
  <si>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</si>
  <si>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</si>
  <si>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</si>
  <si>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</si>
  <si>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</si>
  <si>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</si>
  <si>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</si>
  <si>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</si>
  <si>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</si>
  <si>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</si>
  <si>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</si>
  <si>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</si>
  <si>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</si>
  <si>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</si>
  <si>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</si>
  <si>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</si>
  <si>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</si>
  <si>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</si>
  <si>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</si>
  <si>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</si>
  <si>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</si>
  <si>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</si>
  <si>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</si>
  <si>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</si>
  <si>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</si>
  <si>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</si>
  <si>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</si>
  <si>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</si>
  <si>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</si>
  <si>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</si>
  <si>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</si>
  <si>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</si>
  <si>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</si>
  <si>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</si>
  <si>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</si>
  <si>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</si>
  <si>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</si>
  <si>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</si>
  <si>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</si>
  <si>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</si>
  <si>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</si>
  <si>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</si>
  <si>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</si>
  <si>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</si>
  <si>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</si>
  <si>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</si>
  <si>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</si>
  <si>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</si>
  <si>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</si>
  <si>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</si>
  <si>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</si>
  <si>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</si>
  <si>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</si>
  <si>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</si>
  <si>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</si>
  <si>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</si>
  <si>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</si>
  <si>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</si>
  <si>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</si>
  <si>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</si>
  <si>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</si>
  <si>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</si>
  <si>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</si>
  <si>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総数</t>
  </si>
  <si>
    <t>15～24歳</t>
  </si>
  <si>
    <t>25～34歳</t>
  </si>
  <si>
    <t>35～44歳</t>
  </si>
  <si>
    <t>45～54歳</t>
  </si>
  <si>
    <t>55歳以上</t>
  </si>
  <si>
    <t>3)完全失業者</t>
  </si>
  <si>
    <t>4)非労働力</t>
  </si>
  <si>
    <t xml:space="preserve">     12</t>
  </si>
  <si>
    <t>1)総数</t>
  </si>
  <si>
    <t>（平成12年）（続）</t>
  </si>
  <si>
    <t>資料  総務省統計局「国勢調査報告」</t>
  </si>
  <si>
    <t xml:space="preserve">  1)総数には、不詳を含む。  2)主に仕事、家事などのほか仕事、通学のかたわら仕事もしていた人、及び休業者。</t>
  </si>
  <si>
    <t xml:space="preserve">  3)仕事を探していた人。  4)もっぱら家事や通学をしていた人、幼児、老齢者などで不詳を含む。</t>
  </si>
  <si>
    <t>（平成12年）</t>
  </si>
  <si>
    <t>15～24歳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</si>
</sst>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2" xfId="0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/>
    </xf>
    <xf numFmtId="0" fontId="5" fillId="0" borderId="0" xfId="0" applyFont="1" applyAlignment="1">
      <alignment vertical="top"/>
    </xf>
    <xf numFmtId="181" fontId="5" fillId="0" borderId="0" xfId="15" applyFont="1" applyAlignment="1">
      <alignment horizontal="right" vertical="top"/>
    </xf>
    <xf numFmtId="181" fontId="5" fillId="0" borderId="3" xfId="15" applyFont="1" applyBorder="1" applyAlignment="1">
      <alignment vertical="top"/>
    </xf>
    <xf numFmtId="181" fontId="5" fillId="0" borderId="0" xfId="15" applyFont="1" applyAlignment="1">
      <alignment vertical="top"/>
    </xf>
    <xf numFmtId="181" fontId="5" fillId="0" borderId="2" xfId="15" applyFont="1" applyBorder="1" applyAlignment="1">
      <alignment vertical="top"/>
    </xf>
    <xf numFmtId="181" fontId="5" fillId="0" borderId="2" xfId="15" applyFont="1" applyBorder="1" applyAlignment="1">
      <alignment horizontal="right" vertical="top"/>
    </xf>
    <xf numFmtId="181" fontId="5" fillId="0" borderId="4" xfId="15" applyFont="1" applyBorder="1" applyAlignment="1">
      <alignment vertical="top"/>
    </xf>
    <xf numFmtId="0" fontId="0" fillId="0" borderId="0" xfId="0" applyFont="1" applyAlignment="1">
      <alignment/>
    </xf>
    <xf numFmtId="0" fontId="5" fillId="0" borderId="2" xfId="0" applyFont="1" applyBorder="1" applyAlignment="1">
      <alignment vertical="top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3" xfId="15" applyFont="1" applyFill="1" applyBorder="1" applyAlignment="1">
      <alignment/>
    </xf>
    <xf numFmtId="181" fontId="5" fillId="0" borderId="5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 vertical="top"/>
    </xf>
    <xf numFmtId="181" fontId="5" fillId="0" borderId="2" xfId="15" applyFont="1" applyFill="1" applyBorder="1" applyAlignment="1">
      <alignment vertical="top"/>
    </xf>
    <xf numFmtId="181" fontId="5" fillId="0" borderId="4" xfId="15" applyFont="1" applyFill="1" applyBorder="1" applyAlignment="1">
      <alignment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0" fontId="5" fillId="0" borderId="0" xfId="0" applyFont="1" applyFill="1" applyAlignment="1">
      <alignment/>
    </xf>
    <xf numFmtId="181" fontId="5" fillId="0" borderId="6" xfId="15" applyFont="1" applyFill="1" applyBorder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Border="1" applyAlignment="1">
      <alignment vertical="center"/>
    </xf>
    <xf numFmtId="181" fontId="5" fillId="0" borderId="1" xfId="15" applyFont="1" applyBorder="1" applyAlignment="1">
      <alignment vertical="center"/>
    </xf>
    <xf numFmtId="181" fontId="5" fillId="0" borderId="6" xfId="15" applyFont="1" applyBorder="1" applyAlignment="1">
      <alignment horizontal="distributed" vertical="center"/>
    </xf>
    <xf numFmtId="181" fontId="5" fillId="0" borderId="1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="75" zoomScaleNormal="75" workbookViewId="0" topLeftCell="A1">
      <selection activeCell="D12" sqref="D12"/>
    </sheetView>
  </sheetViews>
  <sheetFormatPr defaultColWidth="8.625" defaultRowHeight="12.75"/>
  <cols>
    <col min="1" max="1" width="19.75390625" style="23" customWidth="1"/>
    <col min="2" max="2" width="0.875" style="23" customWidth="1"/>
    <col min="3" max="4" width="13.00390625" style="23" customWidth="1"/>
    <col min="5" max="6" width="12.125" style="23" customWidth="1"/>
    <col min="7" max="11" width="12.375" style="23" customWidth="1"/>
    <col min="12" max="12" width="12.125" style="23" customWidth="1"/>
    <col min="13" max="21" width="14.75390625" style="23" customWidth="1"/>
    <col min="22" max="22" width="14.375" style="23" customWidth="1"/>
    <col min="23" max="24" width="4.00390625" style="23" customWidth="1"/>
    <col min="25" max="16384" width="8.625" style="23" customWidth="1"/>
  </cols>
  <sheetData>
    <row r="1" spans="1:19" ht="24">
      <c r="A1" s="22" t="s">
        <v>0</v>
      </c>
      <c r="M1" s="22" t="s">
        <v>1</v>
      </c>
      <c r="R1" s="24"/>
      <c r="S1" s="23" t="s">
        <v>119</v>
      </c>
    </row>
    <row r="2" spans="1:23" ht="22.5" customHeight="1" thickBot="1">
      <c r="A2" s="25" t="s">
        <v>2</v>
      </c>
      <c r="B2" s="25"/>
      <c r="C2" s="25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7" t="s">
        <v>3</v>
      </c>
      <c r="W2" s="28"/>
    </row>
    <row r="3" spans="1:23" ht="18" customHeight="1">
      <c r="A3" s="53" t="s">
        <v>9</v>
      </c>
      <c r="C3" s="58" t="s">
        <v>6</v>
      </c>
      <c r="D3" s="59"/>
      <c r="E3" s="45" t="s">
        <v>4</v>
      </c>
      <c r="F3" s="29"/>
      <c r="G3" s="29"/>
      <c r="H3" s="29"/>
      <c r="I3" s="29"/>
      <c r="J3" s="29"/>
      <c r="K3" s="29"/>
      <c r="L3" s="29"/>
      <c r="M3" s="46" t="s">
        <v>5</v>
      </c>
      <c r="N3" s="29"/>
      <c r="O3" s="29"/>
      <c r="P3" s="29"/>
      <c r="Q3" s="29"/>
      <c r="R3" s="29"/>
      <c r="S3" s="29"/>
      <c r="T3" s="29"/>
      <c r="U3" s="69" t="s">
        <v>112</v>
      </c>
      <c r="V3" s="70"/>
      <c r="W3" s="28"/>
    </row>
    <row r="4" spans="1:23" ht="18" customHeight="1">
      <c r="A4" s="54"/>
      <c r="C4" s="60"/>
      <c r="D4" s="61"/>
      <c r="E4" s="68" t="s">
        <v>105</v>
      </c>
      <c r="F4" s="67"/>
      <c r="G4" s="45" t="s">
        <v>7</v>
      </c>
      <c r="H4" s="30"/>
      <c r="I4" s="30"/>
      <c r="J4" s="30"/>
      <c r="K4" s="30"/>
      <c r="L4" s="30"/>
      <c r="M4" s="46" t="s">
        <v>8</v>
      </c>
      <c r="N4" s="29"/>
      <c r="O4" s="29"/>
      <c r="P4" s="29"/>
      <c r="Q4" s="29"/>
      <c r="R4" s="29"/>
      <c r="S4" s="62" t="s">
        <v>111</v>
      </c>
      <c r="T4" s="63"/>
      <c r="U4" s="64"/>
      <c r="V4" s="71"/>
      <c r="W4" s="28"/>
    </row>
    <row r="5" spans="1:23" ht="18" customHeight="1">
      <c r="A5" s="54"/>
      <c r="C5" s="56" t="s">
        <v>12</v>
      </c>
      <c r="D5" s="56" t="s">
        <v>13</v>
      </c>
      <c r="E5" s="56" t="s">
        <v>12</v>
      </c>
      <c r="F5" s="56" t="s">
        <v>13</v>
      </c>
      <c r="G5" s="68" t="s">
        <v>10</v>
      </c>
      <c r="H5" s="67"/>
      <c r="I5" s="68" t="s">
        <v>120</v>
      </c>
      <c r="J5" s="67"/>
      <c r="K5" s="68" t="s">
        <v>107</v>
      </c>
      <c r="L5" s="66"/>
      <c r="M5" s="66" t="s">
        <v>108</v>
      </c>
      <c r="N5" s="67"/>
      <c r="O5" s="68" t="s">
        <v>109</v>
      </c>
      <c r="P5" s="67"/>
      <c r="Q5" s="68" t="s">
        <v>110</v>
      </c>
      <c r="R5" s="67"/>
      <c r="S5" s="64"/>
      <c r="T5" s="65"/>
      <c r="U5" s="56" t="s">
        <v>12</v>
      </c>
      <c r="V5" s="62" t="s">
        <v>13</v>
      </c>
      <c r="W5" s="28"/>
    </row>
    <row r="6" spans="1:22" ht="18" customHeight="1">
      <c r="A6" s="55"/>
      <c r="B6" s="29"/>
      <c r="C6" s="57"/>
      <c r="D6" s="57"/>
      <c r="E6" s="57"/>
      <c r="F6" s="57"/>
      <c r="G6" s="47" t="s">
        <v>12</v>
      </c>
      <c r="H6" s="47" t="s">
        <v>13</v>
      </c>
      <c r="I6" s="47" t="s">
        <v>12</v>
      </c>
      <c r="J6" s="47" t="s">
        <v>13</v>
      </c>
      <c r="K6" s="47" t="s">
        <v>12</v>
      </c>
      <c r="L6" s="47" t="s">
        <v>13</v>
      </c>
      <c r="M6" s="31" t="s">
        <v>12</v>
      </c>
      <c r="N6" s="47" t="s">
        <v>13</v>
      </c>
      <c r="O6" s="47" t="s">
        <v>12</v>
      </c>
      <c r="P6" s="47" t="s">
        <v>13</v>
      </c>
      <c r="Q6" s="47" t="s">
        <v>12</v>
      </c>
      <c r="R6" s="47" t="s">
        <v>13</v>
      </c>
      <c r="S6" s="47" t="s">
        <v>12</v>
      </c>
      <c r="T6" s="47" t="s">
        <v>13</v>
      </c>
      <c r="U6" s="72"/>
      <c r="V6" s="64"/>
    </row>
    <row r="7" spans="1:22" ht="31.5" customHeight="1">
      <c r="A7" s="32" t="s">
        <v>14</v>
      </c>
      <c r="B7" s="33"/>
      <c r="C7" s="34">
        <v>1245329</v>
      </c>
      <c r="D7" s="23">
        <v>573902</v>
      </c>
      <c r="E7" s="23">
        <v>732039</v>
      </c>
      <c r="F7" s="23">
        <v>426336</v>
      </c>
      <c r="G7" s="23">
        <v>706441</v>
      </c>
      <c r="H7" s="23">
        <v>408792</v>
      </c>
      <c r="I7" s="23">
        <v>74095</v>
      </c>
      <c r="J7" s="23">
        <v>34803</v>
      </c>
      <c r="K7" s="23">
        <v>139889</v>
      </c>
      <c r="L7" s="23">
        <v>84071</v>
      </c>
      <c r="M7" s="23">
        <v>192488</v>
      </c>
      <c r="N7" s="23">
        <v>113469</v>
      </c>
      <c r="O7" s="23">
        <v>148323</v>
      </c>
      <c r="P7" s="23">
        <v>83450</v>
      </c>
      <c r="Q7" s="23">
        <v>151646</v>
      </c>
      <c r="R7" s="23">
        <v>92999</v>
      </c>
      <c r="S7" s="23">
        <v>25598</v>
      </c>
      <c r="T7" s="23">
        <v>17544</v>
      </c>
      <c r="U7" s="23">
        <v>511974</v>
      </c>
      <c r="V7" s="23">
        <v>146973</v>
      </c>
    </row>
    <row r="8" spans="1:22" ht="15.75" customHeight="1">
      <c r="A8" s="33" t="s">
        <v>15</v>
      </c>
      <c r="B8" s="35"/>
      <c r="C8" s="23">
        <v>1267118</v>
      </c>
      <c r="D8" s="23">
        <v>584415</v>
      </c>
      <c r="E8" s="23">
        <v>757787</v>
      </c>
      <c r="F8" s="23">
        <v>436948</v>
      </c>
      <c r="G8" s="23">
        <v>725810</v>
      </c>
      <c r="H8" s="23">
        <v>416273</v>
      </c>
      <c r="I8" s="23">
        <v>78395</v>
      </c>
      <c r="J8" s="23">
        <v>39018</v>
      </c>
      <c r="K8" s="23">
        <v>130869</v>
      </c>
      <c r="L8" s="23">
        <v>76024</v>
      </c>
      <c r="M8" s="23">
        <v>174581</v>
      </c>
      <c r="N8" s="23">
        <v>101751</v>
      </c>
      <c r="O8" s="23">
        <v>172176</v>
      </c>
      <c r="P8" s="23">
        <v>96938</v>
      </c>
      <c r="Q8" s="23">
        <v>169789</v>
      </c>
      <c r="R8" s="23">
        <v>102542</v>
      </c>
      <c r="S8" s="23">
        <v>31977</v>
      </c>
      <c r="T8" s="23">
        <v>20675</v>
      </c>
      <c r="U8" s="23">
        <v>507702</v>
      </c>
      <c r="V8" s="23">
        <v>146474</v>
      </c>
    </row>
    <row r="9" spans="1:22" ht="31.5" customHeight="1">
      <c r="A9" s="33" t="s">
        <v>113</v>
      </c>
      <c r="C9" s="34">
        <f aca="true" t="shared" si="0" ref="C9:V9">SUM(C10:C11)</f>
        <v>1272563</v>
      </c>
      <c r="D9" s="28">
        <f t="shared" si="0"/>
        <v>587194</v>
      </c>
      <c r="E9" s="28">
        <f t="shared" si="0"/>
        <v>737915</v>
      </c>
      <c r="F9" s="28">
        <f t="shared" si="0"/>
        <v>418945</v>
      </c>
      <c r="G9" s="28">
        <f t="shared" si="0"/>
        <v>702091</v>
      </c>
      <c r="H9" s="28">
        <f t="shared" si="0"/>
        <v>396804</v>
      </c>
      <c r="I9" s="28">
        <f t="shared" si="0"/>
        <v>66009</v>
      </c>
      <c r="J9" s="28">
        <f t="shared" si="0"/>
        <v>32530</v>
      </c>
      <c r="K9" s="28">
        <f t="shared" si="0"/>
        <v>132962</v>
      </c>
      <c r="L9" s="28">
        <f t="shared" si="0"/>
        <v>75169</v>
      </c>
      <c r="M9" s="28">
        <f t="shared" si="0"/>
        <v>149233</v>
      </c>
      <c r="N9" s="28">
        <f t="shared" si="0"/>
        <v>84968</v>
      </c>
      <c r="O9" s="28">
        <f t="shared" si="0"/>
        <v>187688</v>
      </c>
      <c r="P9" s="28">
        <f t="shared" si="0"/>
        <v>106324</v>
      </c>
      <c r="Q9" s="28">
        <f t="shared" si="0"/>
        <v>166199</v>
      </c>
      <c r="R9" s="28">
        <f t="shared" si="0"/>
        <v>97813</v>
      </c>
      <c r="S9" s="28">
        <f t="shared" si="0"/>
        <v>35824</v>
      </c>
      <c r="T9" s="28">
        <f t="shared" si="0"/>
        <v>22141</v>
      </c>
      <c r="U9" s="28">
        <f t="shared" si="0"/>
        <v>530772</v>
      </c>
      <c r="V9" s="28">
        <f t="shared" si="0"/>
        <v>165584</v>
      </c>
    </row>
    <row r="10" spans="1:22" ht="31.5" customHeight="1">
      <c r="A10" s="32" t="s">
        <v>16</v>
      </c>
      <c r="C10" s="34">
        <f aca="true" t="shared" si="1" ref="C10:V10">SUM(C12:C16,C17:C19)</f>
        <v>805597</v>
      </c>
      <c r="D10" s="28">
        <f t="shared" si="1"/>
        <v>369907</v>
      </c>
      <c r="E10" s="28">
        <f t="shared" si="1"/>
        <v>463144</v>
      </c>
      <c r="F10" s="28">
        <f t="shared" si="1"/>
        <v>261937</v>
      </c>
      <c r="G10" s="28">
        <f t="shared" si="1"/>
        <v>438844</v>
      </c>
      <c r="H10" s="28">
        <f t="shared" si="1"/>
        <v>247106</v>
      </c>
      <c r="I10" s="28">
        <f t="shared" si="1"/>
        <v>44623</v>
      </c>
      <c r="J10" s="28">
        <f t="shared" si="1"/>
        <v>21444</v>
      </c>
      <c r="K10" s="28">
        <f t="shared" si="1"/>
        <v>89357</v>
      </c>
      <c r="L10" s="28">
        <f t="shared" si="1"/>
        <v>50252</v>
      </c>
      <c r="M10" s="28">
        <f t="shared" si="1"/>
        <v>92015</v>
      </c>
      <c r="N10" s="28">
        <f t="shared" si="1"/>
        <v>52817</v>
      </c>
      <c r="O10" s="28">
        <f t="shared" si="1"/>
        <v>116960</v>
      </c>
      <c r="P10" s="28">
        <f t="shared" si="1"/>
        <v>65962</v>
      </c>
      <c r="Q10" s="28">
        <f t="shared" si="1"/>
        <v>95889</v>
      </c>
      <c r="R10" s="28">
        <f t="shared" si="1"/>
        <v>56631</v>
      </c>
      <c r="S10" s="28">
        <f t="shared" si="1"/>
        <v>24300</v>
      </c>
      <c r="T10" s="28">
        <f t="shared" si="1"/>
        <v>14831</v>
      </c>
      <c r="U10" s="28">
        <f t="shared" si="1"/>
        <v>338994</v>
      </c>
      <c r="V10" s="28">
        <f t="shared" si="1"/>
        <v>105572</v>
      </c>
    </row>
    <row r="11" spans="1:22" ht="31.5" customHeight="1">
      <c r="A11" s="32" t="s">
        <v>17</v>
      </c>
      <c r="C11" s="34">
        <f>C20+C36+C40+C45+'千々石町～上対馬町'!C18+'千々石町～上対馬町'!C32+'千々石町～上対馬町'!C43+'千々石町～上対馬町'!C48</f>
        <v>466966</v>
      </c>
      <c r="D11" s="28">
        <f>D20+D36+D40+D45+'千々石町～上対馬町'!D18+'千々石町～上対馬町'!D32+'千々石町～上対馬町'!D43+'千々石町～上対馬町'!D48</f>
        <v>217287</v>
      </c>
      <c r="E11" s="28">
        <f>E20+E36+E40+E45+'千々石町～上対馬町'!E18+'千々石町～上対馬町'!E32+'千々石町～上対馬町'!E43+'千々石町～上対馬町'!E48</f>
        <v>274771</v>
      </c>
      <c r="F11" s="28">
        <f>F20+F36+F40+F45+'千々石町～上対馬町'!F18+'千々石町～上対馬町'!F32+'千々石町～上対馬町'!F43+'千々石町～上対馬町'!F48</f>
        <v>157008</v>
      </c>
      <c r="G11" s="28">
        <f>G20+G36+G40+G45+'千々石町～上対馬町'!G18+'千々石町～上対馬町'!G32+'千々石町～上対馬町'!G43+'千々石町～上対馬町'!G48</f>
        <v>263247</v>
      </c>
      <c r="H11" s="28">
        <f>H20+H36+H40+H45+'千々石町～上対馬町'!H18+'千々石町～上対馬町'!H32+'千々石町～上対馬町'!H43+'千々石町～上対馬町'!H48</f>
        <v>149698</v>
      </c>
      <c r="I11" s="28">
        <f>I20+I36+I40+I45+'千々石町～上対馬町'!I18+'千々石町～上対馬町'!I32+'千々石町～上対馬町'!I43+'千々石町～上対馬町'!I48</f>
        <v>21386</v>
      </c>
      <c r="J11" s="28">
        <f>J20+J36+J40+J45+'千々石町～上対馬町'!J18+'千々石町～上対馬町'!J32+'千々石町～上対馬町'!J43+'千々石町～上対馬町'!J48</f>
        <v>11086</v>
      </c>
      <c r="K11" s="28">
        <f>K20+K36+K40+K45+'千々石町～上対馬町'!K18+'千々石町～上対馬町'!K32+'千々石町～上対馬町'!K43+'千々石町～上対馬町'!K48</f>
        <v>43605</v>
      </c>
      <c r="L11" s="28">
        <f>L20+L36+L40+L45+'千々石町～上対馬町'!L18+'千々石町～上対馬町'!L32+'千々石町～上対馬町'!L43+'千々石町～上対馬町'!L48</f>
        <v>24917</v>
      </c>
      <c r="M11" s="28">
        <f>M20+M36+M40+M45+'千々石町～上対馬町'!M18+'千々石町～上対馬町'!M32+'千々石町～上対馬町'!M43+'千々石町～上対馬町'!M48</f>
        <v>57218</v>
      </c>
      <c r="N11" s="28">
        <f>N20+N36+N40+N45+'千々石町～上対馬町'!N18+'千々石町～上対馬町'!N32+'千々石町～上対馬町'!N43+'千々石町～上対馬町'!N48</f>
        <v>32151</v>
      </c>
      <c r="O11" s="28">
        <f>O20+O36+O40+O45+'千々石町～上対馬町'!O18+'千々石町～上対馬町'!O32+'千々石町～上対馬町'!O43+'千々石町～上対馬町'!O48</f>
        <v>70728</v>
      </c>
      <c r="P11" s="28">
        <f>P20+P36+P40+P45+'千々石町～上対馬町'!P18+'千々石町～上対馬町'!P32+'千々石町～上対馬町'!P43+'千々石町～上対馬町'!P48</f>
        <v>40362</v>
      </c>
      <c r="Q11" s="28">
        <f>Q20+Q36+Q40+Q45+'千々石町～上対馬町'!Q18+'千々石町～上対馬町'!Q32+'千々石町～上対馬町'!Q43+'千々石町～上対馬町'!Q48</f>
        <v>70310</v>
      </c>
      <c r="R11" s="28">
        <f>R20+R36+R40+R45+'千々石町～上対馬町'!R18+'千々石町～上対馬町'!R32+'千々石町～上対馬町'!R43+'千々石町～上対馬町'!R48</f>
        <v>41182</v>
      </c>
      <c r="S11" s="28">
        <f>S20+S36+S40+S45+'千々石町～上対馬町'!S18+'千々石町～上対馬町'!S32+'千々石町～上対馬町'!S43+'千々石町～上対馬町'!S48</f>
        <v>11524</v>
      </c>
      <c r="T11" s="28">
        <f>T20+T36+T40+T45+'千々石町～上対馬町'!T18+'千々石町～上対馬町'!T32+'千々石町～上対馬町'!T43+'千々石町～上対馬町'!T48</f>
        <v>7310</v>
      </c>
      <c r="U11" s="28">
        <f>U20+U36+U40+U45+'千々石町～上対馬町'!U18+'千々石町～上対馬町'!U32+'千々石町～上対馬町'!U43+'千々石町～上対馬町'!U48</f>
        <v>191778</v>
      </c>
      <c r="V11" s="28">
        <f>V20+V36+V40+V45+'千々石町～上対馬町'!V18+'千々石町～上対馬町'!V32+'千々石町～上対馬町'!V43+'千々石町～上対馬町'!V48</f>
        <v>60012</v>
      </c>
    </row>
    <row r="12" spans="1:22" ht="47.25" customHeight="1">
      <c r="A12" s="32" t="s">
        <v>18</v>
      </c>
      <c r="C12" s="34">
        <v>360694</v>
      </c>
      <c r="D12" s="23">
        <v>164141</v>
      </c>
      <c r="E12" s="23">
        <f aca="true" t="shared" si="2" ref="E12:F19">G12+S12</f>
        <v>201276</v>
      </c>
      <c r="F12" s="23">
        <f t="shared" si="2"/>
        <v>113786</v>
      </c>
      <c r="G12" s="23">
        <f aca="true" t="shared" si="3" ref="G12:H19">SUM(I12,K12,M12,O12,Q12)</f>
        <v>190210</v>
      </c>
      <c r="H12" s="23">
        <f t="shared" si="3"/>
        <v>107049</v>
      </c>
      <c r="I12" s="23">
        <v>20057</v>
      </c>
      <c r="J12" s="23">
        <v>9110</v>
      </c>
      <c r="K12" s="23">
        <v>39651</v>
      </c>
      <c r="L12" s="23">
        <v>21920</v>
      </c>
      <c r="M12" s="23">
        <v>40240</v>
      </c>
      <c r="N12" s="23">
        <v>23187</v>
      </c>
      <c r="O12" s="23">
        <v>51512</v>
      </c>
      <c r="P12" s="23">
        <v>29473</v>
      </c>
      <c r="Q12" s="23">
        <v>38750</v>
      </c>
      <c r="R12" s="23">
        <v>23359</v>
      </c>
      <c r="S12" s="23">
        <v>11066</v>
      </c>
      <c r="T12" s="23">
        <v>6737</v>
      </c>
      <c r="U12" s="23">
        <v>157367</v>
      </c>
      <c r="V12" s="23">
        <v>48947</v>
      </c>
    </row>
    <row r="13" spans="1:22" ht="15.75" customHeight="1">
      <c r="A13" s="32" t="s">
        <v>19</v>
      </c>
      <c r="C13" s="34">
        <v>203266</v>
      </c>
      <c r="D13" s="23">
        <v>93767</v>
      </c>
      <c r="E13" s="23">
        <f t="shared" si="2"/>
        <v>118447</v>
      </c>
      <c r="F13" s="23">
        <f t="shared" si="2"/>
        <v>67171</v>
      </c>
      <c r="G13" s="23">
        <f t="shared" si="3"/>
        <v>111820</v>
      </c>
      <c r="H13" s="23">
        <f t="shared" si="3"/>
        <v>63033</v>
      </c>
      <c r="I13" s="23">
        <v>12121</v>
      </c>
      <c r="J13" s="23">
        <v>6032</v>
      </c>
      <c r="K13" s="23">
        <v>22512</v>
      </c>
      <c r="L13" s="23">
        <v>12815</v>
      </c>
      <c r="M13" s="23">
        <v>21784</v>
      </c>
      <c r="N13" s="23">
        <v>12657</v>
      </c>
      <c r="O13" s="23">
        <v>30102</v>
      </c>
      <c r="P13" s="23">
        <v>16859</v>
      </c>
      <c r="Q13" s="23">
        <v>25301</v>
      </c>
      <c r="R13" s="23">
        <v>14670</v>
      </c>
      <c r="S13" s="23">
        <v>6627</v>
      </c>
      <c r="T13" s="23">
        <v>4138</v>
      </c>
      <c r="U13" s="23">
        <v>84297</v>
      </c>
      <c r="V13" s="23">
        <v>26235</v>
      </c>
    </row>
    <row r="14" spans="1:22" ht="15.75" customHeight="1">
      <c r="A14" s="32" t="s">
        <v>20</v>
      </c>
      <c r="C14" s="34">
        <v>33434</v>
      </c>
      <c r="D14" s="23">
        <v>15035</v>
      </c>
      <c r="E14" s="23">
        <f t="shared" si="2"/>
        <v>19492</v>
      </c>
      <c r="F14" s="23">
        <f t="shared" si="2"/>
        <v>10479</v>
      </c>
      <c r="G14" s="23">
        <f t="shared" si="3"/>
        <v>18553</v>
      </c>
      <c r="H14" s="23">
        <f t="shared" si="3"/>
        <v>9920</v>
      </c>
      <c r="I14" s="23">
        <v>1434</v>
      </c>
      <c r="J14" s="23">
        <v>643</v>
      </c>
      <c r="K14" s="23">
        <v>3349</v>
      </c>
      <c r="L14" s="23">
        <v>1775</v>
      </c>
      <c r="M14" s="23">
        <v>4014</v>
      </c>
      <c r="N14" s="23">
        <v>2175</v>
      </c>
      <c r="O14" s="23">
        <v>4987</v>
      </c>
      <c r="P14" s="23">
        <v>2632</v>
      </c>
      <c r="Q14" s="23">
        <v>4769</v>
      </c>
      <c r="R14" s="23">
        <v>2695</v>
      </c>
      <c r="S14" s="23">
        <v>939</v>
      </c>
      <c r="T14" s="23">
        <v>559</v>
      </c>
      <c r="U14" s="23">
        <v>13918</v>
      </c>
      <c r="V14" s="23">
        <v>4540</v>
      </c>
    </row>
    <row r="15" spans="1:22" ht="15.75" customHeight="1">
      <c r="A15" s="32" t="s">
        <v>21</v>
      </c>
      <c r="C15" s="34">
        <v>78811</v>
      </c>
      <c r="D15" s="23">
        <v>36951</v>
      </c>
      <c r="E15" s="23">
        <f t="shared" si="2"/>
        <v>46355</v>
      </c>
      <c r="F15" s="23">
        <f t="shared" si="2"/>
        <v>26345</v>
      </c>
      <c r="G15" s="23">
        <f t="shared" si="3"/>
        <v>44033</v>
      </c>
      <c r="H15" s="23">
        <f t="shared" si="3"/>
        <v>24979</v>
      </c>
      <c r="I15" s="23">
        <v>4210</v>
      </c>
      <c r="J15" s="23">
        <v>1975</v>
      </c>
      <c r="K15" s="23">
        <v>9690</v>
      </c>
      <c r="L15" s="23">
        <v>5480</v>
      </c>
      <c r="M15" s="23">
        <v>9601</v>
      </c>
      <c r="N15" s="23">
        <v>5548</v>
      </c>
      <c r="O15" s="23">
        <v>11192</v>
      </c>
      <c r="P15" s="23">
        <v>6259</v>
      </c>
      <c r="Q15" s="23">
        <v>9340</v>
      </c>
      <c r="R15" s="23">
        <v>5717</v>
      </c>
      <c r="S15" s="23">
        <v>2322</v>
      </c>
      <c r="T15" s="23">
        <v>1366</v>
      </c>
      <c r="U15" s="23">
        <v>31833</v>
      </c>
      <c r="V15" s="23">
        <v>10154</v>
      </c>
    </row>
    <row r="16" spans="1:22" ht="15.75" customHeight="1">
      <c r="A16" s="32" t="s">
        <v>22</v>
      </c>
      <c r="C16" s="34">
        <v>68383</v>
      </c>
      <c r="D16" s="23">
        <v>32191</v>
      </c>
      <c r="E16" s="23">
        <f t="shared" si="2"/>
        <v>41989</v>
      </c>
      <c r="F16" s="23">
        <f t="shared" si="2"/>
        <v>24237</v>
      </c>
      <c r="G16" s="23">
        <f t="shared" si="3"/>
        <v>40130</v>
      </c>
      <c r="H16" s="23">
        <f t="shared" si="3"/>
        <v>23131</v>
      </c>
      <c r="I16" s="23">
        <v>4410</v>
      </c>
      <c r="J16" s="23">
        <v>2392</v>
      </c>
      <c r="K16" s="23">
        <v>8632</v>
      </c>
      <c r="L16" s="23">
        <v>5098</v>
      </c>
      <c r="M16" s="23">
        <v>8749</v>
      </c>
      <c r="N16" s="23">
        <v>5097</v>
      </c>
      <c r="O16" s="23">
        <v>10111</v>
      </c>
      <c r="P16" s="23">
        <v>5685</v>
      </c>
      <c r="Q16" s="23">
        <v>8228</v>
      </c>
      <c r="R16" s="23">
        <v>4859</v>
      </c>
      <c r="S16" s="23">
        <v>1859</v>
      </c>
      <c r="T16" s="23">
        <v>1106</v>
      </c>
      <c r="U16" s="23">
        <v>26172</v>
      </c>
      <c r="V16" s="23">
        <v>7800</v>
      </c>
    </row>
    <row r="17" spans="1:22" ht="31.5" customHeight="1">
      <c r="A17" s="32" t="s">
        <v>23</v>
      </c>
      <c r="C17" s="34">
        <v>23014</v>
      </c>
      <c r="D17" s="23">
        <v>10453</v>
      </c>
      <c r="E17" s="23">
        <f t="shared" si="2"/>
        <v>12634</v>
      </c>
      <c r="F17" s="23">
        <f t="shared" si="2"/>
        <v>7168</v>
      </c>
      <c r="G17" s="23">
        <f t="shared" si="3"/>
        <v>12118</v>
      </c>
      <c r="H17" s="23">
        <f t="shared" si="3"/>
        <v>6851</v>
      </c>
      <c r="I17" s="23">
        <v>849</v>
      </c>
      <c r="J17" s="23">
        <v>423</v>
      </c>
      <c r="K17" s="23">
        <v>2163</v>
      </c>
      <c r="L17" s="23">
        <v>1253</v>
      </c>
      <c r="M17" s="23">
        <v>2976</v>
      </c>
      <c r="N17" s="23">
        <v>1657</v>
      </c>
      <c r="O17" s="23">
        <v>3263</v>
      </c>
      <c r="P17" s="23">
        <v>1849</v>
      </c>
      <c r="Q17" s="23">
        <v>2867</v>
      </c>
      <c r="R17" s="23">
        <v>1669</v>
      </c>
      <c r="S17" s="23">
        <v>516</v>
      </c>
      <c r="T17" s="23">
        <v>317</v>
      </c>
      <c r="U17" s="23">
        <v>10378</v>
      </c>
      <c r="V17" s="23">
        <v>3285</v>
      </c>
    </row>
    <row r="18" spans="1:22" ht="15.75" customHeight="1">
      <c r="A18" s="32" t="s">
        <v>24</v>
      </c>
      <c r="C18" s="34">
        <v>19696</v>
      </c>
      <c r="D18" s="23">
        <v>8854</v>
      </c>
      <c r="E18" s="23">
        <f t="shared" si="2"/>
        <v>11669</v>
      </c>
      <c r="F18" s="23">
        <f t="shared" si="2"/>
        <v>6446</v>
      </c>
      <c r="G18" s="23">
        <f t="shared" si="3"/>
        <v>11264</v>
      </c>
      <c r="H18" s="23">
        <f t="shared" si="3"/>
        <v>6182</v>
      </c>
      <c r="I18" s="23">
        <v>664</v>
      </c>
      <c r="J18" s="23">
        <v>358</v>
      </c>
      <c r="K18" s="23">
        <v>1642</v>
      </c>
      <c r="L18" s="23">
        <v>935</v>
      </c>
      <c r="M18" s="23">
        <v>2347</v>
      </c>
      <c r="N18" s="23">
        <v>1242</v>
      </c>
      <c r="O18" s="23">
        <v>2966</v>
      </c>
      <c r="P18" s="23">
        <v>1635</v>
      </c>
      <c r="Q18" s="23">
        <v>3645</v>
      </c>
      <c r="R18" s="23">
        <v>2012</v>
      </c>
      <c r="S18" s="23">
        <v>405</v>
      </c>
      <c r="T18" s="23">
        <v>264</v>
      </c>
      <c r="U18" s="23">
        <v>8018</v>
      </c>
      <c r="V18" s="23">
        <v>2405</v>
      </c>
    </row>
    <row r="19" spans="1:22" ht="15.75" customHeight="1">
      <c r="A19" s="32" t="s">
        <v>25</v>
      </c>
      <c r="C19" s="34">
        <v>18299</v>
      </c>
      <c r="D19" s="23">
        <v>8515</v>
      </c>
      <c r="E19" s="23">
        <f t="shared" si="2"/>
        <v>11282</v>
      </c>
      <c r="F19" s="23">
        <f t="shared" si="2"/>
        <v>6305</v>
      </c>
      <c r="G19" s="23">
        <f t="shared" si="3"/>
        <v>10716</v>
      </c>
      <c r="H19" s="23">
        <f t="shared" si="3"/>
        <v>5961</v>
      </c>
      <c r="I19" s="23">
        <v>878</v>
      </c>
      <c r="J19" s="23">
        <v>511</v>
      </c>
      <c r="K19" s="23">
        <v>1718</v>
      </c>
      <c r="L19" s="23">
        <v>976</v>
      </c>
      <c r="M19" s="23">
        <v>2304</v>
      </c>
      <c r="N19" s="23">
        <v>1254</v>
      </c>
      <c r="O19" s="23">
        <v>2827</v>
      </c>
      <c r="P19" s="23">
        <v>1570</v>
      </c>
      <c r="Q19" s="23">
        <v>2989</v>
      </c>
      <c r="R19" s="23">
        <v>1650</v>
      </c>
      <c r="S19" s="23">
        <v>566</v>
      </c>
      <c r="T19" s="23">
        <v>344</v>
      </c>
      <c r="U19" s="23">
        <v>7011</v>
      </c>
      <c r="V19" s="23">
        <v>2206</v>
      </c>
    </row>
    <row r="20" spans="1:22" ht="46.5" customHeight="1">
      <c r="A20" s="32" t="s">
        <v>26</v>
      </c>
      <c r="C20" s="34">
        <f>SUM(C21:C35)</f>
        <v>139936</v>
      </c>
      <c r="D20" s="28">
        <f>SUM(D21:D35)</f>
        <v>65560</v>
      </c>
      <c r="E20" s="28">
        <f aca="true" t="shared" si="4" ref="E20:L20">SUM(E21:E35)</f>
        <v>81623</v>
      </c>
      <c r="F20" s="28">
        <f t="shared" si="4"/>
        <v>47457</v>
      </c>
      <c r="G20" s="28">
        <f t="shared" si="4"/>
        <v>77910</v>
      </c>
      <c r="H20" s="28">
        <f t="shared" si="4"/>
        <v>45101</v>
      </c>
      <c r="I20" s="28">
        <f>SUM(I21:I35)</f>
        <v>7108</v>
      </c>
      <c r="J20" s="28">
        <f t="shared" si="4"/>
        <v>3484</v>
      </c>
      <c r="K20" s="28">
        <f t="shared" si="4"/>
        <v>14701</v>
      </c>
      <c r="L20" s="28">
        <f t="shared" si="4"/>
        <v>8532</v>
      </c>
      <c r="M20" s="28">
        <f aca="true" t="shared" si="5" ref="M20:V20">SUM(M21:M35)</f>
        <v>16736</v>
      </c>
      <c r="N20" s="28">
        <f t="shared" si="5"/>
        <v>9675</v>
      </c>
      <c r="O20" s="28">
        <f t="shared" si="5"/>
        <v>21989</v>
      </c>
      <c r="P20" s="28">
        <f t="shared" si="5"/>
        <v>12884</v>
      </c>
      <c r="Q20" s="28">
        <f t="shared" si="5"/>
        <v>17376</v>
      </c>
      <c r="R20" s="28">
        <f t="shared" si="5"/>
        <v>10526</v>
      </c>
      <c r="S20" s="28">
        <f t="shared" si="5"/>
        <v>3713</v>
      </c>
      <c r="T20" s="28">
        <f t="shared" si="5"/>
        <v>2356</v>
      </c>
      <c r="U20" s="28">
        <f t="shared" si="5"/>
        <v>58030</v>
      </c>
      <c r="V20" s="28">
        <f t="shared" si="5"/>
        <v>17904</v>
      </c>
    </row>
    <row r="21" spans="1:22" ht="31.5" customHeight="1">
      <c r="A21" s="36" t="s">
        <v>27</v>
      </c>
      <c r="C21" s="34">
        <v>3862</v>
      </c>
      <c r="D21" s="23">
        <v>1725</v>
      </c>
      <c r="E21" s="23">
        <f aca="true" t="shared" si="6" ref="E21:E35">G21+S21</f>
        <v>2127</v>
      </c>
      <c r="F21" s="23">
        <f aca="true" t="shared" si="7" ref="F21:F35">H21+T21</f>
        <v>1201</v>
      </c>
      <c r="G21" s="23">
        <f aca="true" t="shared" si="8" ref="G21:G35">SUM(I21,K21,M21,O21,Q21)</f>
        <v>1990</v>
      </c>
      <c r="H21" s="23">
        <f aca="true" t="shared" si="9" ref="H21:H35">SUM(J21,L21,N21,P21,R21)</f>
        <v>1115</v>
      </c>
      <c r="I21" s="23">
        <v>236</v>
      </c>
      <c r="J21" s="23">
        <v>123</v>
      </c>
      <c r="K21" s="23">
        <v>379</v>
      </c>
      <c r="L21" s="23">
        <v>212</v>
      </c>
      <c r="M21" s="23">
        <v>357</v>
      </c>
      <c r="N21" s="23">
        <v>187</v>
      </c>
      <c r="O21" s="23">
        <v>637</v>
      </c>
      <c r="P21" s="23">
        <v>358</v>
      </c>
      <c r="Q21" s="23">
        <v>381</v>
      </c>
      <c r="R21" s="23">
        <v>235</v>
      </c>
      <c r="S21" s="23">
        <v>137</v>
      </c>
      <c r="T21" s="23">
        <v>86</v>
      </c>
      <c r="U21" s="23">
        <v>1731</v>
      </c>
      <c r="V21" s="23">
        <v>521</v>
      </c>
    </row>
    <row r="22" spans="1:22" ht="15.75" customHeight="1">
      <c r="A22" s="36" t="s">
        <v>28</v>
      </c>
      <c r="C22" s="34">
        <v>943</v>
      </c>
      <c r="D22" s="23">
        <v>407</v>
      </c>
      <c r="E22" s="23">
        <f t="shared" si="6"/>
        <v>419</v>
      </c>
      <c r="F22" s="23">
        <f t="shared" si="7"/>
        <v>214</v>
      </c>
      <c r="G22" s="23">
        <f t="shared" si="8"/>
        <v>399</v>
      </c>
      <c r="H22" s="23">
        <f t="shared" si="9"/>
        <v>203</v>
      </c>
      <c r="I22" s="23">
        <v>23</v>
      </c>
      <c r="J22" s="23">
        <v>13</v>
      </c>
      <c r="K22" s="23">
        <v>80</v>
      </c>
      <c r="L22" s="23">
        <v>41</v>
      </c>
      <c r="M22" s="23">
        <v>73</v>
      </c>
      <c r="N22" s="23">
        <v>42</v>
      </c>
      <c r="O22" s="23">
        <v>100</v>
      </c>
      <c r="P22" s="23">
        <v>47</v>
      </c>
      <c r="Q22" s="23">
        <v>123</v>
      </c>
      <c r="R22" s="23">
        <v>60</v>
      </c>
      <c r="S22" s="23">
        <v>20</v>
      </c>
      <c r="T22" s="23">
        <v>11</v>
      </c>
      <c r="U22" s="23">
        <v>523</v>
      </c>
      <c r="V22" s="23">
        <v>193</v>
      </c>
    </row>
    <row r="23" spans="1:22" ht="15.75" customHeight="1">
      <c r="A23" s="37" t="s">
        <v>29</v>
      </c>
      <c r="C23" s="34">
        <v>824</v>
      </c>
      <c r="D23" s="23">
        <v>370</v>
      </c>
      <c r="E23" s="23">
        <f t="shared" si="6"/>
        <v>328</v>
      </c>
      <c r="F23" s="23">
        <f t="shared" si="7"/>
        <v>189</v>
      </c>
      <c r="G23" s="23">
        <f t="shared" si="8"/>
        <v>305</v>
      </c>
      <c r="H23" s="23">
        <f t="shared" si="9"/>
        <v>170</v>
      </c>
      <c r="I23" s="23">
        <v>11</v>
      </c>
      <c r="J23" s="23">
        <v>2</v>
      </c>
      <c r="K23" s="23">
        <v>54</v>
      </c>
      <c r="L23" s="23">
        <v>30</v>
      </c>
      <c r="M23" s="23">
        <v>37</v>
      </c>
      <c r="N23" s="23">
        <v>21</v>
      </c>
      <c r="O23" s="23">
        <v>86</v>
      </c>
      <c r="P23" s="23">
        <v>53</v>
      </c>
      <c r="Q23" s="23">
        <v>117</v>
      </c>
      <c r="R23" s="23">
        <v>64</v>
      </c>
      <c r="S23" s="23">
        <v>23</v>
      </c>
      <c r="T23" s="23">
        <v>19</v>
      </c>
      <c r="U23" s="23">
        <v>496</v>
      </c>
      <c r="V23" s="23">
        <v>181</v>
      </c>
    </row>
    <row r="24" spans="1:22" ht="15.75" customHeight="1">
      <c r="A24" s="37" t="s">
        <v>30</v>
      </c>
      <c r="C24" s="34">
        <v>7212</v>
      </c>
      <c r="D24" s="23">
        <v>3306</v>
      </c>
      <c r="E24" s="23">
        <f t="shared" si="6"/>
        <v>3502</v>
      </c>
      <c r="F24" s="23">
        <f t="shared" si="7"/>
        <v>1963</v>
      </c>
      <c r="G24" s="23">
        <f t="shared" si="8"/>
        <v>3311</v>
      </c>
      <c r="H24" s="23">
        <f t="shared" si="9"/>
        <v>1826</v>
      </c>
      <c r="I24" s="23">
        <v>254</v>
      </c>
      <c r="J24" s="23">
        <v>110</v>
      </c>
      <c r="K24" s="23">
        <v>485</v>
      </c>
      <c r="L24" s="23">
        <v>261</v>
      </c>
      <c r="M24" s="23">
        <v>626</v>
      </c>
      <c r="N24" s="23">
        <v>330</v>
      </c>
      <c r="O24" s="23">
        <v>1042</v>
      </c>
      <c r="P24" s="23">
        <v>608</v>
      </c>
      <c r="Q24" s="23">
        <v>904</v>
      </c>
      <c r="R24" s="23">
        <v>517</v>
      </c>
      <c r="S24" s="23">
        <v>191</v>
      </c>
      <c r="T24" s="23">
        <v>137</v>
      </c>
      <c r="U24" s="23">
        <v>3710</v>
      </c>
      <c r="V24" s="23">
        <v>1343</v>
      </c>
    </row>
    <row r="25" spans="1:22" ht="15.75" customHeight="1">
      <c r="A25" s="37" t="s">
        <v>31</v>
      </c>
      <c r="C25" s="34">
        <v>10658</v>
      </c>
      <c r="D25" s="23">
        <v>4943</v>
      </c>
      <c r="E25" s="23">
        <f t="shared" si="6"/>
        <v>5737</v>
      </c>
      <c r="F25" s="23">
        <f t="shared" si="7"/>
        <v>3214</v>
      </c>
      <c r="G25" s="23">
        <f t="shared" si="8"/>
        <v>5422</v>
      </c>
      <c r="H25" s="23">
        <f t="shared" si="9"/>
        <v>3011</v>
      </c>
      <c r="I25" s="23">
        <v>594</v>
      </c>
      <c r="J25" s="23">
        <v>230</v>
      </c>
      <c r="K25" s="23">
        <v>828</v>
      </c>
      <c r="L25" s="23">
        <v>430</v>
      </c>
      <c r="M25" s="23">
        <v>1116</v>
      </c>
      <c r="N25" s="23">
        <v>602</v>
      </c>
      <c r="O25" s="23">
        <v>1865</v>
      </c>
      <c r="P25" s="23">
        <v>1102</v>
      </c>
      <c r="Q25" s="23">
        <v>1019</v>
      </c>
      <c r="R25" s="23">
        <v>647</v>
      </c>
      <c r="S25" s="23">
        <v>315</v>
      </c>
      <c r="T25" s="23">
        <v>203</v>
      </c>
      <c r="U25" s="23">
        <v>4910</v>
      </c>
      <c r="V25" s="23">
        <v>1719</v>
      </c>
    </row>
    <row r="26" spans="1:22" ht="31.5" customHeight="1">
      <c r="A26" s="37" t="s">
        <v>32</v>
      </c>
      <c r="C26" s="34">
        <v>14208</v>
      </c>
      <c r="D26" s="23">
        <v>6513</v>
      </c>
      <c r="E26" s="23">
        <f t="shared" si="6"/>
        <v>8651</v>
      </c>
      <c r="F26" s="23">
        <f t="shared" si="7"/>
        <v>4876</v>
      </c>
      <c r="G26" s="23">
        <f t="shared" si="8"/>
        <v>8286</v>
      </c>
      <c r="H26" s="23">
        <f t="shared" si="9"/>
        <v>4677</v>
      </c>
      <c r="I26" s="23">
        <v>784</v>
      </c>
      <c r="J26" s="23">
        <v>345</v>
      </c>
      <c r="K26" s="23">
        <v>1555</v>
      </c>
      <c r="L26" s="23">
        <v>875</v>
      </c>
      <c r="M26" s="23">
        <v>1653</v>
      </c>
      <c r="N26" s="23">
        <v>919</v>
      </c>
      <c r="O26" s="23">
        <v>2556</v>
      </c>
      <c r="P26" s="23">
        <v>1463</v>
      </c>
      <c r="Q26" s="23">
        <v>1738</v>
      </c>
      <c r="R26" s="23">
        <v>1075</v>
      </c>
      <c r="S26" s="23">
        <v>365</v>
      </c>
      <c r="T26" s="23">
        <v>199</v>
      </c>
      <c r="U26" s="23">
        <v>5534</v>
      </c>
      <c r="V26" s="23">
        <v>1620</v>
      </c>
    </row>
    <row r="27" spans="1:22" ht="15.75" customHeight="1">
      <c r="A27" s="37" t="s">
        <v>33</v>
      </c>
      <c r="C27" s="34">
        <v>32493</v>
      </c>
      <c r="D27" s="23">
        <v>15155</v>
      </c>
      <c r="E27" s="23">
        <f t="shared" si="6"/>
        <v>19283</v>
      </c>
      <c r="F27" s="23">
        <f t="shared" si="7"/>
        <v>11503</v>
      </c>
      <c r="G27" s="23">
        <f t="shared" si="8"/>
        <v>18432</v>
      </c>
      <c r="H27" s="23">
        <f t="shared" si="9"/>
        <v>10975</v>
      </c>
      <c r="I27" s="23">
        <v>1579</v>
      </c>
      <c r="J27" s="23">
        <v>689</v>
      </c>
      <c r="K27" s="23">
        <v>4253</v>
      </c>
      <c r="L27" s="23">
        <v>2487</v>
      </c>
      <c r="M27" s="23">
        <v>4422</v>
      </c>
      <c r="N27" s="23">
        <v>2726</v>
      </c>
      <c r="O27" s="23">
        <v>4874</v>
      </c>
      <c r="P27" s="23">
        <v>2904</v>
      </c>
      <c r="Q27" s="23">
        <v>3304</v>
      </c>
      <c r="R27" s="23">
        <v>2169</v>
      </c>
      <c r="S27" s="23">
        <v>851</v>
      </c>
      <c r="T27" s="23">
        <v>528</v>
      </c>
      <c r="U27" s="23">
        <v>13127</v>
      </c>
      <c r="V27" s="23">
        <v>3590</v>
      </c>
    </row>
    <row r="28" spans="1:22" ht="15.75" customHeight="1">
      <c r="A28" s="37" t="s">
        <v>34</v>
      </c>
      <c r="C28" s="34">
        <v>23047</v>
      </c>
      <c r="D28" s="23">
        <v>10983</v>
      </c>
      <c r="E28" s="23">
        <f t="shared" si="6"/>
        <v>13966</v>
      </c>
      <c r="F28" s="23">
        <f t="shared" si="7"/>
        <v>8127</v>
      </c>
      <c r="G28" s="23">
        <f t="shared" si="8"/>
        <v>13221</v>
      </c>
      <c r="H28" s="23">
        <f t="shared" si="9"/>
        <v>7662</v>
      </c>
      <c r="I28" s="23">
        <v>1378</v>
      </c>
      <c r="J28" s="23">
        <v>675</v>
      </c>
      <c r="K28" s="23">
        <v>3053</v>
      </c>
      <c r="L28" s="23">
        <v>1813</v>
      </c>
      <c r="M28" s="23">
        <v>2764</v>
      </c>
      <c r="N28" s="23">
        <v>1585</v>
      </c>
      <c r="O28" s="23">
        <v>3549</v>
      </c>
      <c r="P28" s="23">
        <v>2043</v>
      </c>
      <c r="Q28" s="23">
        <v>2477</v>
      </c>
      <c r="R28" s="23">
        <v>1546</v>
      </c>
      <c r="S28" s="23">
        <v>745</v>
      </c>
      <c r="T28" s="23">
        <v>465</v>
      </c>
      <c r="U28" s="23">
        <v>8962</v>
      </c>
      <c r="V28" s="23">
        <v>2771</v>
      </c>
    </row>
    <row r="29" spans="1:22" ht="15.75" customHeight="1">
      <c r="A29" s="37" t="s">
        <v>35</v>
      </c>
      <c r="C29" s="34">
        <v>10449</v>
      </c>
      <c r="D29" s="23">
        <v>4889</v>
      </c>
      <c r="E29" s="23">
        <f t="shared" si="6"/>
        <v>6617</v>
      </c>
      <c r="F29" s="23">
        <f t="shared" si="7"/>
        <v>3721</v>
      </c>
      <c r="G29" s="23">
        <f t="shared" si="8"/>
        <v>6296</v>
      </c>
      <c r="H29" s="23">
        <f t="shared" si="9"/>
        <v>3514</v>
      </c>
      <c r="I29" s="23">
        <v>625</v>
      </c>
      <c r="J29" s="23">
        <v>314</v>
      </c>
      <c r="K29" s="23">
        <v>1111</v>
      </c>
      <c r="L29" s="23">
        <v>617</v>
      </c>
      <c r="M29" s="23">
        <v>1359</v>
      </c>
      <c r="N29" s="23">
        <v>746</v>
      </c>
      <c r="O29" s="23">
        <v>1653</v>
      </c>
      <c r="P29" s="23">
        <v>927</v>
      </c>
      <c r="Q29" s="23">
        <v>1548</v>
      </c>
      <c r="R29" s="23">
        <v>910</v>
      </c>
      <c r="S29" s="23">
        <v>321</v>
      </c>
      <c r="T29" s="23">
        <v>207</v>
      </c>
      <c r="U29" s="23">
        <v>3799</v>
      </c>
      <c r="V29" s="23">
        <v>1149</v>
      </c>
    </row>
    <row r="30" spans="1:22" ht="15.75" customHeight="1">
      <c r="A30" s="37" t="s">
        <v>36</v>
      </c>
      <c r="C30" s="34">
        <v>8191</v>
      </c>
      <c r="D30" s="23">
        <v>3819</v>
      </c>
      <c r="E30" s="23">
        <f t="shared" si="6"/>
        <v>5093</v>
      </c>
      <c r="F30" s="23">
        <f t="shared" si="7"/>
        <v>2772</v>
      </c>
      <c r="G30" s="23">
        <f t="shared" si="8"/>
        <v>4925</v>
      </c>
      <c r="H30" s="23">
        <f t="shared" si="9"/>
        <v>2659</v>
      </c>
      <c r="I30" s="23">
        <v>441</v>
      </c>
      <c r="J30" s="23">
        <v>251</v>
      </c>
      <c r="K30" s="23">
        <v>746</v>
      </c>
      <c r="L30" s="23">
        <v>425</v>
      </c>
      <c r="M30" s="23">
        <v>992</v>
      </c>
      <c r="N30" s="23">
        <v>515</v>
      </c>
      <c r="O30" s="23">
        <v>1249</v>
      </c>
      <c r="P30" s="23">
        <v>666</v>
      </c>
      <c r="Q30" s="23">
        <v>1497</v>
      </c>
      <c r="R30" s="23">
        <v>802</v>
      </c>
      <c r="S30" s="23">
        <v>168</v>
      </c>
      <c r="T30" s="23">
        <v>113</v>
      </c>
      <c r="U30" s="23">
        <v>3095</v>
      </c>
      <c r="V30" s="23">
        <v>1046</v>
      </c>
    </row>
    <row r="31" spans="1:22" ht="31.5" customHeight="1">
      <c r="A31" s="37" t="s">
        <v>37</v>
      </c>
      <c r="C31" s="34">
        <v>7497</v>
      </c>
      <c r="D31" s="23">
        <v>3456</v>
      </c>
      <c r="E31" s="23">
        <f t="shared" si="6"/>
        <v>4746</v>
      </c>
      <c r="F31" s="23">
        <f t="shared" si="7"/>
        <v>2592</v>
      </c>
      <c r="G31" s="23">
        <f t="shared" si="8"/>
        <v>4597</v>
      </c>
      <c r="H31" s="23">
        <f t="shared" si="9"/>
        <v>2491</v>
      </c>
      <c r="I31" s="23">
        <v>340</v>
      </c>
      <c r="J31" s="23">
        <v>172</v>
      </c>
      <c r="K31" s="23">
        <v>624</v>
      </c>
      <c r="L31" s="23">
        <v>335</v>
      </c>
      <c r="M31" s="23">
        <v>945</v>
      </c>
      <c r="N31" s="23">
        <v>507</v>
      </c>
      <c r="O31" s="23">
        <v>1172</v>
      </c>
      <c r="P31" s="23">
        <v>657</v>
      </c>
      <c r="Q31" s="23">
        <v>1516</v>
      </c>
      <c r="R31" s="23">
        <v>820</v>
      </c>
      <c r="S31" s="23">
        <v>149</v>
      </c>
      <c r="T31" s="23">
        <v>101</v>
      </c>
      <c r="U31" s="23">
        <v>2750</v>
      </c>
      <c r="V31" s="23">
        <v>864</v>
      </c>
    </row>
    <row r="32" spans="1:22" ht="15.75" customHeight="1">
      <c r="A32" s="37" t="s">
        <v>38</v>
      </c>
      <c r="C32" s="34">
        <v>5254</v>
      </c>
      <c r="D32" s="23">
        <v>2695</v>
      </c>
      <c r="E32" s="23">
        <f t="shared" si="6"/>
        <v>3073</v>
      </c>
      <c r="F32" s="23">
        <f t="shared" si="7"/>
        <v>2016</v>
      </c>
      <c r="G32" s="23">
        <f t="shared" si="8"/>
        <v>2979</v>
      </c>
      <c r="H32" s="23">
        <f t="shared" si="9"/>
        <v>1949</v>
      </c>
      <c r="I32" s="23">
        <v>323</v>
      </c>
      <c r="J32" s="23">
        <v>251</v>
      </c>
      <c r="K32" s="23">
        <v>449</v>
      </c>
      <c r="L32" s="23">
        <v>328</v>
      </c>
      <c r="M32" s="23">
        <v>592</v>
      </c>
      <c r="N32" s="23">
        <v>366</v>
      </c>
      <c r="O32" s="23">
        <v>881</v>
      </c>
      <c r="P32" s="23">
        <v>549</v>
      </c>
      <c r="Q32" s="23">
        <v>734</v>
      </c>
      <c r="R32" s="23">
        <v>455</v>
      </c>
      <c r="S32" s="23">
        <v>94</v>
      </c>
      <c r="T32" s="23">
        <v>67</v>
      </c>
      <c r="U32" s="23">
        <v>2181</v>
      </c>
      <c r="V32" s="23">
        <v>679</v>
      </c>
    </row>
    <row r="33" spans="1:22" ht="15.75" customHeight="1">
      <c r="A33" s="37" t="s">
        <v>39</v>
      </c>
      <c r="C33" s="34">
        <v>2056</v>
      </c>
      <c r="D33" s="23">
        <v>893</v>
      </c>
      <c r="E33" s="23">
        <f t="shared" si="6"/>
        <v>896</v>
      </c>
      <c r="F33" s="23">
        <f t="shared" si="7"/>
        <v>532</v>
      </c>
      <c r="G33" s="23">
        <f t="shared" si="8"/>
        <v>868</v>
      </c>
      <c r="H33" s="23">
        <f t="shared" si="9"/>
        <v>512</v>
      </c>
      <c r="I33" s="23">
        <v>33</v>
      </c>
      <c r="J33" s="23">
        <v>22</v>
      </c>
      <c r="K33" s="23">
        <v>125</v>
      </c>
      <c r="L33" s="23">
        <v>71</v>
      </c>
      <c r="M33" s="23">
        <v>147</v>
      </c>
      <c r="N33" s="23">
        <v>86</v>
      </c>
      <c r="O33" s="23">
        <v>246</v>
      </c>
      <c r="P33" s="23">
        <v>150</v>
      </c>
      <c r="Q33" s="23">
        <v>317</v>
      </c>
      <c r="R33" s="23">
        <v>183</v>
      </c>
      <c r="S33" s="23">
        <v>28</v>
      </c>
      <c r="T33" s="23">
        <v>20</v>
      </c>
      <c r="U33" s="23">
        <v>1160</v>
      </c>
      <c r="V33" s="23">
        <v>361</v>
      </c>
    </row>
    <row r="34" spans="1:22" ht="15.75" customHeight="1">
      <c r="A34" s="37" t="s">
        <v>40</v>
      </c>
      <c r="C34" s="34">
        <v>6840</v>
      </c>
      <c r="D34" s="23">
        <v>3270</v>
      </c>
      <c r="E34" s="23">
        <f t="shared" si="6"/>
        <v>3747</v>
      </c>
      <c r="F34" s="23">
        <f t="shared" si="7"/>
        <v>2258</v>
      </c>
      <c r="G34" s="23">
        <f t="shared" si="8"/>
        <v>3607</v>
      </c>
      <c r="H34" s="23">
        <f t="shared" si="9"/>
        <v>2169</v>
      </c>
      <c r="I34" s="23">
        <v>291</v>
      </c>
      <c r="J34" s="23">
        <v>179</v>
      </c>
      <c r="K34" s="23">
        <v>533</v>
      </c>
      <c r="L34" s="23">
        <v>331</v>
      </c>
      <c r="M34" s="23">
        <v>837</v>
      </c>
      <c r="N34" s="23">
        <v>505</v>
      </c>
      <c r="O34" s="23">
        <v>964</v>
      </c>
      <c r="P34" s="23">
        <v>564</v>
      </c>
      <c r="Q34" s="23">
        <v>982</v>
      </c>
      <c r="R34" s="23">
        <v>590</v>
      </c>
      <c r="S34" s="23">
        <v>140</v>
      </c>
      <c r="T34" s="23">
        <v>89</v>
      </c>
      <c r="U34" s="23">
        <v>3089</v>
      </c>
      <c r="V34" s="23">
        <v>1011</v>
      </c>
    </row>
    <row r="35" spans="1:22" ht="15.75" customHeight="1">
      <c r="A35" s="37" t="s">
        <v>41</v>
      </c>
      <c r="C35" s="34">
        <v>6402</v>
      </c>
      <c r="D35" s="23">
        <v>3136</v>
      </c>
      <c r="E35" s="23">
        <f t="shared" si="6"/>
        <v>3438</v>
      </c>
      <c r="F35" s="23">
        <f t="shared" si="7"/>
        <v>2279</v>
      </c>
      <c r="G35" s="23">
        <f t="shared" si="8"/>
        <v>3272</v>
      </c>
      <c r="H35" s="23">
        <f t="shared" si="9"/>
        <v>2168</v>
      </c>
      <c r="I35" s="23">
        <v>196</v>
      </c>
      <c r="J35" s="23">
        <v>108</v>
      </c>
      <c r="K35" s="23">
        <v>426</v>
      </c>
      <c r="L35" s="23">
        <v>276</v>
      </c>
      <c r="M35" s="23">
        <v>816</v>
      </c>
      <c r="N35" s="23">
        <v>538</v>
      </c>
      <c r="O35" s="23">
        <v>1115</v>
      </c>
      <c r="P35" s="23">
        <v>793</v>
      </c>
      <c r="Q35" s="23">
        <v>719</v>
      </c>
      <c r="R35" s="23">
        <v>453</v>
      </c>
      <c r="S35" s="23">
        <v>166</v>
      </c>
      <c r="T35" s="23">
        <v>111</v>
      </c>
      <c r="U35" s="23">
        <v>2963</v>
      </c>
      <c r="V35" s="23">
        <v>856</v>
      </c>
    </row>
    <row r="36" spans="1:22" ht="46.5" customHeight="1">
      <c r="A36" s="32" t="s">
        <v>42</v>
      </c>
      <c r="C36" s="34">
        <f>SUM(C37:C39)</f>
        <v>33868</v>
      </c>
      <c r="D36" s="28">
        <f>SUM(D37:D39)</f>
        <v>15665</v>
      </c>
      <c r="E36" s="28">
        <f aca="true" t="shared" si="10" ref="E36:K36">SUM(E37:E39)</f>
        <v>21312</v>
      </c>
      <c r="F36" s="28">
        <f t="shared" si="10"/>
        <v>11475</v>
      </c>
      <c r="G36" s="28">
        <f t="shared" si="10"/>
        <v>20424</v>
      </c>
      <c r="H36" s="28">
        <f t="shared" si="10"/>
        <v>10944</v>
      </c>
      <c r="I36" s="28">
        <f t="shared" si="10"/>
        <v>1784</v>
      </c>
      <c r="J36" s="28">
        <f t="shared" si="10"/>
        <v>873</v>
      </c>
      <c r="K36" s="28">
        <f t="shared" si="10"/>
        <v>3434</v>
      </c>
      <c r="L36" s="28">
        <f>SUM(L37:L39)</f>
        <v>1827</v>
      </c>
      <c r="M36" s="28">
        <f aca="true" t="shared" si="11" ref="M36:V36">SUM(M37:M39)</f>
        <v>4390</v>
      </c>
      <c r="N36" s="28">
        <f t="shared" si="11"/>
        <v>2333</v>
      </c>
      <c r="O36" s="28">
        <f t="shared" si="11"/>
        <v>5517</v>
      </c>
      <c r="P36" s="28">
        <f t="shared" si="11"/>
        <v>2966</v>
      </c>
      <c r="Q36" s="28">
        <f t="shared" si="11"/>
        <v>5299</v>
      </c>
      <c r="R36" s="28">
        <f t="shared" si="11"/>
        <v>2945</v>
      </c>
      <c r="S36" s="28">
        <f t="shared" si="11"/>
        <v>888</v>
      </c>
      <c r="T36" s="28">
        <f t="shared" si="11"/>
        <v>531</v>
      </c>
      <c r="U36" s="28">
        <f t="shared" si="11"/>
        <v>12515</v>
      </c>
      <c r="V36" s="28">
        <f t="shared" si="11"/>
        <v>4163</v>
      </c>
    </row>
    <row r="37" spans="1:22" ht="31.5" customHeight="1">
      <c r="A37" s="38" t="s">
        <v>43</v>
      </c>
      <c r="C37" s="34">
        <v>8396</v>
      </c>
      <c r="D37" s="23">
        <v>3848</v>
      </c>
      <c r="E37" s="23">
        <f aca="true" t="shared" si="12" ref="E37:F39">G37+S37</f>
        <v>5098</v>
      </c>
      <c r="F37" s="23">
        <f t="shared" si="12"/>
        <v>2804</v>
      </c>
      <c r="G37" s="23">
        <f aca="true" t="shared" si="13" ref="G37:H39">SUM(I37,K37,M37,O37,Q37)</f>
        <v>4894</v>
      </c>
      <c r="H37" s="23">
        <f t="shared" si="13"/>
        <v>2675</v>
      </c>
      <c r="I37" s="23">
        <v>422</v>
      </c>
      <c r="J37" s="23">
        <v>228</v>
      </c>
      <c r="K37" s="23">
        <v>735</v>
      </c>
      <c r="L37" s="23">
        <v>397</v>
      </c>
      <c r="M37" s="23">
        <v>1032</v>
      </c>
      <c r="N37" s="23">
        <v>546</v>
      </c>
      <c r="O37" s="23">
        <v>1294</v>
      </c>
      <c r="P37" s="23">
        <v>721</v>
      </c>
      <c r="Q37" s="23">
        <v>1411</v>
      </c>
      <c r="R37" s="23">
        <v>783</v>
      </c>
      <c r="S37" s="23">
        <v>204</v>
      </c>
      <c r="T37" s="23">
        <v>129</v>
      </c>
      <c r="U37" s="23">
        <v>3298</v>
      </c>
      <c r="V37" s="23">
        <v>1044</v>
      </c>
    </row>
    <row r="38" spans="1:22" ht="15.75" customHeight="1">
      <c r="A38" s="38" t="s">
        <v>44</v>
      </c>
      <c r="C38" s="34">
        <v>12731</v>
      </c>
      <c r="D38" s="23">
        <v>5891</v>
      </c>
      <c r="E38" s="23">
        <f t="shared" si="12"/>
        <v>7889</v>
      </c>
      <c r="F38" s="23">
        <f t="shared" si="12"/>
        <v>4265</v>
      </c>
      <c r="G38" s="23">
        <f t="shared" si="13"/>
        <v>7527</v>
      </c>
      <c r="H38" s="23">
        <f t="shared" si="13"/>
        <v>4049</v>
      </c>
      <c r="I38" s="23">
        <v>688</v>
      </c>
      <c r="J38" s="23">
        <v>319</v>
      </c>
      <c r="K38" s="23">
        <v>1403</v>
      </c>
      <c r="L38" s="23">
        <v>751</v>
      </c>
      <c r="M38" s="23">
        <v>1607</v>
      </c>
      <c r="N38" s="23">
        <v>859</v>
      </c>
      <c r="O38" s="23">
        <v>2045</v>
      </c>
      <c r="P38" s="23">
        <v>1105</v>
      </c>
      <c r="Q38" s="23">
        <v>1784</v>
      </c>
      <c r="R38" s="23">
        <v>1015</v>
      </c>
      <c r="S38" s="23">
        <v>362</v>
      </c>
      <c r="T38" s="23">
        <v>216</v>
      </c>
      <c r="U38" s="23">
        <v>4808</v>
      </c>
      <c r="V38" s="23">
        <v>1601</v>
      </c>
    </row>
    <row r="39" spans="1:22" ht="15.75" customHeight="1">
      <c r="A39" s="38" t="s">
        <v>45</v>
      </c>
      <c r="C39" s="34">
        <v>12741</v>
      </c>
      <c r="D39" s="23">
        <v>5926</v>
      </c>
      <c r="E39" s="23">
        <f t="shared" si="12"/>
        <v>8325</v>
      </c>
      <c r="F39" s="23">
        <f t="shared" si="12"/>
        <v>4406</v>
      </c>
      <c r="G39" s="23">
        <f t="shared" si="13"/>
        <v>8003</v>
      </c>
      <c r="H39" s="23">
        <f t="shared" si="13"/>
        <v>4220</v>
      </c>
      <c r="I39" s="23">
        <v>674</v>
      </c>
      <c r="J39" s="23">
        <v>326</v>
      </c>
      <c r="K39" s="23">
        <v>1296</v>
      </c>
      <c r="L39" s="23">
        <v>679</v>
      </c>
      <c r="M39" s="23">
        <v>1751</v>
      </c>
      <c r="N39" s="23">
        <v>928</v>
      </c>
      <c r="O39" s="23">
        <v>2178</v>
      </c>
      <c r="P39" s="23">
        <v>1140</v>
      </c>
      <c r="Q39" s="23">
        <v>2104</v>
      </c>
      <c r="R39" s="23">
        <v>1147</v>
      </c>
      <c r="S39" s="23">
        <v>322</v>
      </c>
      <c r="T39" s="23">
        <v>186</v>
      </c>
      <c r="U39" s="23">
        <v>4409</v>
      </c>
      <c r="V39" s="23">
        <v>1518</v>
      </c>
    </row>
    <row r="40" spans="1:22" ht="46.5" customHeight="1">
      <c r="A40" s="32" t="s">
        <v>46</v>
      </c>
      <c r="C40" s="34">
        <f>SUM(C41:C44)</f>
        <v>26551</v>
      </c>
      <c r="D40" s="28">
        <f>SUM(D41:D44)</f>
        <v>12203</v>
      </c>
      <c r="E40" s="28">
        <f>SUM(E41:E44)</f>
        <v>15969</v>
      </c>
      <c r="F40" s="28">
        <f aca="true" t="shared" si="14" ref="F40:L40">SUM(F41:F44)</f>
        <v>8856</v>
      </c>
      <c r="G40" s="28">
        <f t="shared" si="14"/>
        <v>15294</v>
      </c>
      <c r="H40" s="28">
        <f t="shared" si="14"/>
        <v>8422</v>
      </c>
      <c r="I40" s="28">
        <f t="shared" si="14"/>
        <v>1417</v>
      </c>
      <c r="J40" s="28">
        <f t="shared" si="14"/>
        <v>714</v>
      </c>
      <c r="K40" s="28">
        <f t="shared" si="14"/>
        <v>2449</v>
      </c>
      <c r="L40" s="28">
        <f t="shared" si="14"/>
        <v>1337</v>
      </c>
      <c r="M40" s="28">
        <f>SUM(M41:M44)</f>
        <v>3485</v>
      </c>
      <c r="N40" s="28">
        <f aca="true" t="shared" si="15" ref="N40:V40">SUM(N41:N44)</f>
        <v>1921</v>
      </c>
      <c r="O40" s="28">
        <f t="shared" si="15"/>
        <v>3930</v>
      </c>
      <c r="P40" s="28">
        <f t="shared" si="15"/>
        <v>2171</v>
      </c>
      <c r="Q40" s="28">
        <f t="shared" si="15"/>
        <v>4013</v>
      </c>
      <c r="R40" s="28">
        <f t="shared" si="15"/>
        <v>2279</v>
      </c>
      <c r="S40" s="28">
        <f t="shared" si="15"/>
        <v>675</v>
      </c>
      <c r="T40" s="28">
        <f t="shared" si="15"/>
        <v>434</v>
      </c>
      <c r="U40" s="28">
        <f t="shared" si="15"/>
        <v>10574</v>
      </c>
      <c r="V40" s="28">
        <f t="shared" si="15"/>
        <v>3344</v>
      </c>
    </row>
    <row r="41" spans="1:22" ht="31.5" customHeight="1">
      <c r="A41" s="38" t="s">
        <v>47</v>
      </c>
      <c r="C41" s="34">
        <v>5164</v>
      </c>
      <c r="D41" s="23">
        <v>2391</v>
      </c>
      <c r="E41" s="23">
        <f aca="true" t="shared" si="16" ref="E41:F44">G41+S41</f>
        <v>3022</v>
      </c>
      <c r="F41" s="23">
        <f t="shared" si="16"/>
        <v>1672</v>
      </c>
      <c r="G41" s="23">
        <f aca="true" t="shared" si="17" ref="G41:H44">SUM(I41,K41,M41,O41,Q41)</f>
        <v>2888</v>
      </c>
      <c r="H41" s="23">
        <f t="shared" si="17"/>
        <v>1587</v>
      </c>
      <c r="I41" s="23">
        <v>234</v>
      </c>
      <c r="J41" s="23">
        <v>112</v>
      </c>
      <c r="K41" s="23">
        <v>514</v>
      </c>
      <c r="L41" s="23">
        <v>265</v>
      </c>
      <c r="M41" s="23">
        <v>691</v>
      </c>
      <c r="N41" s="23">
        <v>386</v>
      </c>
      <c r="O41" s="23">
        <v>787</v>
      </c>
      <c r="P41" s="23">
        <v>429</v>
      </c>
      <c r="Q41" s="23">
        <v>662</v>
      </c>
      <c r="R41" s="23">
        <v>395</v>
      </c>
      <c r="S41" s="23">
        <v>134</v>
      </c>
      <c r="T41" s="23">
        <v>85</v>
      </c>
      <c r="U41" s="23">
        <v>2138</v>
      </c>
      <c r="V41" s="23">
        <v>717</v>
      </c>
    </row>
    <row r="42" spans="1:22" ht="15.75" customHeight="1">
      <c r="A42" s="38" t="s">
        <v>48</v>
      </c>
      <c r="C42" s="34">
        <v>6638</v>
      </c>
      <c r="D42" s="23">
        <v>3103</v>
      </c>
      <c r="E42" s="23">
        <f t="shared" si="16"/>
        <v>4006</v>
      </c>
      <c r="F42" s="23">
        <f t="shared" si="16"/>
        <v>2239</v>
      </c>
      <c r="G42" s="23">
        <f t="shared" si="17"/>
        <v>3806</v>
      </c>
      <c r="H42" s="23">
        <f t="shared" si="17"/>
        <v>2109</v>
      </c>
      <c r="I42" s="23">
        <v>319</v>
      </c>
      <c r="J42" s="23">
        <v>156</v>
      </c>
      <c r="K42" s="23">
        <v>586</v>
      </c>
      <c r="L42" s="23">
        <v>344</v>
      </c>
      <c r="M42" s="23">
        <v>843</v>
      </c>
      <c r="N42" s="23">
        <v>472</v>
      </c>
      <c r="O42" s="23">
        <v>1034</v>
      </c>
      <c r="P42" s="23">
        <v>568</v>
      </c>
      <c r="Q42" s="23">
        <v>1024</v>
      </c>
      <c r="R42" s="23">
        <v>569</v>
      </c>
      <c r="S42" s="23">
        <v>200</v>
      </c>
      <c r="T42" s="23">
        <v>130</v>
      </c>
      <c r="U42" s="23">
        <v>2630</v>
      </c>
      <c r="V42" s="23">
        <v>863</v>
      </c>
    </row>
    <row r="43" spans="1:22" ht="15.75" customHeight="1">
      <c r="A43" s="38" t="s">
        <v>49</v>
      </c>
      <c r="C43" s="34">
        <v>9181</v>
      </c>
      <c r="D43" s="23">
        <v>4291</v>
      </c>
      <c r="E43" s="23">
        <f t="shared" si="16"/>
        <v>5674</v>
      </c>
      <c r="F43" s="23">
        <f t="shared" si="16"/>
        <v>3185</v>
      </c>
      <c r="G43" s="23">
        <f t="shared" si="17"/>
        <v>5434</v>
      </c>
      <c r="H43" s="23">
        <f t="shared" si="17"/>
        <v>3025</v>
      </c>
      <c r="I43" s="23">
        <v>520</v>
      </c>
      <c r="J43" s="23">
        <v>274</v>
      </c>
      <c r="K43" s="23">
        <v>868</v>
      </c>
      <c r="L43" s="23">
        <v>484</v>
      </c>
      <c r="M43" s="23">
        <v>1225</v>
      </c>
      <c r="N43" s="23">
        <v>669</v>
      </c>
      <c r="O43" s="23">
        <v>1371</v>
      </c>
      <c r="P43" s="23">
        <v>765</v>
      </c>
      <c r="Q43" s="23">
        <v>1450</v>
      </c>
      <c r="R43" s="23">
        <v>833</v>
      </c>
      <c r="S43" s="23">
        <v>240</v>
      </c>
      <c r="T43" s="23">
        <v>160</v>
      </c>
      <c r="U43" s="23">
        <v>3506</v>
      </c>
      <c r="V43" s="23">
        <v>1106</v>
      </c>
    </row>
    <row r="44" spans="1:22" ht="15.75" customHeight="1">
      <c r="A44" s="38" t="s">
        <v>50</v>
      </c>
      <c r="C44" s="34">
        <v>5568</v>
      </c>
      <c r="D44" s="23">
        <v>2418</v>
      </c>
      <c r="E44" s="23">
        <f t="shared" si="16"/>
        <v>3267</v>
      </c>
      <c r="F44" s="23">
        <f t="shared" si="16"/>
        <v>1760</v>
      </c>
      <c r="G44" s="23">
        <f t="shared" si="17"/>
        <v>3166</v>
      </c>
      <c r="H44" s="23">
        <f t="shared" si="17"/>
        <v>1701</v>
      </c>
      <c r="I44" s="23">
        <v>344</v>
      </c>
      <c r="J44" s="23">
        <v>172</v>
      </c>
      <c r="K44" s="23">
        <v>481</v>
      </c>
      <c r="L44" s="23">
        <v>244</v>
      </c>
      <c r="M44" s="23">
        <v>726</v>
      </c>
      <c r="N44" s="23">
        <v>394</v>
      </c>
      <c r="O44" s="23">
        <v>738</v>
      </c>
      <c r="P44" s="23">
        <v>409</v>
      </c>
      <c r="Q44" s="23">
        <v>877</v>
      </c>
      <c r="R44" s="23">
        <v>482</v>
      </c>
      <c r="S44" s="23">
        <v>101</v>
      </c>
      <c r="T44" s="23">
        <v>59</v>
      </c>
      <c r="U44" s="23">
        <v>2300</v>
      </c>
      <c r="V44" s="23">
        <v>658</v>
      </c>
    </row>
    <row r="45" spans="1:22" ht="46.5" customHeight="1">
      <c r="A45" s="32" t="s">
        <v>51</v>
      </c>
      <c r="C45" s="34">
        <f>SUM(C46:C50,'千々石町～上対馬町'!C7:C17)</f>
        <v>101343</v>
      </c>
      <c r="D45" s="28">
        <f>SUM(D46:D50,'千々石町～上対馬町'!D7:D17)</f>
        <v>46931</v>
      </c>
      <c r="E45" s="28">
        <f>SUM(E46:E50,'千々石町～上対馬町'!E7:E17)</f>
        <v>61696</v>
      </c>
      <c r="F45" s="28">
        <f>SUM(F46:F50,'千々石町～上対馬町'!F7:F17)</f>
        <v>33960</v>
      </c>
      <c r="G45" s="28">
        <f>SUM(G46:G50,'千々石町～上対馬町'!G7:G17)</f>
        <v>59463</v>
      </c>
      <c r="H45" s="28">
        <f>SUM(H46:H50,'千々石町～上対馬町'!H7:H17)</f>
        <v>32506</v>
      </c>
      <c r="I45" s="28">
        <f>SUM(I46:I50,'千々石町～上対馬町'!I7:I17)</f>
        <v>4494</v>
      </c>
      <c r="J45" s="28">
        <f>SUM(J46:J50,'千々石町～上対馬町'!J7:J17)</f>
        <v>2277</v>
      </c>
      <c r="K45" s="28">
        <f>SUM(K46:K50,'千々石町～上対馬町'!K7:K17)</f>
        <v>9143</v>
      </c>
      <c r="L45" s="28">
        <f>SUM(L46:L50,'千々石町～上対馬町'!L7:L17)</f>
        <v>4958</v>
      </c>
      <c r="M45" s="28">
        <f>SUM(M46:M50,'千々石町～上対馬町'!M7:M17)</f>
        <v>13070</v>
      </c>
      <c r="N45" s="28">
        <f>SUM(N46:N50,'千々石町～上対馬町'!N7:N17)</f>
        <v>7045</v>
      </c>
      <c r="O45" s="28">
        <f>SUM(O46:O50,'千々石町～上対馬町'!O7:O17)</f>
        <v>14962</v>
      </c>
      <c r="P45" s="28">
        <f>SUM(P46:P50,'千々石町～上対馬町'!P7:P17)</f>
        <v>8269</v>
      </c>
      <c r="Q45" s="28">
        <f>SUM(Q46:Q50,'千々石町～上対馬町'!Q7:Q17)</f>
        <v>17794</v>
      </c>
      <c r="R45" s="28">
        <f>SUM(R46:R50,'千々石町～上対馬町'!R7:R17)</f>
        <v>9957</v>
      </c>
      <c r="S45" s="28">
        <f>SUM(S46:S50,'千々石町～上対馬町'!S7:S17)</f>
        <v>2233</v>
      </c>
      <c r="T45" s="28">
        <f>SUM(T46:T50,'千々石町～上対馬町'!T7:T17)</f>
        <v>1454</v>
      </c>
      <c r="U45" s="28">
        <f>SUM(U46:U50,'千々石町～上対馬町'!U7:U17)</f>
        <v>39628</v>
      </c>
      <c r="V45" s="28">
        <f>SUM(V46:V50,'千々石町～上対馬町'!V7:V17)</f>
        <v>12964</v>
      </c>
    </row>
    <row r="46" spans="1:22" ht="31.5" customHeight="1">
      <c r="A46" s="38" t="s">
        <v>52</v>
      </c>
      <c r="C46" s="34">
        <v>9769</v>
      </c>
      <c r="D46" s="23">
        <v>4597</v>
      </c>
      <c r="E46" s="23">
        <f aca="true" t="shared" si="18" ref="E46:F50">G46+S46</f>
        <v>6147</v>
      </c>
      <c r="F46" s="23">
        <f t="shared" si="18"/>
        <v>3378</v>
      </c>
      <c r="G46" s="23">
        <f aca="true" t="shared" si="19" ref="G46:H50">SUM(I46,K46,M46,O46,Q46)</f>
        <v>5914</v>
      </c>
      <c r="H46" s="23">
        <f t="shared" si="19"/>
        <v>3214</v>
      </c>
      <c r="I46" s="23">
        <v>482</v>
      </c>
      <c r="J46" s="23">
        <v>264</v>
      </c>
      <c r="K46" s="23">
        <v>1025</v>
      </c>
      <c r="L46" s="23">
        <v>555</v>
      </c>
      <c r="M46" s="23">
        <v>1292</v>
      </c>
      <c r="N46" s="23">
        <v>686</v>
      </c>
      <c r="O46" s="23">
        <v>1485</v>
      </c>
      <c r="P46" s="23">
        <v>799</v>
      </c>
      <c r="Q46" s="23">
        <v>1630</v>
      </c>
      <c r="R46" s="23">
        <v>910</v>
      </c>
      <c r="S46" s="23">
        <v>233</v>
      </c>
      <c r="T46" s="23">
        <v>164</v>
      </c>
      <c r="U46" s="23">
        <v>3622</v>
      </c>
      <c r="V46" s="23">
        <v>1219</v>
      </c>
    </row>
    <row r="47" spans="1:22" ht="15.75" customHeight="1">
      <c r="A47" s="38" t="s">
        <v>53</v>
      </c>
      <c r="C47" s="34">
        <v>9506</v>
      </c>
      <c r="D47" s="23">
        <v>4522</v>
      </c>
      <c r="E47" s="23">
        <f t="shared" si="18"/>
        <v>6191</v>
      </c>
      <c r="F47" s="23">
        <f t="shared" si="18"/>
        <v>3370</v>
      </c>
      <c r="G47" s="23">
        <f t="shared" si="19"/>
        <v>5968</v>
      </c>
      <c r="H47" s="23">
        <f t="shared" si="19"/>
        <v>3221</v>
      </c>
      <c r="I47" s="23">
        <v>428</v>
      </c>
      <c r="J47" s="23">
        <v>228</v>
      </c>
      <c r="K47" s="23">
        <v>928</v>
      </c>
      <c r="L47" s="23">
        <v>491</v>
      </c>
      <c r="M47" s="23">
        <v>1337</v>
      </c>
      <c r="N47" s="23">
        <v>700</v>
      </c>
      <c r="O47" s="23">
        <v>1451</v>
      </c>
      <c r="P47" s="23">
        <v>814</v>
      </c>
      <c r="Q47" s="23">
        <v>1824</v>
      </c>
      <c r="R47" s="23">
        <v>988</v>
      </c>
      <c r="S47" s="23">
        <v>223</v>
      </c>
      <c r="T47" s="23">
        <v>149</v>
      </c>
      <c r="U47" s="23">
        <v>3315</v>
      </c>
      <c r="V47" s="23">
        <v>1152</v>
      </c>
    </row>
    <row r="48" spans="1:22" ht="15.75" customHeight="1">
      <c r="A48" s="38" t="s">
        <v>54</v>
      </c>
      <c r="C48" s="34">
        <v>5031</v>
      </c>
      <c r="D48" s="23">
        <v>2341</v>
      </c>
      <c r="E48" s="23">
        <f t="shared" si="18"/>
        <v>3166</v>
      </c>
      <c r="F48" s="23">
        <f t="shared" si="18"/>
        <v>1716</v>
      </c>
      <c r="G48" s="23">
        <f t="shared" si="19"/>
        <v>3063</v>
      </c>
      <c r="H48" s="23">
        <f t="shared" si="19"/>
        <v>1651</v>
      </c>
      <c r="I48" s="23">
        <v>239</v>
      </c>
      <c r="J48" s="23">
        <v>118</v>
      </c>
      <c r="K48" s="23">
        <v>440</v>
      </c>
      <c r="L48" s="23">
        <v>247</v>
      </c>
      <c r="M48" s="23">
        <v>680</v>
      </c>
      <c r="N48" s="23">
        <v>361</v>
      </c>
      <c r="O48" s="23">
        <v>755</v>
      </c>
      <c r="P48" s="23">
        <v>411</v>
      </c>
      <c r="Q48" s="23">
        <v>949</v>
      </c>
      <c r="R48" s="23">
        <v>514</v>
      </c>
      <c r="S48" s="23">
        <v>103</v>
      </c>
      <c r="T48" s="23">
        <v>65</v>
      </c>
      <c r="U48" s="23">
        <v>1864</v>
      </c>
      <c r="V48" s="23">
        <v>624</v>
      </c>
    </row>
    <row r="49" spans="1:22" ht="15.75" customHeight="1">
      <c r="A49" s="38" t="s">
        <v>55</v>
      </c>
      <c r="C49" s="34">
        <v>6399</v>
      </c>
      <c r="D49" s="23">
        <v>3007</v>
      </c>
      <c r="E49" s="23">
        <f t="shared" si="18"/>
        <v>4091</v>
      </c>
      <c r="F49" s="23">
        <f t="shared" si="18"/>
        <v>2265</v>
      </c>
      <c r="G49" s="23">
        <f t="shared" si="19"/>
        <v>3962</v>
      </c>
      <c r="H49" s="23">
        <f t="shared" si="19"/>
        <v>2178</v>
      </c>
      <c r="I49" s="23">
        <v>292</v>
      </c>
      <c r="J49" s="23">
        <v>150</v>
      </c>
      <c r="K49" s="23">
        <v>566</v>
      </c>
      <c r="L49" s="23">
        <v>327</v>
      </c>
      <c r="M49" s="23">
        <v>912</v>
      </c>
      <c r="N49" s="23">
        <v>491</v>
      </c>
      <c r="O49" s="23">
        <v>977</v>
      </c>
      <c r="P49" s="23">
        <v>539</v>
      </c>
      <c r="Q49" s="23">
        <v>1215</v>
      </c>
      <c r="R49" s="23">
        <v>671</v>
      </c>
      <c r="S49" s="23">
        <v>129</v>
      </c>
      <c r="T49" s="23">
        <v>87</v>
      </c>
      <c r="U49" s="23">
        <v>2308</v>
      </c>
      <c r="V49" s="23">
        <v>742</v>
      </c>
    </row>
    <row r="50" spans="1:23" s="43" customFormat="1" ht="31.5" customHeight="1" thickBot="1">
      <c r="A50" s="39" t="s">
        <v>56</v>
      </c>
      <c r="B50" s="40"/>
      <c r="C50" s="41">
        <v>4032</v>
      </c>
      <c r="D50" s="40">
        <v>1875</v>
      </c>
      <c r="E50" s="40">
        <f t="shared" si="18"/>
        <v>2458</v>
      </c>
      <c r="F50" s="40">
        <f t="shared" si="18"/>
        <v>1356</v>
      </c>
      <c r="G50" s="40">
        <f t="shared" si="19"/>
        <v>2350</v>
      </c>
      <c r="H50" s="40">
        <f t="shared" si="19"/>
        <v>1286</v>
      </c>
      <c r="I50" s="40">
        <v>209</v>
      </c>
      <c r="J50" s="40">
        <v>102</v>
      </c>
      <c r="K50" s="40">
        <v>446</v>
      </c>
      <c r="L50" s="40">
        <v>241</v>
      </c>
      <c r="M50" s="40">
        <v>497</v>
      </c>
      <c r="N50" s="40">
        <v>276</v>
      </c>
      <c r="O50" s="40">
        <v>582</v>
      </c>
      <c r="P50" s="40">
        <v>317</v>
      </c>
      <c r="Q50" s="40">
        <v>616</v>
      </c>
      <c r="R50" s="40">
        <v>350</v>
      </c>
      <c r="S50" s="40">
        <v>108</v>
      </c>
      <c r="T50" s="40">
        <v>70</v>
      </c>
      <c r="U50" s="40">
        <v>1574</v>
      </c>
      <c r="V50" s="40">
        <v>519</v>
      </c>
      <c r="W50" s="42"/>
    </row>
    <row r="51" ht="15" customHeight="1"/>
    <row r="53" spans="23:26" ht="15" customHeight="1">
      <c r="W53" s="44"/>
      <c r="X53" s="44"/>
      <c r="Y53" s="44"/>
      <c r="Z53" s="44"/>
    </row>
  </sheetData>
  <mergeCells count="17">
    <mergeCell ref="U3:V4"/>
    <mergeCell ref="U5:U6"/>
    <mergeCell ref="V5:V6"/>
    <mergeCell ref="C5:C6"/>
    <mergeCell ref="D5:D6"/>
    <mergeCell ref="E5:E6"/>
    <mergeCell ref="E4:F4"/>
    <mergeCell ref="G5:H5"/>
    <mergeCell ref="I5:J5"/>
    <mergeCell ref="K5:L5"/>
    <mergeCell ref="A3:A6"/>
    <mergeCell ref="F5:F6"/>
    <mergeCell ref="C3:D4"/>
    <mergeCell ref="S4:T5"/>
    <mergeCell ref="M5:N5"/>
    <mergeCell ref="O5:P5"/>
    <mergeCell ref="Q5:R5"/>
  </mergeCells>
  <printOptions/>
  <pageMargins left="0.3937007874015748" right="0.3937007874015748" top="0.3937007874015748" bottom="0" header="0.5118110236220472" footer="0.32"/>
  <pageSetup horizontalDpi="400" verticalDpi="400" orientation="portrait" pageOrder="overThenDown" paperSize="9" scale="68" r:id="rId1"/>
  <ignoredErrors>
    <ignoredError sqref="E36:G45 H36:H45 E20:H20" formula="1"/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6" sqref="D56"/>
    </sheetView>
  </sheetViews>
  <sheetFormatPr defaultColWidth="8.625" defaultRowHeight="12.75"/>
  <cols>
    <col min="1" max="1" width="19.75390625" style="2" customWidth="1"/>
    <col min="2" max="2" width="0.875" style="2" customWidth="1"/>
    <col min="3" max="4" width="13.00390625" style="2" customWidth="1"/>
    <col min="5" max="6" width="12.125" style="2" customWidth="1"/>
    <col min="7" max="11" width="12.375" style="2" customWidth="1"/>
    <col min="12" max="12" width="12.125" style="2" customWidth="1"/>
    <col min="13" max="21" width="14.75390625" style="2" customWidth="1"/>
    <col min="22" max="22" width="14.375" style="2" customWidth="1"/>
    <col min="23" max="24" width="4.00390625" style="2" customWidth="1"/>
    <col min="25" max="16384" width="8.625" style="2" customWidth="1"/>
  </cols>
  <sheetData>
    <row r="1" spans="1:26" ht="24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 t="s">
        <v>1</v>
      </c>
      <c r="N1" s="3"/>
      <c r="O1" s="3"/>
      <c r="P1" s="3"/>
      <c r="Q1" s="3"/>
      <c r="R1" s="20"/>
      <c r="S1" s="3" t="s">
        <v>115</v>
      </c>
      <c r="T1" s="3"/>
      <c r="U1" s="3"/>
      <c r="V1" s="3"/>
      <c r="W1" s="3"/>
      <c r="X1" s="3"/>
      <c r="Y1" s="3"/>
      <c r="Z1" s="3"/>
    </row>
    <row r="2" spans="1:26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9" t="s">
        <v>3</v>
      </c>
      <c r="W2" s="3"/>
      <c r="X2" s="3"/>
      <c r="Y2" s="3"/>
      <c r="Z2" s="3"/>
    </row>
    <row r="3" spans="3:23" ht="18" customHeight="1">
      <c r="C3" s="76" t="s">
        <v>114</v>
      </c>
      <c r="D3" s="77"/>
      <c r="E3" s="48" t="s">
        <v>4</v>
      </c>
      <c r="F3" s="5"/>
      <c r="G3" s="5"/>
      <c r="H3" s="5"/>
      <c r="I3" s="5"/>
      <c r="J3" s="5"/>
      <c r="K3" s="5"/>
      <c r="L3" s="5"/>
      <c r="M3" s="49" t="s">
        <v>5</v>
      </c>
      <c r="N3" s="5"/>
      <c r="O3" s="5"/>
      <c r="P3" s="5"/>
      <c r="Q3" s="5"/>
      <c r="R3" s="5"/>
      <c r="S3" s="5"/>
      <c r="T3" s="5"/>
      <c r="U3" s="76" t="s">
        <v>112</v>
      </c>
      <c r="V3" s="80"/>
      <c r="W3" s="4"/>
    </row>
    <row r="4" spans="1:23" ht="18" customHeight="1">
      <c r="A4" s="82" t="s">
        <v>9</v>
      </c>
      <c r="C4" s="78"/>
      <c r="D4" s="79"/>
      <c r="E4" s="75" t="s">
        <v>12</v>
      </c>
      <c r="F4" s="74"/>
      <c r="G4" s="48" t="s">
        <v>7</v>
      </c>
      <c r="H4" s="12"/>
      <c r="I4" s="12"/>
      <c r="J4" s="12"/>
      <c r="K4" s="12"/>
      <c r="L4" s="12"/>
      <c r="M4" s="49" t="s">
        <v>8</v>
      </c>
      <c r="N4" s="5"/>
      <c r="O4" s="5"/>
      <c r="P4" s="5"/>
      <c r="Q4" s="5"/>
      <c r="R4" s="5"/>
      <c r="S4" s="84" t="s">
        <v>111</v>
      </c>
      <c r="T4" s="85"/>
      <c r="U4" s="78"/>
      <c r="V4" s="81"/>
      <c r="W4" s="4"/>
    </row>
    <row r="5" spans="1:23" ht="18" customHeight="1">
      <c r="A5" s="83"/>
      <c r="C5" s="86" t="s">
        <v>12</v>
      </c>
      <c r="D5" s="86" t="s">
        <v>13</v>
      </c>
      <c r="E5" s="86" t="s">
        <v>12</v>
      </c>
      <c r="F5" s="86" t="s">
        <v>13</v>
      </c>
      <c r="G5" s="75" t="s">
        <v>10</v>
      </c>
      <c r="H5" s="74"/>
      <c r="I5" s="75" t="s">
        <v>106</v>
      </c>
      <c r="J5" s="74"/>
      <c r="K5" s="75" t="s">
        <v>107</v>
      </c>
      <c r="L5" s="73"/>
      <c r="M5" s="73" t="s">
        <v>108</v>
      </c>
      <c r="N5" s="74"/>
      <c r="O5" s="75" t="s">
        <v>109</v>
      </c>
      <c r="P5" s="74"/>
      <c r="Q5" s="75" t="s">
        <v>11</v>
      </c>
      <c r="R5" s="74"/>
      <c r="S5" s="78"/>
      <c r="T5" s="79"/>
      <c r="U5" s="86" t="s">
        <v>12</v>
      </c>
      <c r="V5" s="84" t="s">
        <v>13</v>
      </c>
      <c r="W5" s="4"/>
    </row>
    <row r="6" spans="1:22" ht="18" customHeight="1">
      <c r="A6" s="5"/>
      <c r="B6" s="5"/>
      <c r="C6" s="87"/>
      <c r="D6" s="87"/>
      <c r="E6" s="87"/>
      <c r="F6" s="87"/>
      <c r="G6" s="50" t="s">
        <v>12</v>
      </c>
      <c r="H6" s="50" t="s">
        <v>13</v>
      </c>
      <c r="I6" s="50" t="s">
        <v>12</v>
      </c>
      <c r="J6" s="50" t="s">
        <v>13</v>
      </c>
      <c r="K6" s="50" t="s">
        <v>12</v>
      </c>
      <c r="L6" s="52" t="s">
        <v>13</v>
      </c>
      <c r="M6" s="51" t="s">
        <v>12</v>
      </c>
      <c r="N6" s="50" t="s">
        <v>13</v>
      </c>
      <c r="O6" s="50" t="s">
        <v>12</v>
      </c>
      <c r="P6" s="50" t="s">
        <v>13</v>
      </c>
      <c r="Q6" s="50" t="s">
        <v>12</v>
      </c>
      <c r="R6" s="50" t="s">
        <v>13</v>
      </c>
      <c r="S6" s="50" t="s">
        <v>12</v>
      </c>
      <c r="T6" s="50" t="s">
        <v>13</v>
      </c>
      <c r="U6" s="87"/>
      <c r="V6" s="78"/>
    </row>
    <row r="7" spans="1:26" ht="31.5" customHeight="1">
      <c r="A7" s="11" t="s">
        <v>57</v>
      </c>
      <c r="B7" s="3"/>
      <c r="C7" s="7">
        <v>4774</v>
      </c>
      <c r="D7" s="2">
        <v>2224</v>
      </c>
      <c r="E7" s="2">
        <f aca="true" t="shared" si="0" ref="E7:E17">G7+S7</f>
        <v>2913</v>
      </c>
      <c r="F7" s="2">
        <f aca="true" t="shared" si="1" ref="F7:F17">H7+T7</f>
        <v>1664</v>
      </c>
      <c r="G7" s="2">
        <f aca="true" t="shared" si="2" ref="G7:G17">SUM(I7,K7,M7,O7,Q7)</f>
        <v>2790</v>
      </c>
      <c r="H7" s="2">
        <f aca="true" t="shared" si="3" ref="H7:H17">SUM(J7,L7,N7,P7,R7)</f>
        <v>1586</v>
      </c>
      <c r="I7" s="2">
        <v>217</v>
      </c>
      <c r="J7" s="2">
        <v>123</v>
      </c>
      <c r="K7" s="2">
        <v>438</v>
      </c>
      <c r="L7" s="2">
        <v>244</v>
      </c>
      <c r="M7" s="2">
        <v>684</v>
      </c>
      <c r="N7" s="2">
        <v>370</v>
      </c>
      <c r="O7" s="2">
        <v>669</v>
      </c>
      <c r="P7" s="2">
        <v>383</v>
      </c>
      <c r="Q7" s="2">
        <v>782</v>
      </c>
      <c r="R7" s="2">
        <v>466</v>
      </c>
      <c r="S7" s="2">
        <v>123</v>
      </c>
      <c r="T7" s="2">
        <v>78</v>
      </c>
      <c r="U7" s="2">
        <v>1859</v>
      </c>
      <c r="V7" s="2">
        <v>558</v>
      </c>
      <c r="W7" s="3"/>
      <c r="X7" s="3"/>
      <c r="Y7" s="3"/>
      <c r="Z7" s="3"/>
    </row>
    <row r="8" spans="1:26" ht="15.75" customHeight="1">
      <c r="A8" s="11" t="s">
        <v>58</v>
      </c>
      <c r="B8" s="3"/>
      <c r="C8" s="7">
        <v>9792</v>
      </c>
      <c r="D8" s="2">
        <v>4383</v>
      </c>
      <c r="E8" s="2">
        <f t="shared" si="0"/>
        <v>6134</v>
      </c>
      <c r="F8" s="2">
        <f t="shared" si="1"/>
        <v>3290</v>
      </c>
      <c r="G8" s="2">
        <f t="shared" si="2"/>
        <v>5878</v>
      </c>
      <c r="H8" s="2">
        <f t="shared" si="3"/>
        <v>3115</v>
      </c>
      <c r="I8" s="2">
        <v>600</v>
      </c>
      <c r="J8" s="2">
        <v>244</v>
      </c>
      <c r="K8" s="2">
        <v>866</v>
      </c>
      <c r="L8" s="2">
        <v>470</v>
      </c>
      <c r="M8" s="2">
        <v>1165</v>
      </c>
      <c r="N8" s="2">
        <v>654</v>
      </c>
      <c r="O8" s="2">
        <v>1427</v>
      </c>
      <c r="P8" s="2">
        <v>743</v>
      </c>
      <c r="Q8" s="2">
        <v>1820</v>
      </c>
      <c r="R8" s="2">
        <v>1004</v>
      </c>
      <c r="S8" s="2">
        <v>256</v>
      </c>
      <c r="T8" s="2">
        <v>175</v>
      </c>
      <c r="U8" s="2">
        <v>3652</v>
      </c>
      <c r="V8" s="2">
        <v>1092</v>
      </c>
      <c r="W8" s="3"/>
      <c r="X8" s="3"/>
      <c r="Y8" s="3"/>
      <c r="Z8" s="3"/>
    </row>
    <row r="9" spans="1:26" ht="15.75" customHeight="1">
      <c r="A9" s="10" t="s">
        <v>59</v>
      </c>
      <c r="B9" s="3"/>
      <c r="C9" s="7">
        <v>3985</v>
      </c>
      <c r="D9" s="2">
        <v>1951</v>
      </c>
      <c r="E9" s="2">
        <f t="shared" si="0"/>
        <v>2490</v>
      </c>
      <c r="F9" s="2">
        <f t="shared" si="1"/>
        <v>1425</v>
      </c>
      <c r="G9" s="2">
        <f t="shared" si="2"/>
        <v>2409</v>
      </c>
      <c r="H9" s="2">
        <f t="shared" si="3"/>
        <v>1371</v>
      </c>
      <c r="I9" s="2">
        <v>177</v>
      </c>
      <c r="J9" s="2">
        <v>113</v>
      </c>
      <c r="K9" s="2">
        <v>299</v>
      </c>
      <c r="L9" s="2">
        <v>174</v>
      </c>
      <c r="M9" s="2">
        <v>539</v>
      </c>
      <c r="N9" s="2">
        <v>294</v>
      </c>
      <c r="O9" s="2">
        <v>601</v>
      </c>
      <c r="P9" s="2">
        <v>342</v>
      </c>
      <c r="Q9" s="2">
        <v>793</v>
      </c>
      <c r="R9" s="2">
        <v>448</v>
      </c>
      <c r="S9" s="2">
        <v>81</v>
      </c>
      <c r="T9" s="2">
        <v>54</v>
      </c>
      <c r="U9" s="2">
        <v>1495</v>
      </c>
      <c r="V9" s="2">
        <v>526</v>
      </c>
      <c r="W9" s="3"/>
      <c r="X9" s="3"/>
      <c r="Y9" s="3"/>
      <c r="Z9" s="3"/>
    </row>
    <row r="10" spans="1:26" ht="15.75" customHeight="1">
      <c r="A10" s="10" t="s">
        <v>60</v>
      </c>
      <c r="B10" s="3"/>
      <c r="C10" s="7">
        <v>7120</v>
      </c>
      <c r="D10" s="2">
        <v>3227</v>
      </c>
      <c r="E10" s="2">
        <f t="shared" si="0"/>
        <v>3890</v>
      </c>
      <c r="F10" s="2">
        <f t="shared" si="1"/>
        <v>2157</v>
      </c>
      <c r="G10" s="2">
        <f t="shared" si="2"/>
        <v>3716</v>
      </c>
      <c r="H10" s="2">
        <f t="shared" si="3"/>
        <v>2044</v>
      </c>
      <c r="I10" s="2">
        <v>234</v>
      </c>
      <c r="J10" s="2">
        <v>109</v>
      </c>
      <c r="K10" s="2">
        <v>545</v>
      </c>
      <c r="L10" s="2">
        <v>282</v>
      </c>
      <c r="M10" s="2">
        <v>783</v>
      </c>
      <c r="N10" s="2">
        <v>408</v>
      </c>
      <c r="O10" s="2">
        <v>1029</v>
      </c>
      <c r="P10" s="2">
        <v>597</v>
      </c>
      <c r="Q10" s="2">
        <v>1125</v>
      </c>
      <c r="R10" s="2">
        <v>648</v>
      </c>
      <c r="S10" s="2">
        <v>174</v>
      </c>
      <c r="T10" s="2">
        <v>113</v>
      </c>
      <c r="U10" s="2">
        <v>3227</v>
      </c>
      <c r="V10" s="2">
        <v>1068</v>
      </c>
      <c r="W10" s="3"/>
      <c r="X10" s="3"/>
      <c r="Y10" s="3"/>
      <c r="Z10" s="3"/>
    </row>
    <row r="11" spans="1:26" ht="15.75" customHeight="1">
      <c r="A11" s="10" t="s">
        <v>61</v>
      </c>
      <c r="B11" s="3"/>
      <c r="C11" s="7">
        <v>5990</v>
      </c>
      <c r="D11" s="2">
        <v>2713</v>
      </c>
      <c r="E11" s="2">
        <f t="shared" si="0"/>
        <v>2950</v>
      </c>
      <c r="F11" s="2">
        <f t="shared" si="1"/>
        <v>1689</v>
      </c>
      <c r="G11" s="2">
        <f t="shared" si="2"/>
        <v>2790</v>
      </c>
      <c r="H11" s="2">
        <f t="shared" si="3"/>
        <v>1591</v>
      </c>
      <c r="I11" s="2">
        <v>178</v>
      </c>
      <c r="J11" s="2">
        <v>74</v>
      </c>
      <c r="K11" s="2">
        <v>439</v>
      </c>
      <c r="L11" s="2">
        <v>238</v>
      </c>
      <c r="M11" s="2">
        <v>571</v>
      </c>
      <c r="N11" s="2">
        <v>326</v>
      </c>
      <c r="O11" s="2">
        <v>805</v>
      </c>
      <c r="P11" s="2">
        <v>455</v>
      </c>
      <c r="Q11" s="2">
        <v>797</v>
      </c>
      <c r="R11" s="2">
        <v>498</v>
      </c>
      <c r="S11" s="2">
        <v>160</v>
      </c>
      <c r="T11" s="2">
        <v>98</v>
      </c>
      <c r="U11" s="2">
        <v>3040</v>
      </c>
      <c r="V11" s="2">
        <v>1024</v>
      </c>
      <c r="W11" s="3"/>
      <c r="X11" s="3"/>
      <c r="Y11" s="3"/>
      <c r="Z11" s="3"/>
    </row>
    <row r="12" spans="1:26" ht="31.5" customHeight="1">
      <c r="A12" s="10" t="s">
        <v>62</v>
      </c>
      <c r="B12" s="3"/>
      <c r="C12" s="7">
        <v>5504</v>
      </c>
      <c r="D12" s="2">
        <v>2499</v>
      </c>
      <c r="E12" s="2">
        <f t="shared" si="0"/>
        <v>3145</v>
      </c>
      <c r="F12" s="2">
        <f t="shared" si="1"/>
        <v>1746</v>
      </c>
      <c r="G12" s="2">
        <f t="shared" si="2"/>
        <v>3025</v>
      </c>
      <c r="H12" s="2">
        <f t="shared" si="3"/>
        <v>1672</v>
      </c>
      <c r="I12" s="2">
        <v>209</v>
      </c>
      <c r="J12" s="2">
        <v>102</v>
      </c>
      <c r="K12" s="2">
        <v>414</v>
      </c>
      <c r="L12" s="2">
        <v>212</v>
      </c>
      <c r="M12" s="2">
        <v>603</v>
      </c>
      <c r="N12" s="2">
        <v>340</v>
      </c>
      <c r="O12" s="2">
        <v>803</v>
      </c>
      <c r="P12" s="2">
        <v>436</v>
      </c>
      <c r="Q12" s="2">
        <v>996</v>
      </c>
      <c r="R12" s="2">
        <v>582</v>
      </c>
      <c r="S12" s="2">
        <v>120</v>
      </c>
      <c r="T12" s="2">
        <v>74</v>
      </c>
      <c r="U12" s="2">
        <v>2359</v>
      </c>
      <c r="V12" s="2">
        <v>753</v>
      </c>
      <c r="W12" s="3"/>
      <c r="X12" s="3"/>
      <c r="Y12" s="3"/>
      <c r="Z12" s="3"/>
    </row>
    <row r="13" spans="1:26" ht="15.75" customHeight="1">
      <c r="A13" s="10" t="s">
        <v>63</v>
      </c>
      <c r="B13" s="3"/>
      <c r="C13" s="7">
        <v>3661</v>
      </c>
      <c r="D13" s="2">
        <v>1715</v>
      </c>
      <c r="E13" s="2">
        <f t="shared" si="0"/>
        <v>2258</v>
      </c>
      <c r="F13" s="2">
        <f t="shared" si="1"/>
        <v>1281</v>
      </c>
      <c r="G13" s="2">
        <f t="shared" si="2"/>
        <v>2205</v>
      </c>
      <c r="H13" s="2">
        <f t="shared" si="3"/>
        <v>1248</v>
      </c>
      <c r="I13" s="2">
        <v>142</v>
      </c>
      <c r="J13" s="2">
        <v>85</v>
      </c>
      <c r="K13" s="2">
        <v>292</v>
      </c>
      <c r="L13" s="2">
        <v>157</v>
      </c>
      <c r="M13" s="2">
        <v>484</v>
      </c>
      <c r="N13" s="2">
        <v>279</v>
      </c>
      <c r="O13" s="2">
        <v>498</v>
      </c>
      <c r="P13" s="2">
        <v>284</v>
      </c>
      <c r="Q13" s="2">
        <v>789</v>
      </c>
      <c r="R13" s="2">
        <v>443</v>
      </c>
      <c r="S13" s="2">
        <v>53</v>
      </c>
      <c r="T13" s="2">
        <v>33</v>
      </c>
      <c r="U13" s="2">
        <v>1403</v>
      </c>
      <c r="V13" s="2">
        <v>434</v>
      </c>
      <c r="W13" s="3"/>
      <c r="X13" s="3"/>
      <c r="Y13" s="3"/>
      <c r="Z13" s="3"/>
    </row>
    <row r="14" spans="1:26" ht="15.75" customHeight="1">
      <c r="A14" s="10" t="s">
        <v>64</v>
      </c>
      <c r="B14" s="3"/>
      <c r="C14" s="7">
        <v>7301</v>
      </c>
      <c r="D14" s="2">
        <v>3371</v>
      </c>
      <c r="E14" s="2">
        <f t="shared" si="0"/>
        <v>4501</v>
      </c>
      <c r="F14" s="2">
        <f t="shared" si="1"/>
        <v>2488</v>
      </c>
      <c r="G14" s="2">
        <f t="shared" si="2"/>
        <v>4348</v>
      </c>
      <c r="H14" s="2">
        <f t="shared" si="3"/>
        <v>2395</v>
      </c>
      <c r="I14" s="2">
        <v>288</v>
      </c>
      <c r="J14" s="2">
        <v>154</v>
      </c>
      <c r="K14" s="2">
        <v>623</v>
      </c>
      <c r="L14" s="2">
        <v>347</v>
      </c>
      <c r="M14" s="2">
        <v>982</v>
      </c>
      <c r="N14" s="2">
        <v>537</v>
      </c>
      <c r="O14" s="2">
        <v>1089</v>
      </c>
      <c r="P14" s="2">
        <v>598</v>
      </c>
      <c r="Q14" s="2">
        <v>1366</v>
      </c>
      <c r="R14" s="2">
        <v>759</v>
      </c>
      <c r="S14" s="2">
        <v>153</v>
      </c>
      <c r="T14" s="2">
        <v>93</v>
      </c>
      <c r="U14" s="2">
        <v>2799</v>
      </c>
      <c r="V14" s="2">
        <v>883</v>
      </c>
      <c r="W14" s="3"/>
      <c r="X14" s="3"/>
      <c r="Y14" s="3"/>
      <c r="Z14" s="3"/>
    </row>
    <row r="15" spans="1:26" ht="15.75" customHeight="1">
      <c r="A15" s="10" t="s">
        <v>65</v>
      </c>
      <c r="B15" s="3"/>
      <c r="C15" s="7">
        <v>7560</v>
      </c>
      <c r="D15" s="2">
        <v>3492</v>
      </c>
      <c r="E15" s="2">
        <f t="shared" si="0"/>
        <v>4820</v>
      </c>
      <c r="F15" s="2">
        <f t="shared" si="1"/>
        <v>2590</v>
      </c>
      <c r="G15" s="2">
        <f t="shared" si="2"/>
        <v>4690</v>
      </c>
      <c r="H15" s="2">
        <f t="shared" si="3"/>
        <v>2507</v>
      </c>
      <c r="I15" s="2">
        <v>314</v>
      </c>
      <c r="J15" s="2">
        <v>165</v>
      </c>
      <c r="K15" s="2">
        <v>754</v>
      </c>
      <c r="L15" s="2">
        <v>389</v>
      </c>
      <c r="M15" s="2">
        <v>1074</v>
      </c>
      <c r="N15" s="2">
        <v>581</v>
      </c>
      <c r="O15" s="2">
        <v>1113</v>
      </c>
      <c r="P15" s="2">
        <v>615</v>
      </c>
      <c r="Q15" s="2">
        <v>1435</v>
      </c>
      <c r="R15" s="2">
        <v>757</v>
      </c>
      <c r="S15" s="2">
        <v>130</v>
      </c>
      <c r="T15" s="2">
        <v>83</v>
      </c>
      <c r="U15" s="2">
        <v>2737</v>
      </c>
      <c r="V15" s="2">
        <v>901</v>
      </c>
      <c r="W15" s="3"/>
      <c r="X15" s="3"/>
      <c r="Y15" s="3"/>
      <c r="Z15" s="3"/>
    </row>
    <row r="16" spans="1:26" ht="15.75" customHeight="1">
      <c r="A16" s="10" t="s">
        <v>66</v>
      </c>
      <c r="B16" s="3"/>
      <c r="C16" s="7">
        <v>4176</v>
      </c>
      <c r="D16" s="2">
        <v>1919</v>
      </c>
      <c r="E16" s="2">
        <f t="shared" si="0"/>
        <v>2541</v>
      </c>
      <c r="F16" s="2">
        <f t="shared" si="1"/>
        <v>1397</v>
      </c>
      <c r="G16" s="2">
        <f t="shared" si="2"/>
        <v>2465</v>
      </c>
      <c r="H16" s="2">
        <f t="shared" si="3"/>
        <v>1345</v>
      </c>
      <c r="I16" s="2">
        <v>171</v>
      </c>
      <c r="J16" s="2">
        <v>93</v>
      </c>
      <c r="K16" s="2">
        <v>394</v>
      </c>
      <c r="L16" s="2">
        <v>211</v>
      </c>
      <c r="M16" s="2">
        <v>542</v>
      </c>
      <c r="N16" s="2">
        <v>277</v>
      </c>
      <c r="O16" s="2">
        <v>630</v>
      </c>
      <c r="P16" s="2">
        <v>361</v>
      </c>
      <c r="Q16" s="2">
        <v>728</v>
      </c>
      <c r="R16" s="2">
        <v>403</v>
      </c>
      <c r="S16" s="2">
        <v>76</v>
      </c>
      <c r="T16" s="2">
        <v>52</v>
      </c>
      <c r="U16" s="2">
        <v>1635</v>
      </c>
      <c r="V16" s="2">
        <v>522</v>
      </c>
      <c r="W16" s="3"/>
      <c r="X16" s="3"/>
      <c r="Y16" s="3"/>
      <c r="Z16" s="3"/>
    </row>
    <row r="17" spans="1:26" ht="31.5" customHeight="1">
      <c r="A17" s="10" t="s">
        <v>67</v>
      </c>
      <c r="B17" s="3"/>
      <c r="C17" s="7">
        <v>6743</v>
      </c>
      <c r="D17" s="2">
        <v>3095</v>
      </c>
      <c r="E17" s="2">
        <f t="shared" si="0"/>
        <v>4001</v>
      </c>
      <c r="F17" s="2">
        <f t="shared" si="1"/>
        <v>2148</v>
      </c>
      <c r="G17" s="2">
        <f t="shared" si="2"/>
        <v>3890</v>
      </c>
      <c r="H17" s="2">
        <f t="shared" si="3"/>
        <v>2082</v>
      </c>
      <c r="I17" s="2">
        <v>314</v>
      </c>
      <c r="J17" s="2">
        <v>153</v>
      </c>
      <c r="K17" s="2">
        <v>674</v>
      </c>
      <c r="L17" s="2">
        <v>373</v>
      </c>
      <c r="M17" s="2">
        <v>925</v>
      </c>
      <c r="N17" s="2">
        <v>465</v>
      </c>
      <c r="O17" s="2">
        <v>1048</v>
      </c>
      <c r="P17" s="2">
        <v>575</v>
      </c>
      <c r="Q17" s="2">
        <v>929</v>
      </c>
      <c r="R17" s="2">
        <v>516</v>
      </c>
      <c r="S17" s="2">
        <v>111</v>
      </c>
      <c r="T17" s="2">
        <v>66</v>
      </c>
      <c r="U17" s="2">
        <v>2739</v>
      </c>
      <c r="V17" s="2">
        <v>947</v>
      </c>
      <c r="W17" s="3"/>
      <c r="X17" s="3"/>
      <c r="Y17" s="3"/>
      <c r="Z17" s="3"/>
    </row>
    <row r="18" spans="1:26" ht="46.5" customHeight="1">
      <c r="A18" s="8" t="s">
        <v>68</v>
      </c>
      <c r="B18" s="3"/>
      <c r="C18" s="7">
        <f aca="true" t="shared" si="4" ref="C18:V18">SUM(C19:C31)</f>
        <v>62360</v>
      </c>
      <c r="D18" s="4">
        <f t="shared" si="4"/>
        <v>28650</v>
      </c>
      <c r="E18" s="4">
        <f t="shared" si="4"/>
        <v>36178</v>
      </c>
      <c r="F18" s="4">
        <f t="shared" si="4"/>
        <v>20504</v>
      </c>
      <c r="G18" s="4">
        <f t="shared" si="4"/>
        <v>34268</v>
      </c>
      <c r="H18" s="4">
        <f t="shared" si="4"/>
        <v>19371</v>
      </c>
      <c r="I18" s="4">
        <f t="shared" si="4"/>
        <v>2844</v>
      </c>
      <c r="J18" s="4">
        <f t="shared" si="4"/>
        <v>1548</v>
      </c>
      <c r="K18" s="4">
        <f t="shared" si="4"/>
        <v>5461</v>
      </c>
      <c r="L18" s="4">
        <f t="shared" si="4"/>
        <v>3096</v>
      </c>
      <c r="M18" s="4">
        <f t="shared" si="4"/>
        <v>7093</v>
      </c>
      <c r="N18" s="4">
        <f t="shared" si="4"/>
        <v>3896</v>
      </c>
      <c r="O18" s="4">
        <f t="shared" si="4"/>
        <v>9487</v>
      </c>
      <c r="P18" s="4">
        <f t="shared" si="4"/>
        <v>5389</v>
      </c>
      <c r="Q18" s="4">
        <f t="shared" si="4"/>
        <v>9383</v>
      </c>
      <c r="R18" s="4">
        <f t="shared" si="4"/>
        <v>5442</v>
      </c>
      <c r="S18" s="4">
        <f t="shared" si="4"/>
        <v>1910</v>
      </c>
      <c r="T18" s="4">
        <f t="shared" si="4"/>
        <v>1133</v>
      </c>
      <c r="U18" s="4">
        <f t="shared" si="4"/>
        <v>26157</v>
      </c>
      <c r="V18" s="4">
        <f t="shared" si="4"/>
        <v>8130</v>
      </c>
      <c r="W18" s="3"/>
      <c r="X18" s="3"/>
      <c r="Y18" s="3"/>
      <c r="Z18" s="3"/>
    </row>
    <row r="19" spans="1:26" ht="31.5" customHeight="1">
      <c r="A19" s="10" t="s">
        <v>69</v>
      </c>
      <c r="B19" s="3"/>
      <c r="C19" s="7">
        <v>1511</v>
      </c>
      <c r="D19" s="2">
        <v>693</v>
      </c>
      <c r="E19" s="2">
        <f aca="true" t="shared" si="5" ref="E19:E31">G19+S19</f>
        <v>762</v>
      </c>
      <c r="F19" s="2">
        <f aca="true" t="shared" si="6" ref="F19:F31">H19+T19</f>
        <v>468</v>
      </c>
      <c r="G19" s="2">
        <f aca="true" t="shared" si="7" ref="G19:G31">SUM(I19,K19,M19,O19,Q19)</f>
        <v>704</v>
      </c>
      <c r="H19" s="2">
        <f aca="true" t="shared" si="8" ref="H19:H31">SUM(J19,L19,N19,P19,R19)</f>
        <v>430</v>
      </c>
      <c r="I19" s="2">
        <v>19</v>
      </c>
      <c r="J19" s="2">
        <v>12</v>
      </c>
      <c r="K19" s="2">
        <v>63</v>
      </c>
      <c r="L19" s="2">
        <v>42</v>
      </c>
      <c r="M19" s="2">
        <v>164</v>
      </c>
      <c r="N19" s="2">
        <v>94</v>
      </c>
      <c r="O19" s="2">
        <v>213</v>
      </c>
      <c r="P19" s="2">
        <v>138</v>
      </c>
      <c r="Q19" s="2">
        <v>245</v>
      </c>
      <c r="R19" s="2">
        <v>144</v>
      </c>
      <c r="S19" s="2">
        <v>58</v>
      </c>
      <c r="T19" s="2">
        <v>38</v>
      </c>
      <c r="U19" s="2">
        <v>749</v>
      </c>
      <c r="V19" s="2">
        <v>225</v>
      </c>
      <c r="W19" s="3"/>
      <c r="X19" s="3"/>
      <c r="Y19" s="3"/>
      <c r="Z19" s="3"/>
    </row>
    <row r="20" spans="1:26" ht="15.75" customHeight="1">
      <c r="A20" s="10" t="s">
        <v>70</v>
      </c>
      <c r="B20" s="3"/>
      <c r="C20" s="7">
        <v>6504</v>
      </c>
      <c r="D20" s="2">
        <v>3032</v>
      </c>
      <c r="E20" s="2">
        <f t="shared" si="5"/>
        <v>3741</v>
      </c>
      <c r="F20" s="2">
        <f t="shared" si="6"/>
        <v>2247</v>
      </c>
      <c r="G20" s="2">
        <f t="shared" si="7"/>
        <v>3579</v>
      </c>
      <c r="H20" s="2">
        <f t="shared" si="8"/>
        <v>2129</v>
      </c>
      <c r="I20" s="2">
        <v>181</v>
      </c>
      <c r="J20" s="2">
        <v>107</v>
      </c>
      <c r="K20" s="2">
        <v>537</v>
      </c>
      <c r="L20" s="2">
        <v>328</v>
      </c>
      <c r="M20" s="2">
        <v>783</v>
      </c>
      <c r="N20" s="2">
        <v>445</v>
      </c>
      <c r="O20" s="2">
        <v>978</v>
      </c>
      <c r="P20" s="2">
        <v>569</v>
      </c>
      <c r="Q20" s="2">
        <v>1100</v>
      </c>
      <c r="R20" s="2">
        <v>680</v>
      </c>
      <c r="S20" s="2">
        <v>162</v>
      </c>
      <c r="T20" s="2">
        <v>118</v>
      </c>
      <c r="U20" s="2">
        <v>2761</v>
      </c>
      <c r="V20" s="2">
        <v>784</v>
      </c>
      <c r="W20" s="3"/>
      <c r="X20" s="3"/>
      <c r="Y20" s="3"/>
      <c r="Z20" s="3"/>
    </row>
    <row r="21" spans="1:26" ht="15.75" customHeight="1">
      <c r="A21" s="10" t="s">
        <v>71</v>
      </c>
      <c r="B21" s="3"/>
      <c r="C21" s="7">
        <v>3231</v>
      </c>
      <c r="D21" s="2">
        <v>1456</v>
      </c>
      <c r="E21" s="2">
        <f t="shared" si="5"/>
        <v>1793</v>
      </c>
      <c r="F21" s="2">
        <f t="shared" si="6"/>
        <v>1069</v>
      </c>
      <c r="G21" s="2">
        <f t="shared" si="7"/>
        <v>1751</v>
      </c>
      <c r="H21" s="2">
        <f t="shared" si="8"/>
        <v>1050</v>
      </c>
      <c r="I21" s="2">
        <v>64</v>
      </c>
      <c r="J21" s="2">
        <v>48</v>
      </c>
      <c r="K21" s="2">
        <v>163</v>
      </c>
      <c r="L21" s="2">
        <v>82</v>
      </c>
      <c r="M21" s="2">
        <v>316</v>
      </c>
      <c r="N21" s="2">
        <v>175</v>
      </c>
      <c r="O21" s="2">
        <v>507</v>
      </c>
      <c r="P21" s="2">
        <v>302</v>
      </c>
      <c r="Q21" s="2">
        <v>701</v>
      </c>
      <c r="R21" s="2">
        <v>443</v>
      </c>
      <c r="S21" s="2">
        <v>42</v>
      </c>
      <c r="T21" s="2">
        <v>19</v>
      </c>
      <c r="U21" s="2">
        <v>1436</v>
      </c>
      <c r="V21" s="2">
        <v>386</v>
      </c>
      <c r="W21" s="3"/>
      <c r="X21" s="3"/>
      <c r="Y21" s="3"/>
      <c r="Z21" s="3"/>
    </row>
    <row r="22" spans="1:26" ht="15.75" customHeight="1">
      <c r="A22" s="10" t="s">
        <v>72</v>
      </c>
      <c r="B22" s="3"/>
      <c r="C22" s="7">
        <v>3452</v>
      </c>
      <c r="D22" s="2">
        <v>1565</v>
      </c>
      <c r="E22" s="2">
        <f t="shared" si="5"/>
        <v>1620</v>
      </c>
      <c r="F22" s="2">
        <f t="shared" si="6"/>
        <v>988</v>
      </c>
      <c r="G22" s="2">
        <f t="shared" si="7"/>
        <v>1564</v>
      </c>
      <c r="H22" s="2">
        <f t="shared" si="8"/>
        <v>944</v>
      </c>
      <c r="I22" s="2">
        <v>64</v>
      </c>
      <c r="J22" s="2">
        <v>38</v>
      </c>
      <c r="K22" s="2">
        <v>160</v>
      </c>
      <c r="L22" s="2">
        <v>97</v>
      </c>
      <c r="M22" s="2">
        <v>346</v>
      </c>
      <c r="N22" s="2">
        <v>194</v>
      </c>
      <c r="O22" s="2">
        <v>468</v>
      </c>
      <c r="P22" s="2">
        <v>300</v>
      </c>
      <c r="Q22" s="2">
        <v>526</v>
      </c>
      <c r="R22" s="2">
        <v>315</v>
      </c>
      <c r="S22" s="2">
        <v>56</v>
      </c>
      <c r="T22" s="2">
        <v>44</v>
      </c>
      <c r="U22" s="2">
        <v>1832</v>
      </c>
      <c r="V22" s="2">
        <v>577</v>
      </c>
      <c r="W22" s="3"/>
      <c r="X22" s="3"/>
      <c r="Y22" s="3"/>
      <c r="Z22" s="3"/>
    </row>
    <row r="23" spans="1:26" ht="15.75" customHeight="1">
      <c r="A23" s="10" t="s">
        <v>73</v>
      </c>
      <c r="B23" s="3"/>
      <c r="C23" s="7">
        <v>6679</v>
      </c>
      <c r="D23" s="2">
        <v>3114</v>
      </c>
      <c r="E23" s="2">
        <f t="shared" si="5"/>
        <v>3861</v>
      </c>
      <c r="F23" s="2">
        <f t="shared" si="6"/>
        <v>2152</v>
      </c>
      <c r="G23" s="2">
        <f t="shared" si="7"/>
        <v>3655</v>
      </c>
      <c r="H23" s="2">
        <f t="shared" si="8"/>
        <v>2036</v>
      </c>
      <c r="I23" s="2">
        <v>269</v>
      </c>
      <c r="J23" s="2">
        <v>137</v>
      </c>
      <c r="K23" s="2">
        <v>633</v>
      </c>
      <c r="L23" s="2">
        <v>351</v>
      </c>
      <c r="M23" s="2">
        <v>767</v>
      </c>
      <c r="N23" s="2">
        <v>425</v>
      </c>
      <c r="O23" s="2">
        <v>937</v>
      </c>
      <c r="P23" s="2">
        <v>542</v>
      </c>
      <c r="Q23" s="2">
        <v>1049</v>
      </c>
      <c r="R23" s="2">
        <v>581</v>
      </c>
      <c r="S23" s="2">
        <v>206</v>
      </c>
      <c r="T23" s="2">
        <v>116</v>
      </c>
      <c r="U23" s="2">
        <v>2818</v>
      </c>
      <c r="V23" s="2">
        <v>962</v>
      </c>
      <c r="W23" s="3"/>
      <c r="X23" s="3"/>
      <c r="Y23" s="3"/>
      <c r="Z23" s="3"/>
    </row>
    <row r="24" spans="1:26" ht="31.5" customHeight="1">
      <c r="A24" s="10" t="s">
        <v>74</v>
      </c>
      <c r="B24" s="3"/>
      <c r="C24" s="7">
        <v>2876</v>
      </c>
      <c r="D24" s="2">
        <v>1340</v>
      </c>
      <c r="E24" s="2">
        <f t="shared" si="5"/>
        <v>1647</v>
      </c>
      <c r="F24" s="2">
        <f t="shared" si="6"/>
        <v>942</v>
      </c>
      <c r="G24" s="2">
        <f t="shared" si="7"/>
        <v>1575</v>
      </c>
      <c r="H24" s="2">
        <f t="shared" si="8"/>
        <v>896</v>
      </c>
      <c r="I24" s="2">
        <v>143</v>
      </c>
      <c r="J24" s="2">
        <v>92</v>
      </c>
      <c r="K24" s="2">
        <v>206</v>
      </c>
      <c r="L24" s="2">
        <v>112</v>
      </c>
      <c r="M24" s="2">
        <v>332</v>
      </c>
      <c r="N24" s="2">
        <v>183</v>
      </c>
      <c r="O24" s="2">
        <v>435</v>
      </c>
      <c r="P24" s="2">
        <v>245</v>
      </c>
      <c r="Q24" s="2">
        <v>459</v>
      </c>
      <c r="R24" s="2">
        <v>264</v>
      </c>
      <c r="S24" s="2">
        <v>72</v>
      </c>
      <c r="T24" s="2">
        <v>46</v>
      </c>
      <c r="U24" s="2">
        <v>1229</v>
      </c>
      <c r="V24" s="2">
        <v>398</v>
      </c>
      <c r="W24" s="3"/>
      <c r="X24" s="3"/>
      <c r="Y24" s="3"/>
      <c r="Z24" s="3"/>
    </row>
    <row r="25" spans="1:26" ht="15.75" customHeight="1">
      <c r="A25" s="10" t="s">
        <v>75</v>
      </c>
      <c r="B25" s="3"/>
      <c r="C25" s="7">
        <v>2470</v>
      </c>
      <c r="D25" s="2">
        <v>1166</v>
      </c>
      <c r="E25" s="2">
        <f t="shared" si="5"/>
        <v>1436</v>
      </c>
      <c r="F25" s="2">
        <f t="shared" si="6"/>
        <v>866</v>
      </c>
      <c r="G25" s="2">
        <f t="shared" si="7"/>
        <v>1390</v>
      </c>
      <c r="H25" s="2">
        <f t="shared" si="8"/>
        <v>837</v>
      </c>
      <c r="I25" s="2">
        <v>74</v>
      </c>
      <c r="J25" s="2">
        <v>58</v>
      </c>
      <c r="K25" s="2">
        <v>162</v>
      </c>
      <c r="L25" s="2">
        <v>105</v>
      </c>
      <c r="M25" s="2">
        <v>275</v>
      </c>
      <c r="N25" s="2">
        <v>167</v>
      </c>
      <c r="O25" s="2">
        <v>343</v>
      </c>
      <c r="P25" s="2">
        <v>200</v>
      </c>
      <c r="Q25" s="2">
        <v>536</v>
      </c>
      <c r="R25" s="2">
        <v>307</v>
      </c>
      <c r="S25" s="2">
        <v>46</v>
      </c>
      <c r="T25" s="2">
        <v>29</v>
      </c>
      <c r="U25" s="2">
        <v>1034</v>
      </c>
      <c r="V25" s="2">
        <v>300</v>
      </c>
      <c r="W25" s="3"/>
      <c r="X25" s="3"/>
      <c r="Y25" s="3"/>
      <c r="Z25" s="3"/>
    </row>
    <row r="26" spans="1:26" ht="15.75" customHeight="1">
      <c r="A26" s="10" t="s">
        <v>76</v>
      </c>
      <c r="B26" s="3"/>
      <c r="C26" s="7">
        <v>5293</v>
      </c>
      <c r="D26" s="2">
        <v>2379</v>
      </c>
      <c r="E26" s="2">
        <f t="shared" si="5"/>
        <v>3159</v>
      </c>
      <c r="F26" s="2">
        <f t="shared" si="6"/>
        <v>1706</v>
      </c>
      <c r="G26" s="2">
        <f t="shared" si="7"/>
        <v>2971</v>
      </c>
      <c r="H26" s="2">
        <f t="shared" si="8"/>
        <v>1601</v>
      </c>
      <c r="I26" s="2">
        <v>235</v>
      </c>
      <c r="J26" s="2">
        <v>114</v>
      </c>
      <c r="K26" s="2">
        <v>488</v>
      </c>
      <c r="L26" s="23">
        <v>267</v>
      </c>
      <c r="M26" s="2">
        <v>570</v>
      </c>
      <c r="N26" s="2">
        <v>303</v>
      </c>
      <c r="O26" s="2">
        <v>839</v>
      </c>
      <c r="P26" s="2">
        <v>462</v>
      </c>
      <c r="Q26" s="2">
        <v>839</v>
      </c>
      <c r="R26" s="2">
        <v>455</v>
      </c>
      <c r="S26" s="2">
        <v>188</v>
      </c>
      <c r="T26" s="2">
        <v>105</v>
      </c>
      <c r="U26" s="2">
        <v>2131</v>
      </c>
      <c r="V26" s="2">
        <v>672</v>
      </c>
      <c r="W26" s="3"/>
      <c r="X26" s="3"/>
      <c r="Y26" s="3"/>
      <c r="Z26" s="3"/>
    </row>
    <row r="27" spans="1:26" ht="15.75" customHeight="1">
      <c r="A27" s="10" t="s">
        <v>77</v>
      </c>
      <c r="B27" s="3"/>
      <c r="C27" s="7">
        <v>4688</v>
      </c>
      <c r="D27" s="2">
        <v>2170</v>
      </c>
      <c r="E27" s="2">
        <f t="shared" si="5"/>
        <v>2685</v>
      </c>
      <c r="F27" s="2">
        <f t="shared" si="6"/>
        <v>1502</v>
      </c>
      <c r="G27" s="2">
        <f t="shared" si="7"/>
        <v>2465</v>
      </c>
      <c r="H27" s="2">
        <f t="shared" si="8"/>
        <v>1394</v>
      </c>
      <c r="I27" s="2">
        <v>259</v>
      </c>
      <c r="J27" s="2">
        <v>137</v>
      </c>
      <c r="K27" s="2">
        <v>379</v>
      </c>
      <c r="L27" s="2">
        <v>226</v>
      </c>
      <c r="M27" s="2">
        <v>494</v>
      </c>
      <c r="N27" s="2">
        <v>267</v>
      </c>
      <c r="O27" s="2">
        <v>705</v>
      </c>
      <c r="P27" s="2">
        <v>401</v>
      </c>
      <c r="Q27" s="2">
        <v>628</v>
      </c>
      <c r="R27" s="2">
        <v>363</v>
      </c>
      <c r="S27" s="2">
        <v>220</v>
      </c>
      <c r="T27" s="2">
        <v>108</v>
      </c>
      <c r="U27" s="2">
        <v>2003</v>
      </c>
      <c r="V27" s="2">
        <v>668</v>
      </c>
      <c r="W27" s="3"/>
      <c r="X27" s="3"/>
      <c r="Y27" s="3"/>
      <c r="Z27" s="3"/>
    </row>
    <row r="28" spans="1:26" ht="15.75" customHeight="1">
      <c r="A28" s="10" t="s">
        <v>78</v>
      </c>
      <c r="B28" s="3"/>
      <c r="C28" s="7">
        <v>5973</v>
      </c>
      <c r="D28" s="2">
        <v>2790</v>
      </c>
      <c r="E28" s="2">
        <f t="shared" si="5"/>
        <v>3647</v>
      </c>
      <c r="F28" s="2">
        <f t="shared" si="6"/>
        <v>2107</v>
      </c>
      <c r="G28" s="2">
        <f t="shared" si="7"/>
        <v>3442</v>
      </c>
      <c r="H28" s="2">
        <f t="shared" si="8"/>
        <v>1997</v>
      </c>
      <c r="I28" s="2">
        <v>446</v>
      </c>
      <c r="J28" s="2">
        <v>269</v>
      </c>
      <c r="K28" s="2">
        <v>616</v>
      </c>
      <c r="L28" s="2">
        <v>356</v>
      </c>
      <c r="M28" s="2">
        <v>728</v>
      </c>
      <c r="N28" s="2">
        <v>411</v>
      </c>
      <c r="O28" s="2">
        <v>907</v>
      </c>
      <c r="P28" s="2">
        <v>522</v>
      </c>
      <c r="Q28" s="2">
        <v>745</v>
      </c>
      <c r="R28" s="2">
        <v>439</v>
      </c>
      <c r="S28" s="2">
        <v>205</v>
      </c>
      <c r="T28" s="2">
        <v>110</v>
      </c>
      <c r="U28" s="2">
        <v>2320</v>
      </c>
      <c r="V28" s="2">
        <v>677</v>
      </c>
      <c r="W28" s="3"/>
      <c r="X28" s="3"/>
      <c r="Y28" s="3"/>
      <c r="Z28" s="3"/>
    </row>
    <row r="29" spans="1:26" ht="31.5" customHeight="1">
      <c r="A29" s="10" t="s">
        <v>79</v>
      </c>
      <c r="B29" s="3"/>
      <c r="C29" s="7">
        <v>10936</v>
      </c>
      <c r="D29" s="2">
        <v>4962</v>
      </c>
      <c r="E29" s="2">
        <f t="shared" si="5"/>
        <v>6716</v>
      </c>
      <c r="F29" s="2">
        <f t="shared" si="6"/>
        <v>3677</v>
      </c>
      <c r="G29" s="2">
        <f t="shared" si="7"/>
        <v>6316</v>
      </c>
      <c r="H29" s="2">
        <f t="shared" si="8"/>
        <v>3440</v>
      </c>
      <c r="I29" s="2">
        <v>619</v>
      </c>
      <c r="J29" s="2">
        <v>293</v>
      </c>
      <c r="K29" s="2">
        <v>1242</v>
      </c>
      <c r="L29" s="2">
        <v>678</v>
      </c>
      <c r="M29" s="2">
        <v>1364</v>
      </c>
      <c r="N29" s="2">
        <v>747</v>
      </c>
      <c r="O29" s="2">
        <v>1756</v>
      </c>
      <c r="P29" s="2">
        <v>948</v>
      </c>
      <c r="Q29" s="2">
        <v>1335</v>
      </c>
      <c r="R29" s="2">
        <v>774</v>
      </c>
      <c r="S29" s="2">
        <v>400</v>
      </c>
      <c r="T29" s="2">
        <v>237</v>
      </c>
      <c r="U29" s="2">
        <v>4213</v>
      </c>
      <c r="V29" s="2">
        <v>1281</v>
      </c>
      <c r="W29" s="3"/>
      <c r="X29" s="3"/>
      <c r="Y29" s="3"/>
      <c r="Z29" s="3"/>
    </row>
    <row r="30" spans="1:26" ht="15.75" customHeight="1">
      <c r="A30" s="10" t="s">
        <v>80</v>
      </c>
      <c r="B30" s="3"/>
      <c r="C30" s="7">
        <v>5065</v>
      </c>
      <c r="D30" s="2">
        <v>2291</v>
      </c>
      <c r="E30" s="2">
        <f t="shared" si="5"/>
        <v>3038</v>
      </c>
      <c r="F30" s="2">
        <f t="shared" si="6"/>
        <v>1657</v>
      </c>
      <c r="G30" s="2">
        <f t="shared" si="7"/>
        <v>2884</v>
      </c>
      <c r="H30" s="2">
        <f t="shared" si="8"/>
        <v>1563</v>
      </c>
      <c r="I30" s="2">
        <v>284</v>
      </c>
      <c r="J30" s="2">
        <v>155</v>
      </c>
      <c r="K30" s="2">
        <v>523</v>
      </c>
      <c r="L30" s="2">
        <v>287</v>
      </c>
      <c r="M30" s="2">
        <v>612</v>
      </c>
      <c r="N30" s="2">
        <v>311</v>
      </c>
      <c r="O30" s="2">
        <v>835</v>
      </c>
      <c r="P30" s="2">
        <v>467</v>
      </c>
      <c r="Q30" s="2">
        <v>630</v>
      </c>
      <c r="R30" s="2">
        <v>343</v>
      </c>
      <c r="S30" s="2">
        <v>154</v>
      </c>
      <c r="T30" s="2">
        <v>94</v>
      </c>
      <c r="U30" s="2">
        <v>2022</v>
      </c>
      <c r="V30" s="2">
        <v>631</v>
      </c>
      <c r="W30" s="3"/>
      <c r="X30" s="3"/>
      <c r="Y30" s="3"/>
      <c r="Z30" s="3"/>
    </row>
    <row r="31" spans="1:26" ht="15.75" customHeight="1">
      <c r="A31" s="10" t="s">
        <v>81</v>
      </c>
      <c r="B31" s="3"/>
      <c r="C31" s="7">
        <v>3682</v>
      </c>
      <c r="D31" s="2">
        <v>1692</v>
      </c>
      <c r="E31" s="2">
        <f t="shared" si="5"/>
        <v>2073</v>
      </c>
      <c r="F31" s="2">
        <f t="shared" si="6"/>
        <v>1123</v>
      </c>
      <c r="G31" s="2">
        <f t="shared" si="7"/>
        <v>1972</v>
      </c>
      <c r="H31" s="2">
        <f t="shared" si="8"/>
        <v>1054</v>
      </c>
      <c r="I31" s="2">
        <v>187</v>
      </c>
      <c r="J31" s="2">
        <v>88</v>
      </c>
      <c r="K31" s="2">
        <v>289</v>
      </c>
      <c r="L31" s="2">
        <v>165</v>
      </c>
      <c r="M31" s="2">
        <v>342</v>
      </c>
      <c r="N31" s="2">
        <v>174</v>
      </c>
      <c r="O31" s="2">
        <v>564</v>
      </c>
      <c r="P31" s="2">
        <v>293</v>
      </c>
      <c r="Q31" s="2">
        <v>590</v>
      </c>
      <c r="R31" s="2">
        <v>334</v>
      </c>
      <c r="S31" s="2">
        <v>101</v>
      </c>
      <c r="T31" s="2">
        <v>69</v>
      </c>
      <c r="U31" s="2">
        <v>1609</v>
      </c>
      <c r="V31" s="2">
        <v>569</v>
      </c>
      <c r="W31" s="3"/>
      <c r="X31" s="3"/>
      <c r="Y31" s="3"/>
      <c r="Z31" s="3"/>
    </row>
    <row r="32" spans="1:26" ht="46.5" customHeight="1">
      <c r="A32" s="8" t="s">
        <v>82</v>
      </c>
      <c r="B32" s="3"/>
      <c r="C32" s="7">
        <f aca="true" t="shared" si="9" ref="C32:V32">SUM(C33:C42)</f>
        <v>40556</v>
      </c>
      <c r="D32" s="4">
        <f t="shared" si="9"/>
        <v>18704</v>
      </c>
      <c r="E32" s="4">
        <f t="shared" si="9"/>
        <v>20090</v>
      </c>
      <c r="F32" s="4">
        <f t="shared" si="9"/>
        <v>12385</v>
      </c>
      <c r="G32" s="4">
        <f t="shared" si="9"/>
        <v>19193</v>
      </c>
      <c r="H32" s="4">
        <f t="shared" si="9"/>
        <v>11766</v>
      </c>
      <c r="I32" s="4">
        <f t="shared" si="9"/>
        <v>1139</v>
      </c>
      <c r="J32" s="4">
        <f t="shared" si="9"/>
        <v>631</v>
      </c>
      <c r="K32" s="4">
        <f t="shared" si="9"/>
        <v>2928</v>
      </c>
      <c r="L32" s="4">
        <f t="shared" si="9"/>
        <v>1780</v>
      </c>
      <c r="M32" s="4">
        <f t="shared" si="9"/>
        <v>4826</v>
      </c>
      <c r="N32" s="4">
        <f t="shared" si="9"/>
        <v>2858</v>
      </c>
      <c r="O32" s="4">
        <f t="shared" si="9"/>
        <v>5286</v>
      </c>
      <c r="P32" s="4">
        <f t="shared" si="9"/>
        <v>3276</v>
      </c>
      <c r="Q32" s="4">
        <f t="shared" si="9"/>
        <v>5014</v>
      </c>
      <c r="R32" s="4">
        <f t="shared" si="9"/>
        <v>3221</v>
      </c>
      <c r="S32" s="4">
        <f t="shared" si="9"/>
        <v>897</v>
      </c>
      <c r="T32" s="4">
        <f t="shared" si="9"/>
        <v>619</v>
      </c>
      <c r="U32" s="4">
        <f t="shared" si="9"/>
        <v>20465</v>
      </c>
      <c r="V32" s="4">
        <f t="shared" si="9"/>
        <v>6319</v>
      </c>
      <c r="W32" s="3"/>
      <c r="X32" s="3"/>
      <c r="Y32" s="3"/>
      <c r="Z32" s="3"/>
    </row>
    <row r="33" spans="1:26" ht="31.5" customHeight="1">
      <c r="A33" s="10" t="s">
        <v>83</v>
      </c>
      <c r="B33" s="3"/>
      <c r="C33" s="7">
        <v>5461</v>
      </c>
      <c r="D33" s="2">
        <v>2427</v>
      </c>
      <c r="E33" s="2">
        <f aca="true" t="shared" si="10" ref="E33:E42">G33+S33</f>
        <v>2547</v>
      </c>
      <c r="F33" s="2">
        <f aca="true" t="shared" si="11" ref="F33:F42">H33+T33</f>
        <v>1494</v>
      </c>
      <c r="G33" s="2">
        <f aca="true" t="shared" si="12" ref="G33:G42">SUM(I33,K33,M33,O33,Q33)</f>
        <v>2422</v>
      </c>
      <c r="H33" s="2">
        <f aca="true" t="shared" si="13" ref="H33:H42">SUM(J33,L33,N33,P33,R33)</f>
        <v>1411</v>
      </c>
      <c r="I33" s="2">
        <v>146</v>
      </c>
      <c r="J33" s="2">
        <v>72</v>
      </c>
      <c r="K33" s="2">
        <v>338</v>
      </c>
      <c r="L33" s="2">
        <v>197</v>
      </c>
      <c r="M33" s="2">
        <v>578</v>
      </c>
      <c r="N33" s="2">
        <v>308</v>
      </c>
      <c r="O33" s="2">
        <v>732</v>
      </c>
      <c r="P33" s="2">
        <v>436</v>
      </c>
      <c r="Q33" s="2">
        <v>628</v>
      </c>
      <c r="R33" s="2">
        <v>398</v>
      </c>
      <c r="S33" s="2">
        <v>125</v>
      </c>
      <c r="T33" s="2">
        <v>83</v>
      </c>
      <c r="U33" s="2">
        <v>2914</v>
      </c>
      <c r="V33" s="2">
        <v>933</v>
      </c>
      <c r="W33" s="3"/>
      <c r="X33" s="3"/>
      <c r="Y33" s="3"/>
      <c r="Z33" s="3"/>
    </row>
    <row r="34" spans="1:26" ht="15.75" customHeight="1">
      <c r="A34" s="10" t="s">
        <v>84</v>
      </c>
      <c r="B34" s="3"/>
      <c r="C34" s="7">
        <v>1906</v>
      </c>
      <c r="D34" s="2">
        <v>866</v>
      </c>
      <c r="E34" s="2">
        <f t="shared" si="10"/>
        <v>829</v>
      </c>
      <c r="F34" s="2">
        <f t="shared" si="11"/>
        <v>506</v>
      </c>
      <c r="G34" s="2">
        <f t="shared" si="12"/>
        <v>789</v>
      </c>
      <c r="H34" s="2">
        <f t="shared" si="13"/>
        <v>477</v>
      </c>
      <c r="I34" s="2">
        <v>23</v>
      </c>
      <c r="J34" s="2">
        <v>15</v>
      </c>
      <c r="K34" s="2">
        <v>102</v>
      </c>
      <c r="L34" s="2">
        <v>76</v>
      </c>
      <c r="M34" s="2">
        <v>165</v>
      </c>
      <c r="N34" s="2">
        <v>93</v>
      </c>
      <c r="O34" s="2">
        <v>233</v>
      </c>
      <c r="P34" s="2">
        <v>130</v>
      </c>
      <c r="Q34" s="2">
        <v>266</v>
      </c>
      <c r="R34" s="2">
        <v>163</v>
      </c>
      <c r="S34" s="2">
        <v>40</v>
      </c>
      <c r="T34" s="2">
        <v>29</v>
      </c>
      <c r="U34" s="2">
        <v>1077</v>
      </c>
      <c r="V34" s="2">
        <v>360</v>
      </c>
      <c r="W34" s="3"/>
      <c r="X34" s="3"/>
      <c r="Y34" s="3"/>
      <c r="Z34" s="3"/>
    </row>
    <row r="35" spans="1:26" ht="15.75" customHeight="1">
      <c r="A35" s="10" t="s">
        <v>85</v>
      </c>
      <c r="B35" s="3"/>
      <c r="C35" s="7">
        <v>3368</v>
      </c>
      <c r="D35" s="2">
        <v>1601</v>
      </c>
      <c r="E35" s="2">
        <f t="shared" si="10"/>
        <v>1740</v>
      </c>
      <c r="F35" s="2">
        <f t="shared" si="11"/>
        <v>1101</v>
      </c>
      <c r="G35" s="2">
        <f t="shared" si="12"/>
        <v>1667</v>
      </c>
      <c r="H35" s="2">
        <f t="shared" si="13"/>
        <v>1050</v>
      </c>
      <c r="I35" s="2">
        <v>96</v>
      </c>
      <c r="J35" s="2">
        <v>61</v>
      </c>
      <c r="K35" s="2">
        <v>274</v>
      </c>
      <c r="L35" s="2">
        <v>159</v>
      </c>
      <c r="M35" s="2">
        <v>418</v>
      </c>
      <c r="N35" s="2">
        <v>255</v>
      </c>
      <c r="O35" s="2">
        <v>403</v>
      </c>
      <c r="P35" s="2">
        <v>270</v>
      </c>
      <c r="Q35" s="2">
        <v>476</v>
      </c>
      <c r="R35" s="2">
        <v>305</v>
      </c>
      <c r="S35" s="2">
        <v>73</v>
      </c>
      <c r="T35" s="2">
        <v>51</v>
      </c>
      <c r="U35" s="2">
        <v>1628</v>
      </c>
      <c r="V35" s="2">
        <v>500</v>
      </c>
      <c r="W35" s="3"/>
      <c r="X35" s="3"/>
      <c r="Y35" s="3"/>
      <c r="Z35" s="3"/>
    </row>
    <row r="36" spans="1:26" ht="15.75" customHeight="1">
      <c r="A36" s="10" t="s">
        <v>86</v>
      </c>
      <c r="B36" s="3"/>
      <c r="C36" s="7">
        <v>3628</v>
      </c>
      <c r="D36" s="2">
        <v>1641</v>
      </c>
      <c r="E36" s="2">
        <f t="shared" si="10"/>
        <v>1809</v>
      </c>
      <c r="F36" s="2">
        <f t="shared" si="11"/>
        <v>1037</v>
      </c>
      <c r="G36" s="2">
        <f t="shared" si="12"/>
        <v>1757</v>
      </c>
      <c r="H36" s="2">
        <f t="shared" si="13"/>
        <v>1003</v>
      </c>
      <c r="I36" s="2">
        <v>124</v>
      </c>
      <c r="J36" s="2">
        <v>57</v>
      </c>
      <c r="K36" s="2">
        <v>275</v>
      </c>
      <c r="L36" s="2">
        <v>152</v>
      </c>
      <c r="M36" s="2">
        <v>401</v>
      </c>
      <c r="N36" s="2">
        <v>224</v>
      </c>
      <c r="O36" s="2">
        <v>467</v>
      </c>
      <c r="P36" s="2">
        <v>267</v>
      </c>
      <c r="Q36" s="2">
        <v>490</v>
      </c>
      <c r="R36" s="2">
        <v>303</v>
      </c>
      <c r="S36" s="2">
        <v>52</v>
      </c>
      <c r="T36" s="2">
        <v>34</v>
      </c>
      <c r="U36" s="2">
        <v>1819</v>
      </c>
      <c r="V36" s="2">
        <v>604</v>
      </c>
      <c r="W36" s="3"/>
      <c r="X36" s="3"/>
      <c r="Y36" s="3"/>
      <c r="Z36" s="3"/>
    </row>
    <row r="37" spans="1:26" ht="15.75" customHeight="1">
      <c r="A37" s="10" t="s">
        <v>87</v>
      </c>
      <c r="B37" s="3"/>
      <c r="C37" s="7">
        <v>3355</v>
      </c>
      <c r="D37" s="2">
        <v>1579</v>
      </c>
      <c r="E37" s="2">
        <f t="shared" si="10"/>
        <v>1622</v>
      </c>
      <c r="F37" s="2">
        <f t="shared" si="11"/>
        <v>1028</v>
      </c>
      <c r="G37" s="2">
        <f t="shared" si="12"/>
        <v>1576</v>
      </c>
      <c r="H37" s="2">
        <f t="shared" si="13"/>
        <v>993</v>
      </c>
      <c r="I37" s="2">
        <v>58</v>
      </c>
      <c r="J37" s="2">
        <v>37</v>
      </c>
      <c r="K37" s="2">
        <v>161</v>
      </c>
      <c r="L37" s="2">
        <v>100</v>
      </c>
      <c r="M37" s="2">
        <v>436</v>
      </c>
      <c r="N37" s="2">
        <v>258</v>
      </c>
      <c r="O37" s="2">
        <v>469</v>
      </c>
      <c r="P37" s="2">
        <v>290</v>
      </c>
      <c r="Q37" s="2">
        <v>452</v>
      </c>
      <c r="R37" s="2">
        <v>308</v>
      </c>
      <c r="S37" s="2">
        <v>46</v>
      </c>
      <c r="T37" s="2">
        <v>35</v>
      </c>
      <c r="U37" s="2">
        <v>1733</v>
      </c>
      <c r="V37" s="2">
        <v>551</v>
      </c>
      <c r="W37" s="3"/>
      <c r="X37" s="3"/>
      <c r="Y37" s="3"/>
      <c r="Z37" s="3"/>
    </row>
    <row r="38" spans="1:26" ht="31.5" customHeight="1">
      <c r="A38" s="10" t="s">
        <v>88</v>
      </c>
      <c r="B38" s="3"/>
      <c r="C38" s="7">
        <v>3590</v>
      </c>
      <c r="D38" s="2">
        <v>1709</v>
      </c>
      <c r="E38" s="2">
        <f t="shared" si="10"/>
        <v>1723</v>
      </c>
      <c r="F38" s="2">
        <f t="shared" si="11"/>
        <v>1125</v>
      </c>
      <c r="G38" s="2">
        <f t="shared" si="12"/>
        <v>1612</v>
      </c>
      <c r="H38" s="2">
        <f t="shared" si="13"/>
        <v>1047</v>
      </c>
      <c r="I38" s="2">
        <v>83</v>
      </c>
      <c r="J38" s="2">
        <v>53</v>
      </c>
      <c r="K38" s="2">
        <v>204</v>
      </c>
      <c r="L38" s="2">
        <v>130</v>
      </c>
      <c r="M38" s="2">
        <v>425</v>
      </c>
      <c r="N38" s="2">
        <v>257</v>
      </c>
      <c r="O38" s="2">
        <v>491</v>
      </c>
      <c r="P38" s="2">
        <v>329</v>
      </c>
      <c r="Q38" s="2">
        <v>409</v>
      </c>
      <c r="R38" s="2">
        <v>278</v>
      </c>
      <c r="S38" s="2">
        <v>111</v>
      </c>
      <c r="T38" s="2">
        <v>78</v>
      </c>
      <c r="U38" s="2">
        <v>1867</v>
      </c>
      <c r="V38" s="2">
        <v>584</v>
      </c>
      <c r="W38" s="3"/>
      <c r="X38" s="3"/>
      <c r="Y38" s="3"/>
      <c r="Z38" s="3"/>
    </row>
    <row r="39" spans="1:26" ht="15.75" customHeight="1">
      <c r="A39" s="10" t="s">
        <v>89</v>
      </c>
      <c r="B39" s="3"/>
      <c r="C39" s="7">
        <v>5962</v>
      </c>
      <c r="D39" s="2">
        <v>2803</v>
      </c>
      <c r="E39" s="2">
        <f t="shared" si="10"/>
        <v>3139</v>
      </c>
      <c r="F39" s="2">
        <f t="shared" si="11"/>
        <v>1981</v>
      </c>
      <c r="G39" s="2">
        <f t="shared" si="12"/>
        <v>3018</v>
      </c>
      <c r="H39" s="2">
        <f t="shared" si="13"/>
        <v>1895</v>
      </c>
      <c r="I39" s="2">
        <v>192</v>
      </c>
      <c r="J39" s="2">
        <v>103</v>
      </c>
      <c r="K39" s="2">
        <v>516</v>
      </c>
      <c r="L39" s="2">
        <v>319</v>
      </c>
      <c r="M39" s="2">
        <v>821</v>
      </c>
      <c r="N39" s="2">
        <v>513</v>
      </c>
      <c r="O39" s="2">
        <v>798</v>
      </c>
      <c r="P39" s="2">
        <v>509</v>
      </c>
      <c r="Q39" s="2">
        <v>691</v>
      </c>
      <c r="R39" s="2">
        <v>451</v>
      </c>
      <c r="S39" s="2">
        <v>121</v>
      </c>
      <c r="T39" s="2">
        <v>86</v>
      </c>
      <c r="U39" s="2">
        <v>2822</v>
      </c>
      <c r="V39" s="2">
        <v>822</v>
      </c>
      <c r="W39" s="3"/>
      <c r="X39" s="3"/>
      <c r="Y39" s="3"/>
      <c r="Z39" s="3"/>
    </row>
    <row r="40" spans="1:26" ht="15.75" customHeight="1">
      <c r="A40" s="10" t="s">
        <v>90</v>
      </c>
      <c r="B40" s="3"/>
      <c r="C40" s="7">
        <v>4151</v>
      </c>
      <c r="D40" s="2">
        <v>1892</v>
      </c>
      <c r="E40" s="2">
        <f t="shared" si="10"/>
        <v>2002</v>
      </c>
      <c r="F40" s="2">
        <f t="shared" si="11"/>
        <v>1283</v>
      </c>
      <c r="G40" s="2">
        <f t="shared" si="12"/>
        <v>1920</v>
      </c>
      <c r="H40" s="2">
        <f t="shared" si="13"/>
        <v>1227</v>
      </c>
      <c r="I40" s="2">
        <v>153</v>
      </c>
      <c r="J40" s="2">
        <v>87</v>
      </c>
      <c r="K40" s="2">
        <v>318</v>
      </c>
      <c r="L40" s="2">
        <v>203</v>
      </c>
      <c r="M40" s="2">
        <v>480</v>
      </c>
      <c r="N40" s="2">
        <v>305</v>
      </c>
      <c r="O40" s="2">
        <v>519</v>
      </c>
      <c r="P40" s="2">
        <v>316</v>
      </c>
      <c r="Q40" s="2">
        <v>450</v>
      </c>
      <c r="R40" s="2">
        <v>316</v>
      </c>
      <c r="S40" s="2">
        <v>82</v>
      </c>
      <c r="T40" s="2">
        <v>56</v>
      </c>
      <c r="U40" s="2">
        <v>2149</v>
      </c>
      <c r="V40" s="2">
        <v>609</v>
      </c>
      <c r="W40" s="3"/>
      <c r="X40" s="3"/>
      <c r="Y40" s="3"/>
      <c r="Z40" s="3"/>
    </row>
    <row r="41" spans="1:26" ht="15.75" customHeight="1">
      <c r="A41" s="10" t="s">
        <v>91</v>
      </c>
      <c r="B41" s="3"/>
      <c r="C41" s="7">
        <v>6287</v>
      </c>
      <c r="D41" s="2">
        <v>2873</v>
      </c>
      <c r="E41" s="2">
        <f t="shared" si="10"/>
        <v>3310</v>
      </c>
      <c r="F41" s="2">
        <f t="shared" si="11"/>
        <v>1995</v>
      </c>
      <c r="G41" s="2">
        <f t="shared" si="12"/>
        <v>3120</v>
      </c>
      <c r="H41" s="2">
        <f t="shared" si="13"/>
        <v>1863</v>
      </c>
      <c r="I41" s="2">
        <v>207</v>
      </c>
      <c r="J41" s="2">
        <v>109</v>
      </c>
      <c r="K41" s="2">
        <v>553</v>
      </c>
      <c r="L41" s="2">
        <v>332</v>
      </c>
      <c r="M41" s="2">
        <v>790</v>
      </c>
      <c r="N41" s="2">
        <v>467</v>
      </c>
      <c r="O41" s="2">
        <v>803</v>
      </c>
      <c r="P41" s="2">
        <v>491</v>
      </c>
      <c r="Q41" s="2">
        <v>767</v>
      </c>
      <c r="R41" s="2">
        <v>464</v>
      </c>
      <c r="S41" s="2">
        <v>190</v>
      </c>
      <c r="T41" s="2">
        <v>132</v>
      </c>
      <c r="U41" s="2">
        <v>2977</v>
      </c>
      <c r="V41" s="2">
        <v>878</v>
      </c>
      <c r="W41" s="3"/>
      <c r="X41" s="3"/>
      <c r="Y41" s="3"/>
      <c r="Z41" s="3"/>
    </row>
    <row r="42" spans="1:26" ht="15.75" customHeight="1">
      <c r="A42" s="10" t="s">
        <v>92</v>
      </c>
      <c r="B42" s="3"/>
      <c r="C42" s="7">
        <v>2848</v>
      </c>
      <c r="D42" s="2">
        <v>1313</v>
      </c>
      <c r="E42" s="2">
        <f t="shared" si="10"/>
        <v>1369</v>
      </c>
      <c r="F42" s="2">
        <f t="shared" si="11"/>
        <v>835</v>
      </c>
      <c r="G42" s="2">
        <f t="shared" si="12"/>
        <v>1312</v>
      </c>
      <c r="H42" s="2">
        <f t="shared" si="13"/>
        <v>800</v>
      </c>
      <c r="I42" s="2">
        <v>57</v>
      </c>
      <c r="J42" s="2">
        <v>37</v>
      </c>
      <c r="K42" s="2">
        <v>187</v>
      </c>
      <c r="L42" s="2">
        <v>112</v>
      </c>
      <c r="M42" s="2">
        <v>312</v>
      </c>
      <c r="N42" s="2">
        <v>178</v>
      </c>
      <c r="O42" s="2">
        <v>371</v>
      </c>
      <c r="P42" s="2">
        <v>238</v>
      </c>
      <c r="Q42" s="2">
        <v>385</v>
      </c>
      <c r="R42" s="2">
        <v>235</v>
      </c>
      <c r="S42" s="2">
        <v>57</v>
      </c>
      <c r="T42" s="2">
        <v>35</v>
      </c>
      <c r="U42" s="2">
        <v>1479</v>
      </c>
      <c r="V42" s="2">
        <v>478</v>
      </c>
      <c r="W42" s="3"/>
      <c r="X42" s="3"/>
      <c r="Y42" s="3"/>
      <c r="Z42" s="3"/>
    </row>
    <row r="43" spans="1:26" ht="46.5" customHeight="1">
      <c r="A43" s="8" t="s">
        <v>93</v>
      </c>
      <c r="B43" s="3"/>
      <c r="C43" s="7">
        <f aca="true" t="shared" si="14" ref="C43:V43">SUM(C44:C47)</f>
        <v>27956</v>
      </c>
      <c r="D43" s="4">
        <f t="shared" si="14"/>
        <v>13117</v>
      </c>
      <c r="E43" s="4">
        <f t="shared" si="14"/>
        <v>16988</v>
      </c>
      <c r="F43" s="4">
        <f t="shared" si="14"/>
        <v>9747</v>
      </c>
      <c r="G43" s="4">
        <f t="shared" si="14"/>
        <v>16476</v>
      </c>
      <c r="H43" s="4">
        <f t="shared" si="14"/>
        <v>9406</v>
      </c>
      <c r="I43" s="4">
        <f t="shared" si="14"/>
        <v>1039</v>
      </c>
      <c r="J43" s="4">
        <f t="shared" si="14"/>
        <v>602</v>
      </c>
      <c r="K43" s="4">
        <f t="shared" si="14"/>
        <v>2349</v>
      </c>
      <c r="L43" s="4">
        <f t="shared" si="14"/>
        <v>1387</v>
      </c>
      <c r="M43" s="4">
        <f t="shared" si="14"/>
        <v>3222</v>
      </c>
      <c r="N43" s="4">
        <f t="shared" si="14"/>
        <v>1810</v>
      </c>
      <c r="O43" s="4">
        <f t="shared" si="14"/>
        <v>4213</v>
      </c>
      <c r="P43" s="4">
        <f t="shared" si="14"/>
        <v>2315</v>
      </c>
      <c r="Q43" s="4">
        <f t="shared" si="14"/>
        <v>5653</v>
      </c>
      <c r="R43" s="4">
        <f t="shared" si="14"/>
        <v>3292</v>
      </c>
      <c r="S43" s="4">
        <f t="shared" si="14"/>
        <v>512</v>
      </c>
      <c r="T43" s="4">
        <f t="shared" si="14"/>
        <v>341</v>
      </c>
      <c r="U43" s="4">
        <f t="shared" si="14"/>
        <v>10949</v>
      </c>
      <c r="V43" s="4">
        <f t="shared" si="14"/>
        <v>3364</v>
      </c>
      <c r="W43" s="3"/>
      <c r="X43" s="3"/>
      <c r="Y43" s="3"/>
      <c r="Z43" s="3"/>
    </row>
    <row r="44" spans="1:26" ht="31.5" customHeight="1">
      <c r="A44" s="10" t="s">
        <v>94</v>
      </c>
      <c r="B44" s="3"/>
      <c r="C44" s="7">
        <v>10355</v>
      </c>
      <c r="D44" s="2">
        <v>4880</v>
      </c>
      <c r="E44" s="2">
        <f aca="true" t="shared" si="15" ref="E44:F47">G44+S44</f>
        <v>6212</v>
      </c>
      <c r="F44" s="2">
        <f t="shared" si="15"/>
        <v>3550</v>
      </c>
      <c r="G44" s="2">
        <f aca="true" t="shared" si="16" ref="G44:H47">SUM(I44,K44,M44,O44,Q44)</f>
        <v>6050</v>
      </c>
      <c r="H44" s="2">
        <f t="shared" si="16"/>
        <v>3435</v>
      </c>
      <c r="I44" s="2">
        <v>345</v>
      </c>
      <c r="J44" s="2">
        <v>200</v>
      </c>
      <c r="K44" s="2">
        <v>971</v>
      </c>
      <c r="L44" s="2">
        <v>569</v>
      </c>
      <c r="M44" s="2">
        <v>1254</v>
      </c>
      <c r="N44" s="2">
        <v>712</v>
      </c>
      <c r="O44" s="2">
        <v>1575</v>
      </c>
      <c r="P44" s="2">
        <v>859</v>
      </c>
      <c r="Q44" s="2">
        <v>1905</v>
      </c>
      <c r="R44" s="2">
        <v>1095</v>
      </c>
      <c r="S44" s="2">
        <v>162</v>
      </c>
      <c r="T44" s="2">
        <v>115</v>
      </c>
      <c r="U44" s="2">
        <v>4142</v>
      </c>
      <c r="V44" s="2">
        <v>1330</v>
      </c>
      <c r="W44" s="3"/>
      <c r="X44" s="3"/>
      <c r="Y44" s="3"/>
      <c r="Z44" s="3"/>
    </row>
    <row r="45" spans="1:26" ht="15.75" customHeight="1">
      <c r="A45" s="10" t="s">
        <v>95</v>
      </c>
      <c r="B45" s="3"/>
      <c r="C45" s="7">
        <v>5873</v>
      </c>
      <c r="D45" s="2">
        <v>2749</v>
      </c>
      <c r="E45" s="2">
        <f t="shared" si="15"/>
        <v>3439</v>
      </c>
      <c r="F45" s="2">
        <f t="shared" si="15"/>
        <v>2044</v>
      </c>
      <c r="G45" s="2">
        <f t="shared" si="16"/>
        <v>3355</v>
      </c>
      <c r="H45" s="2">
        <f t="shared" si="16"/>
        <v>1984</v>
      </c>
      <c r="I45" s="2">
        <v>231</v>
      </c>
      <c r="J45" s="2">
        <v>137</v>
      </c>
      <c r="K45" s="2">
        <v>464</v>
      </c>
      <c r="L45" s="2">
        <v>287</v>
      </c>
      <c r="M45" s="2">
        <v>599</v>
      </c>
      <c r="N45" s="2">
        <v>340</v>
      </c>
      <c r="O45" s="2">
        <v>882</v>
      </c>
      <c r="P45" s="2">
        <v>512</v>
      </c>
      <c r="Q45" s="2">
        <v>1179</v>
      </c>
      <c r="R45" s="2">
        <v>708</v>
      </c>
      <c r="S45" s="2">
        <v>84</v>
      </c>
      <c r="T45" s="2">
        <v>60</v>
      </c>
      <c r="U45" s="2">
        <v>2434</v>
      </c>
      <c r="V45" s="2">
        <v>705</v>
      </c>
      <c r="W45" s="3"/>
      <c r="X45" s="3"/>
      <c r="Y45" s="3"/>
      <c r="Z45" s="3"/>
    </row>
    <row r="46" spans="1:26" ht="15.75" customHeight="1">
      <c r="A46" s="10" t="s">
        <v>96</v>
      </c>
      <c r="B46" s="3"/>
      <c r="C46" s="7">
        <v>7823</v>
      </c>
      <c r="D46" s="2">
        <v>3643</v>
      </c>
      <c r="E46" s="2">
        <f t="shared" si="15"/>
        <v>4817</v>
      </c>
      <c r="F46" s="2">
        <f t="shared" si="15"/>
        <v>2730</v>
      </c>
      <c r="G46" s="2">
        <f t="shared" si="16"/>
        <v>4611</v>
      </c>
      <c r="H46" s="2">
        <f t="shared" si="16"/>
        <v>2599</v>
      </c>
      <c r="I46" s="2">
        <v>288</v>
      </c>
      <c r="J46" s="2">
        <v>162</v>
      </c>
      <c r="K46" s="2">
        <v>566</v>
      </c>
      <c r="L46" s="2">
        <v>329</v>
      </c>
      <c r="M46" s="2">
        <v>865</v>
      </c>
      <c r="N46" s="2">
        <v>471</v>
      </c>
      <c r="O46" s="2">
        <v>1179</v>
      </c>
      <c r="P46" s="2">
        <v>649</v>
      </c>
      <c r="Q46" s="2">
        <v>1713</v>
      </c>
      <c r="R46" s="2">
        <v>988</v>
      </c>
      <c r="S46" s="2">
        <v>206</v>
      </c>
      <c r="T46" s="2">
        <v>131</v>
      </c>
      <c r="U46" s="2">
        <v>2992</v>
      </c>
      <c r="V46" s="2">
        <v>908</v>
      </c>
      <c r="W46" s="3"/>
      <c r="X46" s="3"/>
      <c r="Y46" s="3"/>
      <c r="Z46" s="3"/>
    </row>
    <row r="47" spans="1:26" ht="15.75" customHeight="1">
      <c r="A47" s="10" t="s">
        <v>97</v>
      </c>
      <c r="B47" s="3"/>
      <c r="C47" s="7">
        <v>3905</v>
      </c>
      <c r="D47" s="2">
        <v>1845</v>
      </c>
      <c r="E47" s="2">
        <f t="shared" si="15"/>
        <v>2520</v>
      </c>
      <c r="F47" s="2">
        <f t="shared" si="15"/>
        <v>1423</v>
      </c>
      <c r="G47" s="2">
        <f t="shared" si="16"/>
        <v>2460</v>
      </c>
      <c r="H47" s="2">
        <f t="shared" si="16"/>
        <v>1388</v>
      </c>
      <c r="I47" s="2">
        <v>175</v>
      </c>
      <c r="J47" s="2">
        <v>103</v>
      </c>
      <c r="K47" s="2">
        <v>348</v>
      </c>
      <c r="L47" s="2">
        <v>202</v>
      </c>
      <c r="M47" s="2">
        <v>504</v>
      </c>
      <c r="N47" s="2">
        <v>287</v>
      </c>
      <c r="O47" s="2">
        <v>577</v>
      </c>
      <c r="P47" s="2">
        <v>295</v>
      </c>
      <c r="Q47" s="2">
        <v>856</v>
      </c>
      <c r="R47" s="2">
        <v>501</v>
      </c>
      <c r="S47" s="2">
        <v>60</v>
      </c>
      <c r="T47" s="2">
        <v>35</v>
      </c>
      <c r="U47" s="2">
        <v>1381</v>
      </c>
      <c r="V47" s="2">
        <v>421</v>
      </c>
      <c r="W47" s="3"/>
      <c r="X47" s="3"/>
      <c r="Y47" s="3"/>
      <c r="Z47" s="3"/>
    </row>
    <row r="48" spans="1:26" ht="42.75" customHeight="1">
      <c r="A48" s="8" t="s">
        <v>98</v>
      </c>
      <c r="B48" s="3"/>
      <c r="C48" s="7">
        <f aca="true" t="shared" si="17" ref="C48:V48">SUM(C49:C54)</f>
        <v>34396</v>
      </c>
      <c r="D48" s="4">
        <f t="shared" si="17"/>
        <v>16457</v>
      </c>
      <c r="E48" s="4">
        <f t="shared" si="17"/>
        <v>20915</v>
      </c>
      <c r="F48" s="4">
        <f t="shared" si="17"/>
        <v>12624</v>
      </c>
      <c r="G48" s="4">
        <f t="shared" si="17"/>
        <v>20219</v>
      </c>
      <c r="H48" s="4">
        <f t="shared" si="17"/>
        <v>12182</v>
      </c>
      <c r="I48" s="4">
        <f t="shared" si="17"/>
        <v>1561</v>
      </c>
      <c r="J48" s="4">
        <f t="shared" si="17"/>
        <v>957</v>
      </c>
      <c r="K48" s="4">
        <f t="shared" si="17"/>
        <v>3140</v>
      </c>
      <c r="L48" s="4">
        <f t="shared" si="17"/>
        <v>2000</v>
      </c>
      <c r="M48" s="4">
        <f t="shared" si="17"/>
        <v>4396</v>
      </c>
      <c r="N48" s="4">
        <f t="shared" si="17"/>
        <v>2613</v>
      </c>
      <c r="O48" s="4">
        <f t="shared" si="17"/>
        <v>5344</v>
      </c>
      <c r="P48" s="4">
        <f t="shared" si="17"/>
        <v>3092</v>
      </c>
      <c r="Q48" s="4">
        <f t="shared" si="17"/>
        <v>5778</v>
      </c>
      <c r="R48" s="4">
        <f t="shared" si="17"/>
        <v>3520</v>
      </c>
      <c r="S48" s="4">
        <f t="shared" si="17"/>
        <v>696</v>
      </c>
      <c r="T48" s="4">
        <f t="shared" si="17"/>
        <v>442</v>
      </c>
      <c r="U48" s="4">
        <f t="shared" si="17"/>
        <v>13460</v>
      </c>
      <c r="V48" s="4">
        <f t="shared" si="17"/>
        <v>3824</v>
      </c>
      <c r="W48" s="3"/>
      <c r="X48" s="3"/>
      <c r="Y48" s="3"/>
      <c r="Z48" s="3"/>
    </row>
    <row r="49" spans="1:26" ht="31.5" customHeight="1">
      <c r="A49" s="10" t="s">
        <v>99</v>
      </c>
      <c r="B49" s="3"/>
      <c r="C49" s="7">
        <v>12733</v>
      </c>
      <c r="D49" s="2">
        <v>6102</v>
      </c>
      <c r="E49" s="2">
        <f aca="true" t="shared" si="18" ref="E49:F54">G49+S49</f>
        <v>7869</v>
      </c>
      <c r="F49" s="2">
        <f t="shared" si="18"/>
        <v>4788</v>
      </c>
      <c r="G49" s="2">
        <f aca="true" t="shared" si="19" ref="G49:H54">SUM(I49,K49,M49,O49,Q49)</f>
        <v>7567</v>
      </c>
      <c r="H49" s="2">
        <f t="shared" si="19"/>
        <v>4605</v>
      </c>
      <c r="I49" s="2">
        <v>666</v>
      </c>
      <c r="J49" s="2">
        <v>396</v>
      </c>
      <c r="K49" s="2">
        <v>1374</v>
      </c>
      <c r="L49" s="2">
        <v>875</v>
      </c>
      <c r="M49" s="2">
        <v>1672</v>
      </c>
      <c r="N49" s="2">
        <v>1030</v>
      </c>
      <c r="O49" s="2">
        <v>1974</v>
      </c>
      <c r="P49" s="2">
        <v>1142</v>
      </c>
      <c r="Q49" s="2">
        <v>1881</v>
      </c>
      <c r="R49" s="2">
        <v>1162</v>
      </c>
      <c r="S49" s="2">
        <v>302</v>
      </c>
      <c r="T49" s="2">
        <v>183</v>
      </c>
      <c r="U49" s="2">
        <v>4851</v>
      </c>
      <c r="V49" s="2">
        <v>1308</v>
      </c>
      <c r="W49" s="3"/>
      <c r="X49" s="3"/>
      <c r="Y49" s="3"/>
      <c r="Z49" s="3"/>
    </row>
    <row r="50" spans="1:26" ht="15.75" customHeight="1">
      <c r="A50" s="10" t="s">
        <v>100</v>
      </c>
      <c r="B50" s="3"/>
      <c r="C50" s="7">
        <v>6996</v>
      </c>
      <c r="D50" s="2">
        <v>3355</v>
      </c>
      <c r="E50" s="2">
        <f t="shared" si="18"/>
        <v>4335</v>
      </c>
      <c r="F50" s="2">
        <f t="shared" si="18"/>
        <v>2573</v>
      </c>
      <c r="G50" s="2">
        <f t="shared" si="19"/>
        <v>4163</v>
      </c>
      <c r="H50" s="2">
        <f t="shared" si="19"/>
        <v>2460</v>
      </c>
      <c r="I50" s="2">
        <v>348</v>
      </c>
      <c r="J50" s="2">
        <v>218</v>
      </c>
      <c r="K50" s="2">
        <v>590</v>
      </c>
      <c r="L50" s="2">
        <v>390</v>
      </c>
      <c r="M50" s="2">
        <v>932</v>
      </c>
      <c r="N50" s="2">
        <v>530</v>
      </c>
      <c r="O50" s="2">
        <v>1118</v>
      </c>
      <c r="P50" s="2">
        <v>629</v>
      </c>
      <c r="Q50" s="2">
        <v>1175</v>
      </c>
      <c r="R50" s="2">
        <v>693</v>
      </c>
      <c r="S50" s="2">
        <v>172</v>
      </c>
      <c r="T50" s="2">
        <v>113</v>
      </c>
      <c r="U50" s="2">
        <v>2660</v>
      </c>
      <c r="V50" s="2">
        <v>782</v>
      </c>
      <c r="W50" s="3"/>
      <c r="X50" s="3"/>
      <c r="Y50" s="3"/>
      <c r="Z50" s="3"/>
    </row>
    <row r="51" spans="1:26" ht="15.75" customHeight="1">
      <c r="A51" s="10" t="s">
        <v>101</v>
      </c>
      <c r="B51" s="3"/>
      <c r="C51" s="7">
        <v>3928</v>
      </c>
      <c r="D51" s="2">
        <v>1860</v>
      </c>
      <c r="E51" s="2">
        <f t="shared" si="18"/>
        <v>2478</v>
      </c>
      <c r="F51" s="2">
        <f t="shared" si="18"/>
        <v>1416</v>
      </c>
      <c r="G51" s="2">
        <f t="shared" si="19"/>
        <v>2423</v>
      </c>
      <c r="H51" s="2">
        <f t="shared" si="19"/>
        <v>1386</v>
      </c>
      <c r="I51" s="2">
        <v>160</v>
      </c>
      <c r="J51" s="2">
        <v>95</v>
      </c>
      <c r="K51" s="2">
        <v>323</v>
      </c>
      <c r="L51" s="2">
        <v>184</v>
      </c>
      <c r="M51" s="2">
        <v>527</v>
      </c>
      <c r="N51" s="2">
        <v>295</v>
      </c>
      <c r="O51" s="2">
        <v>661</v>
      </c>
      <c r="P51" s="2">
        <v>375</v>
      </c>
      <c r="Q51" s="2">
        <v>752</v>
      </c>
      <c r="R51" s="2">
        <v>437</v>
      </c>
      <c r="S51" s="2">
        <v>55</v>
      </c>
      <c r="T51" s="2">
        <v>30</v>
      </c>
      <c r="U51" s="2">
        <v>1450</v>
      </c>
      <c r="V51" s="2">
        <v>444</v>
      </c>
      <c r="W51" s="3"/>
      <c r="X51" s="3"/>
      <c r="Y51" s="3"/>
      <c r="Z51" s="3"/>
    </row>
    <row r="52" spans="1:26" ht="15.75" customHeight="1">
      <c r="A52" s="10" t="s">
        <v>102</v>
      </c>
      <c r="B52" s="3"/>
      <c r="C52" s="7">
        <v>2516</v>
      </c>
      <c r="D52" s="2">
        <v>1217</v>
      </c>
      <c r="E52" s="2">
        <f t="shared" si="18"/>
        <v>1429</v>
      </c>
      <c r="F52" s="2">
        <f t="shared" si="18"/>
        <v>898</v>
      </c>
      <c r="G52" s="2">
        <f t="shared" si="19"/>
        <v>1357</v>
      </c>
      <c r="H52" s="2">
        <f t="shared" si="19"/>
        <v>838</v>
      </c>
      <c r="I52" s="2">
        <v>72</v>
      </c>
      <c r="J52" s="2">
        <v>51</v>
      </c>
      <c r="K52" s="2">
        <v>152</v>
      </c>
      <c r="L52" s="2">
        <v>95</v>
      </c>
      <c r="M52" s="2">
        <v>277</v>
      </c>
      <c r="N52" s="2">
        <v>162</v>
      </c>
      <c r="O52" s="2">
        <v>376</v>
      </c>
      <c r="P52" s="2">
        <v>218</v>
      </c>
      <c r="Q52" s="2">
        <v>480</v>
      </c>
      <c r="R52" s="2">
        <v>312</v>
      </c>
      <c r="S52" s="2">
        <v>72</v>
      </c>
      <c r="T52" s="2">
        <v>60</v>
      </c>
      <c r="U52" s="2">
        <v>1082</v>
      </c>
      <c r="V52" s="2">
        <v>317</v>
      </c>
      <c r="W52" s="3"/>
      <c r="X52" s="3"/>
      <c r="Y52" s="3"/>
      <c r="Z52" s="3"/>
    </row>
    <row r="53" spans="1:26" s="16" customFormat="1" ht="31.5" customHeight="1">
      <c r="A53" s="14" t="s">
        <v>103</v>
      </c>
      <c r="B53" s="13"/>
      <c r="C53" s="15">
        <v>3764</v>
      </c>
      <c r="D53" s="16">
        <v>1789</v>
      </c>
      <c r="E53" s="16">
        <f t="shared" si="18"/>
        <v>2163</v>
      </c>
      <c r="F53" s="16">
        <f t="shared" si="18"/>
        <v>1354</v>
      </c>
      <c r="G53" s="16">
        <f t="shared" si="19"/>
        <v>2122</v>
      </c>
      <c r="H53" s="16">
        <f t="shared" si="19"/>
        <v>1330</v>
      </c>
      <c r="I53" s="16">
        <v>130</v>
      </c>
      <c r="J53" s="16">
        <v>79</v>
      </c>
      <c r="K53" s="16">
        <v>304</v>
      </c>
      <c r="L53" s="16">
        <v>201</v>
      </c>
      <c r="M53" s="16">
        <v>458</v>
      </c>
      <c r="N53" s="16">
        <v>277</v>
      </c>
      <c r="O53" s="16">
        <v>537</v>
      </c>
      <c r="P53" s="16">
        <v>325</v>
      </c>
      <c r="Q53" s="16">
        <v>693</v>
      </c>
      <c r="R53" s="16">
        <v>448</v>
      </c>
      <c r="S53" s="16">
        <v>41</v>
      </c>
      <c r="T53" s="16">
        <v>24</v>
      </c>
      <c r="U53" s="16">
        <v>1599</v>
      </c>
      <c r="V53" s="16">
        <v>434</v>
      </c>
      <c r="W53" s="13"/>
      <c r="X53" s="13"/>
      <c r="Y53" s="13"/>
      <c r="Z53" s="13"/>
    </row>
    <row r="54" spans="1:26" s="16" customFormat="1" ht="31.5" customHeight="1" thickBot="1">
      <c r="A54" s="18" t="s">
        <v>104</v>
      </c>
      <c r="B54" s="21"/>
      <c r="C54" s="19">
        <v>4459</v>
      </c>
      <c r="D54" s="17">
        <v>2134</v>
      </c>
      <c r="E54" s="17">
        <f t="shared" si="18"/>
        <v>2641</v>
      </c>
      <c r="F54" s="17">
        <f t="shared" si="18"/>
        <v>1595</v>
      </c>
      <c r="G54" s="17">
        <f t="shared" si="19"/>
        <v>2587</v>
      </c>
      <c r="H54" s="17">
        <f t="shared" si="19"/>
        <v>1563</v>
      </c>
      <c r="I54" s="17">
        <v>185</v>
      </c>
      <c r="J54" s="17">
        <v>118</v>
      </c>
      <c r="K54" s="17">
        <v>397</v>
      </c>
      <c r="L54" s="17">
        <v>255</v>
      </c>
      <c r="M54" s="17">
        <v>530</v>
      </c>
      <c r="N54" s="17">
        <v>319</v>
      </c>
      <c r="O54" s="17">
        <v>678</v>
      </c>
      <c r="P54" s="17">
        <v>403</v>
      </c>
      <c r="Q54" s="17">
        <v>797</v>
      </c>
      <c r="R54" s="17">
        <v>468</v>
      </c>
      <c r="S54" s="17">
        <v>54</v>
      </c>
      <c r="T54" s="17">
        <v>32</v>
      </c>
      <c r="U54" s="17">
        <v>1818</v>
      </c>
      <c r="V54" s="17">
        <v>539</v>
      </c>
      <c r="W54" s="13"/>
      <c r="X54" s="13"/>
      <c r="Y54" s="13"/>
      <c r="Z54" s="13"/>
    </row>
    <row r="55" spans="1:26" ht="15" customHeight="1">
      <c r="A55" s="2" t="s">
        <v>117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 t="s">
        <v>118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2" t="s">
        <v>116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</sheetData>
  <mergeCells count="17">
    <mergeCell ref="C3:D4"/>
    <mergeCell ref="U3:V4"/>
    <mergeCell ref="A4:A5"/>
    <mergeCell ref="S4:T5"/>
    <mergeCell ref="C5:C6"/>
    <mergeCell ref="D5:D6"/>
    <mergeCell ref="E5:E6"/>
    <mergeCell ref="F5:F6"/>
    <mergeCell ref="U5:U6"/>
    <mergeCell ref="V5:V6"/>
    <mergeCell ref="M5:N5"/>
    <mergeCell ref="O5:P5"/>
    <mergeCell ref="Q5:R5"/>
    <mergeCell ref="E4:F4"/>
    <mergeCell ref="G5:H5"/>
    <mergeCell ref="I5:J5"/>
    <mergeCell ref="K5:L5"/>
  </mergeCells>
  <printOptions/>
  <pageMargins left="0.3937007874015748" right="0.3937007874015748" top="0.3937007874015748" bottom="0" header="0.5118110236220472" footer="0.3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2002-07-22T04:42:10Z</cp:lastPrinted>
  <dcterms:modified xsi:type="dcterms:W3CDTF">2002-07-22T05:32:04Z</dcterms:modified>
  <cp:category/>
  <cp:version/>
  <cp:contentType/>
  <cp:contentStatus/>
</cp:coreProperties>
</file>