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tabRatio="698" activeTab="1"/>
  </bookViews>
  <sheets>
    <sheet name="長崎市～千々石町第1次、第2次" sheetId="1" r:id="rId1"/>
    <sheet name="長崎市～千々石町第3次" sheetId="2" r:id="rId2"/>
    <sheet name="小浜町～上対馬町" sheetId="3" r:id="rId3"/>
  </sheets>
  <definedNames>
    <definedName name="_xlnm.Print_Area" localSheetId="0">'長崎市～千々石町第1次、第2次'!$A$1:$Z$57</definedName>
    <definedName name="_xlnm.Print_Area" localSheetId="1">'長崎市～千々石町第3次'!#REF!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<sst xmlns="http://schemas.openxmlformats.org/spreadsheetml/2006/main" count="559" uniqueCount="145">
  <si>
    <t xml:space="preserve">                 ２８        産    業    （ 大 分 類 ）    別    １５    歳</t>
  </si>
  <si>
    <t xml:space="preserve">  以    上    就    業    人    口</t>
  </si>
  <si>
    <t>市町村</t>
  </si>
  <si>
    <t>単位：人</t>
  </si>
  <si>
    <t>総数</t>
  </si>
  <si>
    <t>＃男</t>
  </si>
  <si>
    <t>計</t>
  </si>
  <si>
    <t>電気・ガス・水道業</t>
  </si>
  <si>
    <t>平成  2年</t>
  </si>
  <si>
    <t xml:space="preserve">      7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</si>
  <si>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</si>
  <si>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</si>
  <si>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</si>
  <si>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</si>
  <si>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</si>
  <si>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</si>
  <si>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</si>
  <si>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</si>
  <si>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</si>
  <si>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</si>
  <si>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</si>
  <si>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</si>
  <si>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</si>
  <si>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</si>
  <si>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</si>
  <si>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</si>
  <si>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</si>
  <si>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</si>
  <si>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</si>
  <si>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</si>
  <si>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</si>
  <si>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</si>
  <si>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</si>
  <si>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</si>
  <si>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</si>
  <si>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</si>
  <si>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</si>
  <si>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</si>
  <si>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</si>
  <si>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</si>
  <si>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</si>
  <si>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</si>
  <si>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</si>
  <si>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</si>
  <si>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</si>
  <si>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</si>
  <si>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</si>
  <si>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</si>
  <si>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</si>
  <si>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</si>
  <si>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</si>
  <si>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</si>
  <si>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</si>
  <si>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</si>
  <si>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</si>
  <si>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</si>
  <si>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</si>
  <si>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</si>
  <si>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</si>
  <si>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</si>
  <si>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</si>
  <si>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</si>
  <si>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</si>
  <si>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</si>
  <si>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</si>
  <si>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</si>
  <si>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</si>
  <si>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</si>
  <si>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</si>
  <si>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</si>
  <si>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</si>
  <si>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</si>
  <si>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</si>
  <si>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</si>
  <si>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</si>
  <si>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</si>
  <si>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</si>
  <si>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</si>
  <si>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</si>
  <si>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</si>
  <si>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</si>
  <si>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</si>
  <si>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</si>
  <si>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</si>
  <si>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</si>
  <si>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</si>
  <si>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</si>
  <si>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</si>
  <si>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</si>
  <si>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</si>
  <si>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</si>
  <si>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</si>
  <si>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</si>
  <si>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</si>
  <si>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</si>
  <si>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</si>
  <si>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</si>
  <si>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</si>
  <si>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</si>
  <si>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国勢調査（各年10月 1日現在）による。</t>
  </si>
  <si>
    <t xml:space="preserve"> 「就業人口」とは、調査期間（調査期日前 1週間）中収入になる仕事を少しでもした人のほか、収入になる仕事をもってはいるが調査期間中少</t>
  </si>
  <si>
    <t>　しも仕事をしなかった人で、休み始めて30日未満または30日以上でも賃金、給料をもらったか、もらうことになっている人、および個人経営の</t>
  </si>
  <si>
    <t xml:space="preserve">  事業を営んでいる人で、休業してから30日未満の者をいう。なお、家族の人が家業の手伝いをした場合は、無給であっても収入になる仕事をし</t>
  </si>
  <si>
    <t xml:space="preserve">  たとする。</t>
  </si>
  <si>
    <t xml:space="preserve">  以    上    就    業    人    口</t>
  </si>
  <si>
    <t>第       ３       次       産       業       （続）</t>
  </si>
  <si>
    <t>分類不能の産業</t>
  </si>
  <si>
    <t>運輸・通信業</t>
  </si>
  <si>
    <t>金 融・保 険 業</t>
  </si>
  <si>
    <t>不 動 産 業</t>
  </si>
  <si>
    <t>サ ー ビ ス 業</t>
  </si>
  <si>
    <t>１） 公　　務</t>
  </si>
  <si>
    <t>　1) 他に分類されないもの。</t>
  </si>
  <si>
    <t xml:space="preserve">    以    上    就    業    人    口</t>
  </si>
  <si>
    <t>小　　浜　　町</t>
  </si>
  <si>
    <t xml:space="preserve">                 ２８        産    業    （ 大 分 類 ）    別    １５    歳</t>
  </si>
  <si>
    <t>市　町　村</t>
  </si>
  <si>
    <t>卸売 ･小 売 業、
飲食店</t>
  </si>
  <si>
    <t>卸売･小 売 業、
飲食店</t>
  </si>
  <si>
    <t xml:space="preserve">     12</t>
  </si>
  <si>
    <t>（平成12年）</t>
  </si>
  <si>
    <t>第3次産業</t>
  </si>
  <si>
    <t>製造業</t>
  </si>
  <si>
    <t>第2次産業</t>
  </si>
  <si>
    <t>建設業</t>
  </si>
  <si>
    <t>鉱業</t>
  </si>
  <si>
    <t>漁業</t>
  </si>
  <si>
    <t>林業</t>
  </si>
  <si>
    <t>農業</t>
  </si>
  <si>
    <t>第1次産業</t>
  </si>
  <si>
    <t>総数</t>
  </si>
  <si>
    <t xml:space="preserve">     12</t>
  </si>
  <si>
    <t>資料  総務省統計局「国勢調査報告」</t>
  </si>
  <si>
    <t>（平成12年）（続）</t>
  </si>
  <si>
    <t>（平成12年）（続）</t>
  </si>
  <si>
    <t xml:space="preserve">      単位：人</t>
  </si>
  <si>
    <t>第       ３       次       産       業       （続）</t>
  </si>
  <si>
    <t>資料：総務省統計局「国勢調査報告」</t>
  </si>
  <si>
    <t xml:space="preserve">       -</t>
  </si>
  <si>
    <t>平成 2年</t>
  </si>
  <si>
    <t xml:space="preserve">       -</t>
  </si>
  <si>
    <t xml:space="preserve">    -</t>
  </si>
  <si>
    <t xml:space="preserve">   -</t>
  </si>
  <si>
    <t xml:space="preserve">       -</t>
  </si>
  <si>
    <t xml:space="preserve">    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</si>
</sst>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0" fontId="5" fillId="0" borderId="3" xfId="0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Alignment="1" quotePrefix="1">
      <alignment horizontal="center"/>
    </xf>
    <xf numFmtId="181" fontId="5" fillId="0" borderId="9" xfId="16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Alignment="1" quotePrefix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1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 quotePrefix="1">
      <alignment horizontal="right"/>
    </xf>
    <xf numFmtId="0" fontId="5" fillId="0" borderId="0" xfId="0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 quotePrefix="1">
      <alignment horizontal="center"/>
    </xf>
    <xf numFmtId="181" fontId="5" fillId="0" borderId="0" xfId="0" applyNumberFormat="1" applyFont="1" applyFill="1" applyAlignment="1">
      <alignment/>
    </xf>
    <xf numFmtId="0" fontId="5" fillId="0" borderId="5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81" fontId="5" fillId="0" borderId="12" xfId="16" applyFont="1" applyFill="1" applyBorder="1" applyAlignment="1">
      <alignment/>
    </xf>
    <xf numFmtId="181" fontId="5" fillId="0" borderId="13" xfId="16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5" fillId="0" borderId="10" xfId="0" applyFont="1" applyFill="1" applyBorder="1" applyAlignment="1">
      <alignment/>
    </xf>
    <xf numFmtId="181" fontId="5" fillId="0" borderId="1" xfId="16" applyFont="1" applyFill="1" applyBorder="1" applyAlignment="1" quotePrefix="1">
      <alignment horizontal="center"/>
    </xf>
    <xf numFmtId="0" fontId="5" fillId="0" borderId="11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4" xfId="0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 wrapText="1"/>
    </xf>
    <xf numFmtId="0" fontId="0" fillId="0" borderId="7" xfId="0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2"/>
  <sheetViews>
    <sheetView showGridLines="0" zoomScale="75" zoomScaleNormal="75" workbookViewId="0" topLeftCell="A7">
      <selection activeCell="P50" sqref="P50"/>
    </sheetView>
  </sheetViews>
  <sheetFormatPr defaultColWidth="8.625" defaultRowHeight="12.75"/>
  <cols>
    <col min="1" max="1" width="0.875" style="1" customWidth="1"/>
    <col min="2" max="2" width="20.625" style="1" customWidth="1"/>
    <col min="3" max="3" width="0.875" style="1" customWidth="1"/>
    <col min="4" max="5" width="14.375" style="1" customWidth="1"/>
    <col min="6" max="7" width="13.625" style="1" customWidth="1"/>
    <col min="8" max="12" width="13.25390625" style="1" customWidth="1"/>
    <col min="13" max="13" width="13.625" style="1" customWidth="1"/>
    <col min="14" max="25" width="13.00390625" style="1" customWidth="1"/>
    <col min="26" max="26" width="2.375" style="1" customWidth="1"/>
    <col min="27" max="16384" width="8.625" style="1" customWidth="1"/>
  </cols>
  <sheetData>
    <row r="1" spans="2:24" ht="24">
      <c r="B1" s="2" t="s">
        <v>115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4" t="s">
        <v>1</v>
      </c>
      <c r="O1" s="75"/>
      <c r="P1" s="75"/>
      <c r="Q1" s="75"/>
      <c r="R1" s="75"/>
      <c r="S1" s="75"/>
      <c r="T1" s="1" t="s">
        <v>120</v>
      </c>
      <c r="W1" s="4"/>
      <c r="X1" s="4"/>
    </row>
    <row r="2" ht="17.25" customHeight="1">
      <c r="B2" s="1" t="s">
        <v>99</v>
      </c>
    </row>
    <row r="3" ht="17.25" customHeight="1">
      <c r="B3" s="1" t="s">
        <v>100</v>
      </c>
    </row>
    <row r="4" ht="17.25" customHeight="1">
      <c r="B4" s="1" t="s">
        <v>101</v>
      </c>
    </row>
    <row r="5" ht="17.25" customHeight="1">
      <c r="B5" s="1" t="s">
        <v>102</v>
      </c>
    </row>
    <row r="6" spans="1:26" ht="18" customHeight="1" thickBot="1">
      <c r="A6" s="5"/>
      <c r="B6" s="5" t="s">
        <v>103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 t="s">
        <v>3</v>
      </c>
      <c r="Z6" s="7"/>
    </row>
    <row r="7" spans="2:27" s="8" customFormat="1" ht="16.5" customHeight="1">
      <c r="B7" s="62" t="s">
        <v>2</v>
      </c>
      <c r="C7" s="9"/>
      <c r="D7" s="68" t="s">
        <v>130</v>
      </c>
      <c r="E7" s="67"/>
      <c r="F7" s="68" t="s">
        <v>129</v>
      </c>
      <c r="G7" s="66"/>
      <c r="H7" s="66"/>
      <c r="I7" s="66"/>
      <c r="J7" s="66"/>
      <c r="K7" s="66"/>
      <c r="L7" s="66"/>
      <c r="M7" s="66"/>
      <c r="N7" s="66" t="s">
        <v>123</v>
      </c>
      <c r="O7" s="66"/>
      <c r="P7" s="66"/>
      <c r="Q7" s="66"/>
      <c r="R7" s="66"/>
      <c r="S7" s="66"/>
      <c r="T7" s="66"/>
      <c r="U7" s="67"/>
      <c r="V7" s="68" t="s">
        <v>121</v>
      </c>
      <c r="W7" s="66"/>
      <c r="X7" s="66"/>
      <c r="Y7" s="66"/>
      <c r="Z7" s="10"/>
      <c r="AA7" s="1"/>
    </row>
    <row r="8" spans="2:27" s="8" customFormat="1" ht="33" customHeight="1">
      <c r="B8" s="63"/>
      <c r="C8" s="11"/>
      <c r="D8" s="65" t="s">
        <v>4</v>
      </c>
      <c r="E8" s="77" t="s">
        <v>5</v>
      </c>
      <c r="F8" s="69" t="s">
        <v>6</v>
      </c>
      <c r="G8" s="71"/>
      <c r="H8" s="69" t="s">
        <v>128</v>
      </c>
      <c r="I8" s="71"/>
      <c r="J8" s="69" t="s">
        <v>127</v>
      </c>
      <c r="K8" s="71"/>
      <c r="L8" s="69" t="s">
        <v>126</v>
      </c>
      <c r="M8" s="70"/>
      <c r="N8" s="70" t="s">
        <v>6</v>
      </c>
      <c r="O8" s="71"/>
      <c r="P8" s="69" t="s">
        <v>125</v>
      </c>
      <c r="Q8" s="71"/>
      <c r="R8" s="69" t="s">
        <v>124</v>
      </c>
      <c r="S8" s="71"/>
      <c r="T8" s="69" t="s">
        <v>122</v>
      </c>
      <c r="U8" s="71"/>
      <c r="V8" s="69" t="s">
        <v>6</v>
      </c>
      <c r="W8" s="71"/>
      <c r="X8" s="69" t="s">
        <v>7</v>
      </c>
      <c r="Y8" s="70"/>
      <c r="Z8" s="10"/>
      <c r="AA8" s="1"/>
    </row>
    <row r="9" spans="1:27" s="8" customFormat="1" ht="33" customHeight="1">
      <c r="A9" s="13"/>
      <c r="B9" s="64"/>
      <c r="C9" s="14"/>
      <c r="D9" s="76"/>
      <c r="E9" s="78"/>
      <c r="F9" s="12" t="s">
        <v>4</v>
      </c>
      <c r="G9" s="12" t="s">
        <v>5</v>
      </c>
      <c r="H9" s="12" t="s">
        <v>4</v>
      </c>
      <c r="I9" s="12" t="s">
        <v>5</v>
      </c>
      <c r="J9" s="12" t="s">
        <v>4</v>
      </c>
      <c r="K9" s="12" t="s">
        <v>5</v>
      </c>
      <c r="L9" s="12" t="s">
        <v>4</v>
      </c>
      <c r="M9" s="16" t="s">
        <v>5</v>
      </c>
      <c r="N9" s="15" t="s">
        <v>4</v>
      </c>
      <c r="O9" s="12" t="s">
        <v>5</v>
      </c>
      <c r="P9" s="12" t="s">
        <v>4</v>
      </c>
      <c r="Q9" s="12" t="s">
        <v>5</v>
      </c>
      <c r="R9" s="12" t="s">
        <v>4</v>
      </c>
      <c r="S9" s="12" t="s">
        <v>5</v>
      </c>
      <c r="T9" s="12" t="s">
        <v>4</v>
      </c>
      <c r="U9" s="12" t="s">
        <v>5</v>
      </c>
      <c r="V9" s="12" t="s">
        <v>4</v>
      </c>
      <c r="W9" s="12" t="s">
        <v>5</v>
      </c>
      <c r="X9" s="12" t="s">
        <v>4</v>
      </c>
      <c r="Y9" s="16" t="s">
        <v>5</v>
      </c>
      <c r="Z9" s="10"/>
      <c r="AA9" s="1"/>
    </row>
    <row r="10" spans="2:25" ht="33" customHeight="1">
      <c r="B10" s="17" t="s">
        <v>139</v>
      </c>
      <c r="C10" s="18"/>
      <c r="D10" s="19">
        <v>706441</v>
      </c>
      <c r="E10" s="19">
        <v>408792</v>
      </c>
      <c r="F10" s="20">
        <v>96896</v>
      </c>
      <c r="G10" s="20">
        <v>59309</v>
      </c>
      <c r="H10" s="20">
        <v>66575</v>
      </c>
      <c r="I10" s="20">
        <v>35061</v>
      </c>
      <c r="J10" s="20">
        <v>671</v>
      </c>
      <c r="K10" s="20">
        <v>526</v>
      </c>
      <c r="L10" s="20">
        <v>29650</v>
      </c>
      <c r="M10" s="20">
        <v>23722</v>
      </c>
      <c r="N10" s="20">
        <v>174147</v>
      </c>
      <c r="O10" s="20">
        <v>117635</v>
      </c>
      <c r="P10" s="20">
        <v>2072</v>
      </c>
      <c r="Q10" s="20">
        <v>1907</v>
      </c>
      <c r="R10" s="20">
        <v>72158</v>
      </c>
      <c r="S10" s="20">
        <v>60433</v>
      </c>
      <c r="T10" s="20">
        <v>99917</v>
      </c>
      <c r="U10" s="20">
        <v>55295</v>
      </c>
      <c r="V10" s="20">
        <v>434701</v>
      </c>
      <c r="W10" s="20">
        <v>231497</v>
      </c>
      <c r="X10" s="20">
        <v>4061</v>
      </c>
      <c r="Y10" s="20">
        <v>3470</v>
      </c>
    </row>
    <row r="11" spans="2:25" ht="16.5" customHeight="1">
      <c r="B11" s="21" t="s">
        <v>9</v>
      </c>
      <c r="C11" s="18"/>
      <c r="D11" s="19">
        <v>725810</v>
      </c>
      <c r="E11" s="19">
        <v>416273</v>
      </c>
      <c r="F11" s="20">
        <v>80544</v>
      </c>
      <c r="G11" s="20">
        <v>49616</v>
      </c>
      <c r="H11" s="20">
        <v>55173</v>
      </c>
      <c r="I11" s="20">
        <v>29822</v>
      </c>
      <c r="J11" s="20">
        <v>596</v>
      </c>
      <c r="K11" s="20">
        <v>495</v>
      </c>
      <c r="L11" s="20">
        <v>24775</v>
      </c>
      <c r="M11" s="20">
        <v>19299</v>
      </c>
      <c r="N11" s="20">
        <v>179102</v>
      </c>
      <c r="O11" s="20">
        <v>124690</v>
      </c>
      <c r="P11" s="20">
        <v>2084</v>
      </c>
      <c r="Q11" s="20">
        <v>1894</v>
      </c>
      <c r="R11" s="20">
        <v>82865</v>
      </c>
      <c r="S11" s="20">
        <v>68987</v>
      </c>
      <c r="T11" s="20">
        <v>94153</v>
      </c>
      <c r="U11" s="20">
        <v>53809</v>
      </c>
      <c r="V11" s="20">
        <v>465119</v>
      </c>
      <c r="W11" s="20">
        <v>241386</v>
      </c>
      <c r="X11" s="20">
        <v>4334</v>
      </c>
      <c r="Y11" s="20">
        <v>3729</v>
      </c>
    </row>
    <row r="12" spans="2:25" ht="33" customHeight="1">
      <c r="B12" s="21" t="s">
        <v>119</v>
      </c>
      <c r="C12" s="18"/>
      <c r="D12" s="19">
        <f>SUM(F12,N12,V12,'長崎市～千々石町第3次'!P8)</f>
        <v>702091</v>
      </c>
      <c r="E12" s="19">
        <f>SUM(G12,O12,W12,'長崎市～千々石町第3次'!Q8)</f>
        <v>396804</v>
      </c>
      <c r="F12" s="19">
        <f aca="true" t="shared" si="0" ref="F12:Y12">SUM(F13:F14)</f>
        <v>67198</v>
      </c>
      <c r="G12" s="19">
        <f t="shared" si="0"/>
        <v>41043</v>
      </c>
      <c r="H12" s="19">
        <f t="shared" si="0"/>
        <v>46713</v>
      </c>
      <c r="I12" s="19">
        <f t="shared" si="0"/>
        <v>24994</v>
      </c>
      <c r="J12" s="19">
        <f t="shared" si="0"/>
        <v>480</v>
      </c>
      <c r="K12" s="19">
        <f t="shared" si="0"/>
        <v>384</v>
      </c>
      <c r="L12" s="19">
        <f t="shared" si="0"/>
        <v>20005</v>
      </c>
      <c r="M12" s="19">
        <f t="shared" si="0"/>
        <v>15665</v>
      </c>
      <c r="N12" s="19">
        <f t="shared" si="0"/>
        <v>165956</v>
      </c>
      <c r="O12" s="19">
        <f t="shared" si="0"/>
        <v>119868</v>
      </c>
      <c r="P12" s="19">
        <f t="shared" si="0"/>
        <v>2007</v>
      </c>
      <c r="Q12" s="19">
        <f t="shared" si="0"/>
        <v>1799</v>
      </c>
      <c r="R12" s="19">
        <f t="shared" si="0"/>
        <v>80700</v>
      </c>
      <c r="S12" s="19">
        <f t="shared" si="0"/>
        <v>68367</v>
      </c>
      <c r="T12" s="19">
        <f t="shared" si="0"/>
        <v>83249</v>
      </c>
      <c r="U12" s="19">
        <f t="shared" si="0"/>
        <v>49702</v>
      </c>
      <c r="V12" s="19">
        <f>SUM(X12,'長崎市～千々石町第3次'!D8,'長崎市～千々石町第3次'!F8,'長崎市～千々石町第3次'!H8,'長崎市～千々石町第3次'!J8,'長崎市～千々石町第3次'!L8,'長崎市～千々石町第3次'!N8)</f>
        <v>466197</v>
      </c>
      <c r="W12" s="19">
        <f>SUM(Y12,'長崎市～千々石町第3次'!E8,'長崎市～千々石町第3次'!G8,'長崎市～千々石町第3次'!I8,'長崎市～千々石町第3次'!K8,'長崎市～千々石町第3次'!M8,'長崎市～千々石町第3次'!O8)</f>
        <v>234410</v>
      </c>
      <c r="X12" s="19">
        <f t="shared" si="0"/>
        <v>4070</v>
      </c>
      <c r="Y12" s="19">
        <f t="shared" si="0"/>
        <v>3493</v>
      </c>
    </row>
    <row r="13" spans="2:25" ht="33" customHeight="1">
      <c r="B13" s="17" t="s">
        <v>10</v>
      </c>
      <c r="C13" s="18"/>
      <c r="D13" s="19">
        <f>SUM(F13,N13,V13,'長崎市～千々石町第3次'!P9)</f>
        <v>438844</v>
      </c>
      <c r="E13" s="19">
        <f>SUM(G13,O13,W13,'長崎市～千々石町第3次'!Q9)</f>
        <v>247106</v>
      </c>
      <c r="F13" s="19">
        <f aca="true" t="shared" si="1" ref="F13:M13">SUM(F15:F22)</f>
        <v>20110</v>
      </c>
      <c r="G13" s="19">
        <f t="shared" si="1"/>
        <v>12165</v>
      </c>
      <c r="H13" s="19">
        <f t="shared" si="1"/>
        <v>14782</v>
      </c>
      <c r="I13" s="19">
        <f t="shared" si="1"/>
        <v>7922</v>
      </c>
      <c r="J13" s="19">
        <f>SUM(J15:J22)</f>
        <v>166</v>
      </c>
      <c r="K13" s="19">
        <f t="shared" si="1"/>
        <v>140</v>
      </c>
      <c r="L13" s="19">
        <f t="shared" si="1"/>
        <v>5162</v>
      </c>
      <c r="M13" s="19">
        <f t="shared" si="1"/>
        <v>4103</v>
      </c>
      <c r="N13" s="19">
        <f aca="true" t="shared" si="2" ref="N13:Y13">SUM(N15:N22)</f>
        <v>95483</v>
      </c>
      <c r="O13" s="19">
        <f t="shared" si="2"/>
        <v>70815</v>
      </c>
      <c r="P13" s="19">
        <f t="shared" si="2"/>
        <v>304</v>
      </c>
      <c r="Q13" s="19">
        <f t="shared" si="2"/>
        <v>250</v>
      </c>
      <c r="R13" s="19">
        <f t="shared" si="2"/>
        <v>46380</v>
      </c>
      <c r="S13" s="19">
        <f t="shared" si="2"/>
        <v>39224</v>
      </c>
      <c r="T13" s="19">
        <f t="shared" si="2"/>
        <v>48799</v>
      </c>
      <c r="U13" s="19">
        <f t="shared" si="2"/>
        <v>31341</v>
      </c>
      <c r="V13" s="19">
        <f>SUM(X13,'長崎市～千々石町第3次'!D9,'長崎市～千々石町第3次'!F9,'長崎市～千々石町第3次'!H9,'長崎市～千々石町第3次'!J9,'長崎市～千々石町第3次'!L9,'長崎市～千々石町第3次'!N9)</f>
        <v>320738</v>
      </c>
      <c r="W13" s="19">
        <f>SUM(Y13,'長崎市～千々石町第3次'!E9,'長崎市～千々石町第3次'!G9,'長崎市～千々石町第3次'!I9,'長崎市～千々石町第3次'!K9,'長崎市～千々石町第3次'!M9,'長崎市～千々石町第3次'!O9)</f>
        <v>162775</v>
      </c>
      <c r="X13" s="19">
        <f t="shared" si="2"/>
        <v>2864</v>
      </c>
      <c r="Y13" s="19">
        <f t="shared" si="2"/>
        <v>2457</v>
      </c>
    </row>
    <row r="14" spans="2:25" ht="33" customHeight="1">
      <c r="B14" s="17" t="s">
        <v>11</v>
      </c>
      <c r="C14" s="18"/>
      <c r="D14" s="19">
        <f>SUM(F14,N14,V14,'長崎市～千々石町第3次'!P10)</f>
        <v>263247</v>
      </c>
      <c r="E14" s="19">
        <f>SUM(G14,O14,W14,'長崎市～千々石町第3次'!Q10)</f>
        <v>149698</v>
      </c>
      <c r="F14" s="19">
        <f>SUM(F23,F39,F43,F48,'小浜町～上対馬町'!F16,'小浜町～上対馬町'!F30,'小浜町～上対馬町'!F41,'小浜町～上対馬町'!F46)</f>
        <v>47088</v>
      </c>
      <c r="G14" s="19">
        <f>SUM(G23,G39,G43,G48,'小浜町～上対馬町'!G16,'小浜町～上対馬町'!G30,'小浜町～上対馬町'!G41,'小浜町～上対馬町'!G46)</f>
        <v>28878</v>
      </c>
      <c r="H14" s="19">
        <f>SUM(H23,H39,H43,H48,'小浜町～上対馬町'!H16,'小浜町～上対馬町'!H30,'小浜町～上対馬町'!H41,'小浜町～上対馬町'!H46)</f>
        <v>31931</v>
      </c>
      <c r="I14" s="19">
        <f>SUM(I23,I39,I43,I48,'小浜町～上対馬町'!I16,'小浜町～上対馬町'!I30,'小浜町～上対馬町'!I41,'小浜町～上対馬町'!I46)</f>
        <v>17072</v>
      </c>
      <c r="J14" s="19">
        <f>SUM(J23,J39,J43,J48,'小浜町～上対馬町'!J16,'小浜町～上対馬町'!J30,'小浜町～上対馬町'!J41,'小浜町～上対馬町'!J46)</f>
        <v>314</v>
      </c>
      <c r="K14" s="19">
        <f>SUM(K23,K39,K43,K48,'小浜町～上対馬町'!K16,'小浜町～上対馬町'!K30,'小浜町～上対馬町'!K41,'小浜町～上対馬町'!K46)</f>
        <v>244</v>
      </c>
      <c r="L14" s="19">
        <f>SUM(L23,L39,L43,L48,'小浜町～上対馬町'!L16,'小浜町～上対馬町'!L30,'小浜町～上対馬町'!L41,'小浜町～上対馬町'!L46)</f>
        <v>14843</v>
      </c>
      <c r="M14" s="19">
        <f>SUM(M23,M39,M43,M48,'小浜町～上対馬町'!M16,'小浜町～上対馬町'!M30,'小浜町～上対馬町'!M41,'小浜町～上対馬町'!M46)</f>
        <v>11562</v>
      </c>
      <c r="N14" s="19">
        <f>SUM(N23,N39,N43,N48,'小浜町～上対馬町'!N16,'小浜町～上対馬町'!N30,'小浜町～上対馬町'!N41,'小浜町～上対馬町'!N46)</f>
        <v>70473</v>
      </c>
      <c r="O14" s="19">
        <f>SUM(O23,O39,O43,O48,'小浜町～上対馬町'!O16,'小浜町～上対馬町'!O30,'小浜町～上対馬町'!O41,'小浜町～上対馬町'!O46)</f>
        <v>49053</v>
      </c>
      <c r="P14" s="19">
        <f>SUM(P23,P39,P43,P48,'小浜町～上対馬町'!P16,'小浜町～上対馬町'!P30,'小浜町～上対馬町'!P41,'小浜町～上対馬町'!P46)</f>
        <v>1703</v>
      </c>
      <c r="Q14" s="19">
        <f>SUM(Q23,Q39,Q43,Q48,'小浜町～上対馬町'!Q16,'小浜町～上対馬町'!Q30,'小浜町～上対馬町'!Q41,'小浜町～上対馬町'!Q46)</f>
        <v>1549</v>
      </c>
      <c r="R14" s="19">
        <f>SUM(R23,R39,R43,R48,'小浜町～上対馬町'!R16,'小浜町～上対馬町'!R30,'小浜町～上対馬町'!R41,'小浜町～上対馬町'!R46)</f>
        <v>34320</v>
      </c>
      <c r="S14" s="19">
        <f>SUM(S23,S39,S43,S48,'小浜町～上対馬町'!S16,'小浜町～上対馬町'!S30,'小浜町～上対馬町'!S41,'小浜町～上対馬町'!S46)</f>
        <v>29143</v>
      </c>
      <c r="T14" s="19">
        <f>SUM(T23,T39,T43,T48,'小浜町～上対馬町'!T16,'小浜町～上対馬町'!T30,'小浜町～上対馬町'!T41,'小浜町～上対馬町'!T46)</f>
        <v>34450</v>
      </c>
      <c r="U14" s="19">
        <f>SUM(U23,U39,U43,U48,'小浜町～上対馬町'!U16,'小浜町～上対馬町'!U30,'小浜町～上対馬町'!U41,'小浜町～上対馬町'!U46)</f>
        <v>18361</v>
      </c>
      <c r="V14" s="19">
        <f>SUM(X14,'長崎市～千々石町第3次'!D10,'長崎市～千々石町第3次'!F10,'長崎市～千々石町第3次'!H10,'長崎市～千々石町第3次'!J10,'長崎市～千々石町第3次'!L10,'長崎市～千々石町第3次'!N10)</f>
        <v>145459</v>
      </c>
      <c r="W14" s="19">
        <f>SUM(Y14,'長崎市～千々石町第3次'!E10,'長崎市～千々石町第3次'!G10,'長崎市～千々石町第3次'!I10,'長崎市～千々石町第3次'!K10,'長崎市～千々石町第3次'!M10,'長崎市～千々石町第3次'!O10)</f>
        <v>71635</v>
      </c>
      <c r="X14" s="19">
        <f>SUM(X23,X39,X43,X48,'小浜町～上対馬町'!X16,'小浜町～上対馬町'!X30,'小浜町～上対馬町'!X41,'小浜町～上対馬町'!X46)</f>
        <v>1206</v>
      </c>
      <c r="Y14" s="19">
        <f>SUM(Y23,Y39,Y43,Y48,'小浜町～上対馬町'!Y16,'小浜町～上対馬町'!Y30,'小浜町～上対馬町'!Y41,'小浜町～上対馬町'!Y46)</f>
        <v>1036</v>
      </c>
    </row>
    <row r="15" spans="2:25" ht="33" customHeight="1">
      <c r="B15" s="17" t="s">
        <v>12</v>
      </c>
      <c r="D15" s="22">
        <f>SUM(F15,N15,V15,'長崎市～千々石町第3次'!P11)</f>
        <v>190210</v>
      </c>
      <c r="E15" s="19">
        <f>SUM(G15,O15,W15,'長崎市～千々石町第3次'!Q11)</f>
        <v>107049</v>
      </c>
      <c r="F15" s="20">
        <f>SUM(H15,J15,L15)</f>
        <v>4062</v>
      </c>
      <c r="G15" s="20">
        <f>SUM(I15,K15,M15)</f>
        <v>2666</v>
      </c>
      <c r="H15" s="20">
        <v>2660</v>
      </c>
      <c r="I15" s="20">
        <v>1477</v>
      </c>
      <c r="J15" s="20">
        <v>79</v>
      </c>
      <c r="K15" s="20">
        <v>62</v>
      </c>
      <c r="L15" s="20">
        <v>1323</v>
      </c>
      <c r="M15" s="20">
        <v>1127</v>
      </c>
      <c r="N15" s="20">
        <f>SUM(P15,R15,T15)</f>
        <v>38964</v>
      </c>
      <c r="O15" s="20">
        <f>SUM(Q15,S15,U15)</f>
        <v>31077</v>
      </c>
      <c r="P15" s="20">
        <v>109</v>
      </c>
      <c r="Q15" s="20">
        <v>94</v>
      </c>
      <c r="R15" s="20">
        <v>18806</v>
      </c>
      <c r="S15" s="20">
        <v>15887</v>
      </c>
      <c r="T15" s="20">
        <v>20049</v>
      </c>
      <c r="U15" s="20">
        <v>15096</v>
      </c>
      <c r="V15" s="20">
        <f>SUM(X15,'長崎市～千々石町第3次'!D11,'長崎市～千々石町第3次'!F11,'長崎市～千々石町第3次'!H11,'長崎市～千々石町第3次'!J11,'長崎市～千々石町第3次'!L11,'長崎市～千々石町第3次'!N11)</f>
        <v>145677</v>
      </c>
      <c r="W15" s="20">
        <f>SUM(Y15,'長崎市～千々石町第3次'!E11,'長崎市～千々石町第3次'!G11,'長崎市～千々石町第3次'!I11,'長崎市～千々石町第3次'!K11,'長崎市～千々石町第3次'!M11,'長崎市～千々石町第3次'!O11)</f>
        <v>72501</v>
      </c>
      <c r="X15" s="20">
        <v>1058</v>
      </c>
      <c r="Y15" s="20">
        <v>886</v>
      </c>
    </row>
    <row r="16" spans="2:25" ht="16.5" customHeight="1">
      <c r="B16" s="17" t="s">
        <v>13</v>
      </c>
      <c r="D16" s="22">
        <f>SUM(F16,N16,V16,'長崎市～千々石町第3次'!P12)</f>
        <v>111820</v>
      </c>
      <c r="E16" s="19">
        <f>SUM(G16,O16,W16,'長崎市～千々石町第3次'!Q12)</f>
        <v>63033</v>
      </c>
      <c r="F16" s="20">
        <f aca="true" t="shared" si="3" ref="F16:G19">SUM(H16,J16,L16)</f>
        <v>3976</v>
      </c>
      <c r="G16" s="20">
        <f t="shared" si="3"/>
        <v>2236</v>
      </c>
      <c r="H16" s="20">
        <v>2989</v>
      </c>
      <c r="I16" s="20">
        <v>1536</v>
      </c>
      <c r="J16" s="20">
        <v>11</v>
      </c>
      <c r="K16" s="20">
        <v>10</v>
      </c>
      <c r="L16" s="20">
        <v>976</v>
      </c>
      <c r="M16" s="20">
        <v>690</v>
      </c>
      <c r="N16" s="20">
        <f aca="true" t="shared" si="4" ref="N16:O22">SUM(P16,R16,T16)</f>
        <v>23412</v>
      </c>
      <c r="O16" s="20">
        <f t="shared" si="4"/>
        <v>17044</v>
      </c>
      <c r="P16" s="20">
        <v>72</v>
      </c>
      <c r="Q16" s="20">
        <v>57</v>
      </c>
      <c r="R16" s="20">
        <v>12335</v>
      </c>
      <c r="S16" s="20">
        <v>10342</v>
      </c>
      <c r="T16" s="20">
        <v>11005</v>
      </c>
      <c r="U16" s="20">
        <v>6645</v>
      </c>
      <c r="V16" s="20">
        <f>SUM(X16,'長崎市～千々石町第3次'!D12,'長崎市～千々石町第3次'!F12,'長崎市～千々石町第3次'!H12,'長崎市～千々石町第3次'!J12,'長崎市～千々石町第3次'!L12,'長崎市～千々石町第3次'!N12)</f>
        <v>83817</v>
      </c>
      <c r="W16" s="20">
        <f>SUM(Y16,'長崎市～千々石町第3次'!E12,'長崎市～千々石町第3次'!G12,'長崎市～千々石町第3次'!I12,'長崎市～千々石町第3次'!K12,'長崎市～千々石町第3次'!M12,'長崎市～千々石町第3次'!O12)</f>
        <v>43419</v>
      </c>
      <c r="X16" s="20">
        <v>790</v>
      </c>
      <c r="Y16" s="20">
        <v>692</v>
      </c>
    </row>
    <row r="17" spans="2:25" ht="16.5" customHeight="1">
      <c r="B17" s="17" t="s">
        <v>14</v>
      </c>
      <c r="D17" s="22">
        <f>SUM(F17,N17,V17,'長崎市～千々石町第3次'!P13)</f>
        <v>18553</v>
      </c>
      <c r="E17" s="19">
        <f>SUM(G17,O17,W17,'長崎市～千々石町第3次'!Q13)</f>
        <v>9920</v>
      </c>
      <c r="F17" s="20">
        <f t="shared" si="3"/>
        <v>1910</v>
      </c>
      <c r="G17" s="20">
        <f t="shared" si="3"/>
        <v>1105</v>
      </c>
      <c r="H17" s="20">
        <v>1584</v>
      </c>
      <c r="I17" s="20">
        <v>861</v>
      </c>
      <c r="J17" s="20">
        <v>9</v>
      </c>
      <c r="K17" s="20">
        <v>9</v>
      </c>
      <c r="L17" s="20">
        <v>317</v>
      </c>
      <c r="M17" s="20">
        <v>235</v>
      </c>
      <c r="N17" s="20">
        <f t="shared" si="4"/>
        <v>4303</v>
      </c>
      <c r="O17" s="20">
        <f t="shared" si="4"/>
        <v>2866</v>
      </c>
      <c r="P17" s="20">
        <v>4</v>
      </c>
      <c r="Q17" s="20">
        <v>4</v>
      </c>
      <c r="R17" s="20">
        <v>2200</v>
      </c>
      <c r="S17" s="20">
        <v>1922</v>
      </c>
      <c r="T17" s="20">
        <v>2099</v>
      </c>
      <c r="U17" s="20">
        <v>940</v>
      </c>
      <c r="V17" s="20">
        <f>SUM(X17,'長崎市～千々石町第3次'!D13,'長崎市～千々石町第3次'!F13,'長崎市～千々石町第3次'!H13,'長崎市～千々石町第3次'!J13,'長崎市～千々石町第3次'!L13,'長崎市～千々石町第3次'!N13)</f>
        <v>12334</v>
      </c>
      <c r="W17" s="20">
        <f>SUM(Y17,'長崎市～千々石町第3次'!E13,'長崎市～千々石町第3次'!G13,'長崎市～千々石町第3次'!I13,'長崎市～千々石町第3次'!K13,'長崎市～千々石町第3次'!M13,'長崎市～千々石町第3次'!O13)</f>
        <v>5948</v>
      </c>
      <c r="X17" s="20">
        <v>103</v>
      </c>
      <c r="Y17" s="20">
        <v>77</v>
      </c>
    </row>
    <row r="18" spans="2:25" ht="16.5" customHeight="1">
      <c r="B18" s="17" t="s">
        <v>15</v>
      </c>
      <c r="D18" s="22">
        <f>SUM(F18,N18,V18,'長崎市～千々石町第3次'!P14)</f>
        <v>44033</v>
      </c>
      <c r="E18" s="19">
        <f>SUM(G18,O18,W18,'長崎市～千々石町第3次'!Q14)</f>
        <v>24979</v>
      </c>
      <c r="F18" s="20">
        <f t="shared" si="3"/>
        <v>2156</v>
      </c>
      <c r="G18" s="20">
        <f t="shared" si="3"/>
        <v>1266</v>
      </c>
      <c r="H18" s="20">
        <v>2004</v>
      </c>
      <c r="I18" s="20">
        <v>1127</v>
      </c>
      <c r="J18" s="20">
        <v>20</v>
      </c>
      <c r="K18" s="20">
        <v>19</v>
      </c>
      <c r="L18" s="20">
        <v>132</v>
      </c>
      <c r="M18" s="20">
        <v>120</v>
      </c>
      <c r="N18" s="20">
        <f t="shared" si="4"/>
        <v>11476</v>
      </c>
      <c r="O18" s="20">
        <f t="shared" si="4"/>
        <v>7989</v>
      </c>
      <c r="P18" s="20">
        <v>42</v>
      </c>
      <c r="Q18" s="20">
        <v>33</v>
      </c>
      <c r="R18" s="20">
        <v>4665</v>
      </c>
      <c r="S18" s="20">
        <v>3987</v>
      </c>
      <c r="T18" s="20">
        <v>6769</v>
      </c>
      <c r="U18" s="20">
        <v>3969</v>
      </c>
      <c r="V18" s="20">
        <f>SUM(X18,'長崎市～千々石町第3次'!D14,'長崎市～千々石町第3次'!F14,'長崎市～千々石町第3次'!H14,'長崎市～千々石町第3次'!J14,'長崎市～千々石町第3次'!L14,'長崎市～千々石町第3次'!N14)</f>
        <v>30163</v>
      </c>
      <c r="W18" s="20">
        <f>SUM(Y18,'長崎市～千々石町第3次'!E14,'長崎市～千々石町第3次'!G14,'長崎市～千々石町第3次'!I14,'長崎市～千々石町第3次'!K14,'長崎市～千々石町第3次'!M14,'長崎市～千々石町第3次'!O14)</f>
        <v>15593</v>
      </c>
      <c r="X18" s="20">
        <v>269</v>
      </c>
      <c r="Y18" s="20">
        <v>229</v>
      </c>
    </row>
    <row r="19" spans="2:25" ht="16.5" customHeight="1">
      <c r="B19" s="17" t="s">
        <v>16</v>
      </c>
      <c r="D19" s="22">
        <f>SUM(F19,N19,V19,'長崎市～千々石町第3次'!P15)</f>
        <v>40130</v>
      </c>
      <c r="E19" s="19">
        <f>SUM(G19,O19,W19,'長崎市～千々石町第3次'!Q15)</f>
        <v>23131</v>
      </c>
      <c r="F19" s="20">
        <f t="shared" si="3"/>
        <v>2359</v>
      </c>
      <c r="G19" s="20">
        <f t="shared" si="3"/>
        <v>1258</v>
      </c>
      <c r="H19" s="20">
        <v>2121</v>
      </c>
      <c r="I19" s="20">
        <v>1084</v>
      </c>
      <c r="J19" s="20">
        <v>27</v>
      </c>
      <c r="K19" s="20">
        <v>22</v>
      </c>
      <c r="L19" s="20">
        <v>211</v>
      </c>
      <c r="M19" s="20">
        <v>152</v>
      </c>
      <c r="N19" s="20">
        <f t="shared" si="4"/>
        <v>9372</v>
      </c>
      <c r="O19" s="20">
        <f t="shared" si="4"/>
        <v>6505</v>
      </c>
      <c r="P19" s="20">
        <v>8</v>
      </c>
      <c r="Q19" s="20">
        <v>7</v>
      </c>
      <c r="R19" s="20">
        <v>3890</v>
      </c>
      <c r="S19" s="20">
        <v>3323</v>
      </c>
      <c r="T19" s="20">
        <v>5474</v>
      </c>
      <c r="U19" s="20">
        <v>3175</v>
      </c>
      <c r="V19" s="20">
        <f>SUM(X19,'長崎市～千々石町第3次'!D15,'長崎市～千々石町第3次'!F15,'長崎市～千々石町第3次'!H15,'長崎市～千々石町第3次'!J15,'長崎市～千々石町第3次'!L15,'長崎市～千々石町第3次'!N15)</f>
        <v>28261</v>
      </c>
      <c r="W19" s="20">
        <f>SUM(Y19,'長崎市～千々石町第3次'!E15,'長崎市～千々石町第3次'!G15,'長崎市～千々石町第3次'!I15,'長崎市～千々石町第3次'!K15,'長崎市～千々石町第3次'!M15,'長崎市～千々石町第3次'!O15)</f>
        <v>15291</v>
      </c>
      <c r="X19" s="20">
        <v>300</v>
      </c>
      <c r="Y19" s="20">
        <v>265</v>
      </c>
    </row>
    <row r="20" spans="2:25" ht="33" customHeight="1">
      <c r="B20" s="17" t="s">
        <v>17</v>
      </c>
      <c r="D20" s="22">
        <f>SUM(F20,N20,V20,'長崎市～千々石町第3次'!P16)</f>
        <v>12118</v>
      </c>
      <c r="E20" s="19">
        <f>SUM(G20,O20,W20,'長崎市～千々石町第3次'!Q16)</f>
        <v>6851</v>
      </c>
      <c r="F20" s="20">
        <f aca="true" t="shared" si="5" ref="F20:G23">SUM(H20,J20,L20)</f>
        <v>1502</v>
      </c>
      <c r="G20" s="20">
        <f t="shared" si="5"/>
        <v>1005</v>
      </c>
      <c r="H20" s="20">
        <v>861</v>
      </c>
      <c r="I20" s="20">
        <v>482</v>
      </c>
      <c r="J20" s="21" t="s">
        <v>140</v>
      </c>
      <c r="K20" s="21" t="s">
        <v>140</v>
      </c>
      <c r="L20" s="20">
        <v>641</v>
      </c>
      <c r="M20" s="20">
        <v>523</v>
      </c>
      <c r="N20" s="20">
        <f t="shared" si="4"/>
        <v>2185</v>
      </c>
      <c r="O20" s="20">
        <f t="shared" si="4"/>
        <v>1676</v>
      </c>
      <c r="P20" s="20">
        <v>54</v>
      </c>
      <c r="Q20" s="20">
        <v>41</v>
      </c>
      <c r="R20" s="20">
        <v>1627</v>
      </c>
      <c r="S20" s="20">
        <v>1388</v>
      </c>
      <c r="T20" s="20">
        <v>504</v>
      </c>
      <c r="U20" s="20">
        <v>247</v>
      </c>
      <c r="V20" s="20">
        <f>SUM(X20,'長崎市～千々石町第3次'!D16,'長崎市～千々石町第3次'!F16,'長崎市～千々石町第3次'!H16,'長崎市～千々石町第3次'!J16,'長崎市～千々石町第3次'!L16,'長崎市～千々石町第3次'!N16)</f>
        <v>8428</v>
      </c>
      <c r="W20" s="20">
        <f>SUM(Y20,'長崎市～千々石町第3次'!E16,'長崎市～千々石町第3次'!G16,'長崎市～千々石町第3次'!I16,'長崎市～千々石町第3次'!K16,'長崎市～千々石町第3次'!M16,'長崎市～千々石町第3次'!O16)</f>
        <v>4168</v>
      </c>
      <c r="X20" s="20">
        <v>80</v>
      </c>
      <c r="Y20" s="20">
        <v>67</v>
      </c>
    </row>
    <row r="21" spans="2:25" ht="16.5" customHeight="1">
      <c r="B21" s="17" t="s">
        <v>18</v>
      </c>
      <c r="D21" s="22">
        <f>SUM(F21,N21,V21,'長崎市～千々石町第3次'!P17)</f>
        <v>11264</v>
      </c>
      <c r="E21" s="19">
        <f>SUM(G21,O21,W21,'長崎市～千々石町第3次'!Q17)</f>
        <v>6182</v>
      </c>
      <c r="F21" s="20">
        <f t="shared" si="5"/>
        <v>2641</v>
      </c>
      <c r="G21" s="20">
        <f t="shared" si="5"/>
        <v>1714</v>
      </c>
      <c r="H21" s="20">
        <v>1438</v>
      </c>
      <c r="I21" s="20">
        <v>738</v>
      </c>
      <c r="J21" s="20">
        <v>12</v>
      </c>
      <c r="K21" s="20">
        <v>11</v>
      </c>
      <c r="L21" s="20">
        <v>1191</v>
      </c>
      <c r="M21" s="20">
        <v>965</v>
      </c>
      <c r="N21" s="20">
        <f t="shared" si="4"/>
        <v>2555</v>
      </c>
      <c r="O21" s="20">
        <f t="shared" si="4"/>
        <v>1628</v>
      </c>
      <c r="P21" s="20">
        <v>12</v>
      </c>
      <c r="Q21" s="20">
        <v>12</v>
      </c>
      <c r="R21" s="20">
        <v>1483</v>
      </c>
      <c r="S21" s="20">
        <v>1218</v>
      </c>
      <c r="T21" s="20">
        <v>1060</v>
      </c>
      <c r="U21" s="20">
        <v>398</v>
      </c>
      <c r="V21" s="20">
        <f>SUM(X21,'長崎市～千々石町第3次'!D17,'長崎市～千々石町第3次'!F17,'長崎市～千々石町第3次'!H17,'長崎市～千々石町第3次'!J17,'長崎市～千々石町第3次'!L17,'長崎市～千々石町第3次'!N17)</f>
        <v>6065</v>
      </c>
      <c r="W21" s="20">
        <f>SUM(Y21,'長崎市～千々石町第3次'!E17,'長崎市～千々石町第3次'!G17,'長崎市～千々石町第3次'!I17,'長崎市～千々石町第3次'!K17,'長崎市～千々石町第3次'!M17,'長崎市～千々石町第3次'!O17)</f>
        <v>2840</v>
      </c>
      <c r="X21" s="20">
        <v>48</v>
      </c>
      <c r="Y21" s="20">
        <v>40</v>
      </c>
    </row>
    <row r="22" spans="2:25" ht="16.5" customHeight="1">
      <c r="B22" s="17" t="s">
        <v>19</v>
      </c>
      <c r="D22" s="22">
        <f>SUM(F22,N22,V22,'長崎市～千々石町第3次'!P18)</f>
        <v>10716</v>
      </c>
      <c r="E22" s="19">
        <f>SUM(G22,O22,W22,'長崎市～千々石町第3次'!Q18)</f>
        <v>5961</v>
      </c>
      <c r="F22" s="20">
        <f t="shared" si="5"/>
        <v>1504</v>
      </c>
      <c r="G22" s="20">
        <f t="shared" si="5"/>
        <v>915</v>
      </c>
      <c r="H22" s="20">
        <v>1125</v>
      </c>
      <c r="I22" s="20">
        <v>617</v>
      </c>
      <c r="J22" s="20">
        <v>8</v>
      </c>
      <c r="K22" s="20">
        <v>7</v>
      </c>
      <c r="L22" s="20">
        <v>371</v>
      </c>
      <c r="M22" s="20">
        <v>291</v>
      </c>
      <c r="N22" s="20">
        <f t="shared" si="4"/>
        <v>3216</v>
      </c>
      <c r="O22" s="20">
        <f t="shared" si="4"/>
        <v>2030</v>
      </c>
      <c r="P22" s="20">
        <v>3</v>
      </c>
      <c r="Q22" s="20">
        <v>2</v>
      </c>
      <c r="R22" s="20">
        <v>1374</v>
      </c>
      <c r="S22" s="20">
        <v>1157</v>
      </c>
      <c r="T22" s="20">
        <v>1839</v>
      </c>
      <c r="U22" s="20">
        <v>871</v>
      </c>
      <c r="V22" s="20">
        <f>SUM(X22,'長崎市～千々石町第3次'!D18,'長崎市～千々石町第3次'!F18,'長崎市～千々石町第3次'!H18,'長崎市～千々石町第3次'!J18,'長崎市～千々石町第3次'!L18,'長崎市～千々石町第3次'!N18)</f>
        <v>5993</v>
      </c>
      <c r="W22" s="20">
        <f>SUM(Y22,'長崎市～千々石町第3次'!E18,'長崎市～千々石町第3次'!G18,'長崎市～千々石町第3次'!I18,'長崎市～千々石町第3次'!K18,'長崎市～千々石町第3次'!M18,'長崎市～千々石町第3次'!O18)</f>
        <v>3015</v>
      </c>
      <c r="X22" s="20">
        <v>216</v>
      </c>
      <c r="Y22" s="20">
        <v>201</v>
      </c>
    </row>
    <row r="23" spans="2:25" ht="33" customHeight="1">
      <c r="B23" s="17" t="s">
        <v>20</v>
      </c>
      <c r="D23" s="22">
        <f>SUM(F23,N23,V23,'長崎市～千々石町第3次'!P19)</f>
        <v>77910</v>
      </c>
      <c r="E23" s="19">
        <f>SUM(G23,O23,W23,'長崎市～千々石町第3次'!Q19)</f>
        <v>45101</v>
      </c>
      <c r="F23" s="20">
        <f t="shared" si="5"/>
        <v>7484</v>
      </c>
      <c r="G23" s="20">
        <f t="shared" si="5"/>
        <v>4119</v>
      </c>
      <c r="H23" s="19">
        <f aca="true" t="shared" si="6" ref="H23:M23">SUM(H24:H38)</f>
        <v>5919</v>
      </c>
      <c r="I23" s="19">
        <f t="shared" si="6"/>
        <v>3006</v>
      </c>
      <c r="J23" s="19">
        <f>SUM(J24:J38)</f>
        <v>76</v>
      </c>
      <c r="K23" s="19">
        <f t="shared" si="6"/>
        <v>58</v>
      </c>
      <c r="L23" s="19">
        <f t="shared" si="6"/>
        <v>1489</v>
      </c>
      <c r="M23" s="19">
        <f t="shared" si="6"/>
        <v>1055</v>
      </c>
      <c r="N23" s="19">
        <f aca="true" t="shared" si="7" ref="N23:Y23">SUM(N24:N38)</f>
        <v>22069</v>
      </c>
      <c r="O23" s="19">
        <f t="shared" si="7"/>
        <v>17173</v>
      </c>
      <c r="P23" s="19">
        <f t="shared" si="7"/>
        <v>1155</v>
      </c>
      <c r="Q23" s="19">
        <f t="shared" si="7"/>
        <v>1095</v>
      </c>
      <c r="R23" s="19">
        <f t="shared" si="7"/>
        <v>9743</v>
      </c>
      <c r="S23" s="19">
        <f t="shared" si="7"/>
        <v>8249</v>
      </c>
      <c r="T23" s="19">
        <f t="shared" si="7"/>
        <v>11171</v>
      </c>
      <c r="U23" s="19">
        <f t="shared" si="7"/>
        <v>7829</v>
      </c>
      <c r="V23" s="19">
        <f>SUM(X23,'長崎市～千々石町第3次'!D19,'長崎市～千々石町第3次'!F19,'長崎市～千々石町第3次'!H19,'長崎市～千々石町第3次'!J19,'長崎市～千々石町第3次'!L19,'長崎市～千々石町第3次'!N19)</f>
        <v>48175</v>
      </c>
      <c r="W23" s="19">
        <f>SUM(Y23,'長崎市～千々石町第3次'!E19,'長崎市～千々石町第3次'!G19,'長崎市～千々石町第3次'!I19,'長崎市～千々石町第3次'!K19,'長崎市～千々石町第3次'!M19,'長崎市～千々石町第3次'!O19)</f>
        <v>23698</v>
      </c>
      <c r="X23" s="19">
        <f t="shared" si="7"/>
        <v>566</v>
      </c>
      <c r="Y23" s="19">
        <f t="shared" si="7"/>
        <v>484</v>
      </c>
    </row>
    <row r="24" spans="2:25" ht="33" customHeight="1">
      <c r="B24" s="23" t="s">
        <v>21</v>
      </c>
      <c r="D24" s="22">
        <f>SUM(F24,N24,V24,'長崎市～千々石町第3次'!P20)</f>
        <v>1990</v>
      </c>
      <c r="E24" s="19">
        <f>SUM(G24,O24,W24,'長崎市～千々石町第3次'!Q20)</f>
        <v>1115</v>
      </c>
      <c r="F24" s="20">
        <f aca="true" t="shared" si="8" ref="F24:G37">SUM(H24,J24,L24)</f>
        <v>17</v>
      </c>
      <c r="G24" s="20">
        <f t="shared" si="8"/>
        <v>12</v>
      </c>
      <c r="H24" s="24">
        <v>1</v>
      </c>
      <c r="I24" s="24">
        <v>1</v>
      </c>
      <c r="J24" s="24">
        <v>1</v>
      </c>
      <c r="K24" s="24">
        <v>1</v>
      </c>
      <c r="L24" s="20">
        <v>15</v>
      </c>
      <c r="M24" s="20">
        <v>10</v>
      </c>
      <c r="N24" s="20">
        <f aca="true" t="shared" si="9" ref="N24:O37">SUM(P24,R24,T24)</f>
        <v>758</v>
      </c>
      <c r="O24" s="20">
        <f t="shared" si="9"/>
        <v>610</v>
      </c>
      <c r="P24" s="24">
        <v>1</v>
      </c>
      <c r="Q24" s="24">
        <v>1</v>
      </c>
      <c r="R24" s="20">
        <v>363</v>
      </c>
      <c r="S24" s="20">
        <v>307</v>
      </c>
      <c r="T24" s="20">
        <v>394</v>
      </c>
      <c r="U24" s="20">
        <v>302</v>
      </c>
      <c r="V24" s="20">
        <f>SUM(X24,'長崎市～千々石町第3次'!D20,'長崎市～千々石町第3次'!F20,'長崎市～千々石町第3次'!H20,'長崎市～千々石町第3次'!J20,'長崎市～千々石町第3次'!L20,'長崎市～千々石町第3次'!N20)</f>
        <v>1215</v>
      </c>
      <c r="W24" s="20">
        <f>SUM(Y24,'長崎市～千々石町第3次'!E20,'長崎市～千々石町第3次'!G20,'長崎市～千々石町第3次'!I20,'長崎市～千々石町第3次'!K20,'長崎市～千々石町第3次'!M20,'長崎市～千々石町第3次'!O20)</f>
        <v>493</v>
      </c>
      <c r="X24" s="20">
        <v>5</v>
      </c>
      <c r="Y24" s="20">
        <v>5</v>
      </c>
    </row>
    <row r="25" spans="2:25" ht="16.5" customHeight="1">
      <c r="B25" s="23" t="s">
        <v>22</v>
      </c>
      <c r="D25" s="22">
        <f>SUM(F25,N25,V25,'長崎市～千々石町第3次'!P21)</f>
        <v>399</v>
      </c>
      <c r="E25" s="19">
        <f>SUM(G25,O25,W25,'長崎市～千々石町第3次'!Q21)</f>
        <v>203</v>
      </c>
      <c r="F25" s="20">
        <f t="shared" si="8"/>
        <v>12</v>
      </c>
      <c r="G25" s="20">
        <f t="shared" si="8"/>
        <v>12</v>
      </c>
      <c r="H25" s="21" t="s">
        <v>140</v>
      </c>
      <c r="I25" s="21" t="s">
        <v>140</v>
      </c>
      <c r="J25" s="21" t="s">
        <v>140</v>
      </c>
      <c r="K25" s="21" t="s">
        <v>140</v>
      </c>
      <c r="L25" s="20">
        <v>12</v>
      </c>
      <c r="M25" s="20">
        <v>12</v>
      </c>
      <c r="N25" s="20">
        <f t="shared" si="9"/>
        <v>94</v>
      </c>
      <c r="O25" s="20">
        <f t="shared" si="9"/>
        <v>64</v>
      </c>
      <c r="P25" s="24">
        <v>1</v>
      </c>
      <c r="Q25" s="24">
        <v>1</v>
      </c>
      <c r="R25" s="20">
        <v>47</v>
      </c>
      <c r="S25" s="20">
        <v>36</v>
      </c>
      <c r="T25" s="20">
        <v>46</v>
      </c>
      <c r="U25" s="20">
        <v>27</v>
      </c>
      <c r="V25" s="20">
        <f>SUM(X25,'長崎市～千々石町第3次'!D21,'長崎市～千々石町第3次'!F21,'長崎市～千々石町第3次'!H21,'長崎市～千々石町第3次'!J21,'長崎市～千々石町第3次'!L21,'長崎市～千々石町第3次'!N21)</f>
        <v>293</v>
      </c>
      <c r="W25" s="20">
        <f>SUM(Y25,'長崎市～千々石町第3次'!E21,'長崎市～千々石町第3次'!G21,'長崎市～千々石町第3次'!I21,'長崎市～千々石町第3次'!K21,'長崎市～千々石町第3次'!M21,'長崎市～千々石町第3次'!O21)</f>
        <v>127</v>
      </c>
      <c r="X25" s="24">
        <v>1</v>
      </c>
      <c r="Y25" s="24">
        <v>1</v>
      </c>
    </row>
    <row r="26" spans="2:25" ht="16.5" customHeight="1">
      <c r="B26" s="25" t="s">
        <v>23</v>
      </c>
      <c r="D26" s="22">
        <f>SUM(F26,N26,V26,'長崎市～千々石町第3次'!P22)</f>
        <v>305</v>
      </c>
      <c r="E26" s="19">
        <f>SUM(G26,O26,W26,'長崎市～千々石町第3次'!Q22)</f>
        <v>170</v>
      </c>
      <c r="F26" s="20">
        <f t="shared" si="8"/>
        <v>27</v>
      </c>
      <c r="G26" s="20">
        <f t="shared" si="8"/>
        <v>18</v>
      </c>
      <c r="H26" s="20">
        <v>7</v>
      </c>
      <c r="I26" s="20">
        <v>4</v>
      </c>
      <c r="J26" s="21" t="s">
        <v>140</v>
      </c>
      <c r="K26" s="21" t="s">
        <v>140</v>
      </c>
      <c r="L26" s="20">
        <v>20</v>
      </c>
      <c r="M26" s="20">
        <v>14</v>
      </c>
      <c r="N26" s="20">
        <f t="shared" si="9"/>
        <v>55</v>
      </c>
      <c r="O26" s="20">
        <f t="shared" si="9"/>
        <v>42</v>
      </c>
      <c r="P26" s="21" t="s">
        <v>140</v>
      </c>
      <c r="Q26" s="21" t="s">
        <v>140</v>
      </c>
      <c r="R26" s="20">
        <v>36</v>
      </c>
      <c r="S26" s="20">
        <v>29</v>
      </c>
      <c r="T26" s="20">
        <v>19</v>
      </c>
      <c r="U26" s="20">
        <v>13</v>
      </c>
      <c r="V26" s="20">
        <f>SUM(X26,'長崎市～千々石町第3次'!D22,'長崎市～千々石町第3次'!F22,'長崎市～千々石町第3次'!H22,'長崎市～千々石町第3次'!J22,'長崎市～千々石町第3次'!L22,'長崎市～千々石町第3次'!N22)</f>
        <v>223</v>
      </c>
      <c r="W26" s="20">
        <f>SUM(Y26,'長崎市～千々石町第3次'!E22,'長崎市～千々石町第3次'!G22,'長崎市～千々石町第3次'!I22,'長崎市～千々石町第3次'!K22,'長崎市～千々石町第3次'!M22,'長崎市～千々石町第3次'!O22)</f>
        <v>110</v>
      </c>
      <c r="X26" s="20">
        <v>2</v>
      </c>
      <c r="Y26" s="20">
        <v>1</v>
      </c>
    </row>
    <row r="27" spans="2:25" ht="16.5" customHeight="1">
      <c r="B27" s="25" t="s">
        <v>24</v>
      </c>
      <c r="D27" s="22">
        <f>SUM(F27,N27,V27,'長崎市～千々石町第3次'!P23)</f>
        <v>3311</v>
      </c>
      <c r="E27" s="19">
        <f>SUM(G27,O27,W27,'長崎市～千々石町第3次'!Q23)</f>
        <v>1826</v>
      </c>
      <c r="F27" s="20">
        <f t="shared" si="8"/>
        <v>408</v>
      </c>
      <c r="G27" s="20">
        <f t="shared" si="8"/>
        <v>305</v>
      </c>
      <c r="H27" s="20">
        <v>120</v>
      </c>
      <c r="I27" s="20">
        <v>63</v>
      </c>
      <c r="J27" s="21" t="s">
        <v>140</v>
      </c>
      <c r="K27" s="21" t="s">
        <v>140</v>
      </c>
      <c r="L27" s="20">
        <v>288</v>
      </c>
      <c r="M27" s="20">
        <v>242</v>
      </c>
      <c r="N27" s="20">
        <f t="shared" si="9"/>
        <v>987</v>
      </c>
      <c r="O27" s="20">
        <f t="shared" si="9"/>
        <v>658</v>
      </c>
      <c r="P27" s="24">
        <v>2</v>
      </c>
      <c r="Q27" s="24">
        <v>2</v>
      </c>
      <c r="R27" s="20">
        <v>487</v>
      </c>
      <c r="S27" s="20">
        <v>423</v>
      </c>
      <c r="T27" s="20">
        <v>498</v>
      </c>
      <c r="U27" s="20">
        <v>233</v>
      </c>
      <c r="V27" s="20">
        <f>SUM(X27,'長崎市～千々石町第3次'!D23,'長崎市～千々石町第3次'!F23,'長崎市～千々石町第3次'!H23,'長崎市～千々石町第3次'!J23,'長崎市～千々石町第3次'!L23,'長崎市～千々石町第3次'!N23)</f>
        <v>1916</v>
      </c>
      <c r="W27" s="20">
        <f>SUM(Y27,'長崎市～千々石町第3次'!E23,'長崎市～千々石町第3次'!G23,'長崎市～千々石町第3次'!I23,'長崎市～千々石町第3次'!K23,'長崎市～千々石町第3次'!M23,'長崎市～千々石町第3次'!O23)</f>
        <v>863</v>
      </c>
      <c r="X27" s="20">
        <v>18</v>
      </c>
      <c r="Y27" s="20">
        <v>16</v>
      </c>
    </row>
    <row r="28" spans="2:25" ht="16.5" customHeight="1">
      <c r="B28" s="25" t="s">
        <v>25</v>
      </c>
      <c r="D28" s="22">
        <f>SUM(F28,N28,V28,'長崎市～千々石町第3次'!P24)</f>
        <v>5422</v>
      </c>
      <c r="E28" s="19">
        <f>SUM(G28,O28,W28,'長崎市～千々石町第3次'!Q24)</f>
        <v>3011</v>
      </c>
      <c r="F28" s="20">
        <f t="shared" si="8"/>
        <v>294</v>
      </c>
      <c r="G28" s="20">
        <f t="shared" si="8"/>
        <v>185</v>
      </c>
      <c r="H28" s="20">
        <v>227</v>
      </c>
      <c r="I28" s="20">
        <v>127</v>
      </c>
      <c r="J28" s="21" t="s">
        <v>140</v>
      </c>
      <c r="K28" s="21" t="s">
        <v>140</v>
      </c>
      <c r="L28" s="20">
        <v>67</v>
      </c>
      <c r="M28" s="20">
        <v>58</v>
      </c>
      <c r="N28" s="20">
        <f t="shared" si="9"/>
        <v>1576</v>
      </c>
      <c r="O28" s="20">
        <f t="shared" si="9"/>
        <v>1308</v>
      </c>
      <c r="P28" s="20">
        <v>2</v>
      </c>
      <c r="Q28" s="21" t="s">
        <v>140</v>
      </c>
      <c r="R28" s="20">
        <v>696</v>
      </c>
      <c r="S28" s="20">
        <v>576</v>
      </c>
      <c r="T28" s="20">
        <v>878</v>
      </c>
      <c r="U28" s="20">
        <v>732</v>
      </c>
      <c r="V28" s="20">
        <f>SUM(X28,'長崎市～千々石町第3次'!D24,'長崎市～千々石町第3次'!F24,'長崎市～千々石町第3次'!H24,'長崎市～千々石町第3次'!J24,'長崎市～千々石町第3次'!L24,'長崎市～千々石町第3次'!N24)</f>
        <v>3539</v>
      </c>
      <c r="W28" s="20">
        <f>SUM(Y28,'長崎市～千々石町第3次'!E24,'長崎市～千々石町第3次'!G24,'長崎市～千々石町第3次'!I24,'長崎市～千々石町第3次'!K24,'長崎市～千々石町第3次'!M24,'長崎市～千々石町第3次'!O24)</f>
        <v>1511</v>
      </c>
      <c r="X28" s="20">
        <v>26</v>
      </c>
      <c r="Y28" s="20">
        <v>21</v>
      </c>
    </row>
    <row r="29" spans="2:25" ht="33" customHeight="1">
      <c r="B29" s="25" t="s">
        <v>26</v>
      </c>
      <c r="D29" s="22">
        <f>SUM(F29,N29,V29,'長崎市～千々石町第3次'!P25)</f>
        <v>8286</v>
      </c>
      <c r="E29" s="19">
        <f>SUM(G29,O29,W29,'長崎市～千々石町第3次'!Q25)</f>
        <v>4677</v>
      </c>
      <c r="F29" s="20">
        <f t="shared" si="8"/>
        <v>790</v>
      </c>
      <c r="G29" s="20">
        <f t="shared" si="8"/>
        <v>401</v>
      </c>
      <c r="H29" s="20">
        <v>757</v>
      </c>
      <c r="I29" s="20">
        <v>374</v>
      </c>
      <c r="J29" s="20">
        <v>5</v>
      </c>
      <c r="K29" s="20">
        <v>4</v>
      </c>
      <c r="L29" s="20">
        <v>28</v>
      </c>
      <c r="M29" s="20">
        <v>23</v>
      </c>
      <c r="N29" s="20">
        <f t="shared" si="9"/>
        <v>2094</v>
      </c>
      <c r="O29" s="20">
        <f t="shared" si="9"/>
        <v>1512</v>
      </c>
      <c r="P29" s="20">
        <v>7</v>
      </c>
      <c r="Q29" s="20">
        <v>6</v>
      </c>
      <c r="R29" s="20">
        <v>713</v>
      </c>
      <c r="S29" s="20">
        <v>585</v>
      </c>
      <c r="T29" s="20">
        <v>1374</v>
      </c>
      <c r="U29" s="20">
        <v>921</v>
      </c>
      <c r="V29" s="20">
        <f>SUM(X29,'長崎市～千々石町第3次'!D25,'長崎市～千々石町第3次'!F25,'長崎市～千々石町第3次'!H25,'長崎市～千々石町第3次'!J25,'長崎市～千々石町第3次'!L25,'長崎市～千々石町第3次'!N25)</f>
        <v>5380</v>
      </c>
      <c r="W29" s="20">
        <f>SUM(Y29,'長崎市～千々石町第3次'!E25,'長崎市～千々石町第3次'!G25,'長崎市～千々石町第3次'!I25,'長崎市～千々石町第3次'!K25,'長崎市～千々石町第3次'!M25,'長崎市～千々石町第3次'!O25)</f>
        <v>2752</v>
      </c>
      <c r="X29" s="20">
        <v>42</v>
      </c>
      <c r="Y29" s="20">
        <v>34</v>
      </c>
    </row>
    <row r="30" spans="2:25" ht="16.5" customHeight="1">
      <c r="B30" s="25" t="s">
        <v>27</v>
      </c>
      <c r="D30" s="22">
        <f>SUM(F30,N30,V30,'長崎市～千々石町第3次'!P26)</f>
        <v>18432</v>
      </c>
      <c r="E30" s="19">
        <f>SUM(G30,O30,W30,'長崎市～千々石町第3次'!Q26)</f>
        <v>10975</v>
      </c>
      <c r="F30" s="20">
        <f t="shared" si="8"/>
        <v>779</v>
      </c>
      <c r="G30" s="20">
        <f t="shared" si="8"/>
        <v>373</v>
      </c>
      <c r="H30" s="20">
        <v>742</v>
      </c>
      <c r="I30" s="20">
        <v>340</v>
      </c>
      <c r="J30" s="20">
        <v>2</v>
      </c>
      <c r="K30" s="20">
        <v>2</v>
      </c>
      <c r="L30" s="20">
        <v>35</v>
      </c>
      <c r="M30" s="20">
        <v>31</v>
      </c>
      <c r="N30" s="20">
        <f t="shared" si="9"/>
        <v>4293</v>
      </c>
      <c r="O30" s="20">
        <f t="shared" si="9"/>
        <v>3459</v>
      </c>
      <c r="P30" s="24">
        <v>7</v>
      </c>
      <c r="Q30" s="24">
        <v>6</v>
      </c>
      <c r="R30" s="20">
        <v>1787</v>
      </c>
      <c r="S30" s="20">
        <v>1480</v>
      </c>
      <c r="T30" s="20">
        <v>2499</v>
      </c>
      <c r="U30" s="20">
        <v>1973</v>
      </c>
      <c r="V30" s="20">
        <f>SUM(X30,'長崎市～千々石町第3次'!D26,'長崎市～千々石町第3次'!F26,'長崎市～千々石町第3次'!H26,'長崎市～千々石町第3次'!J26,'長崎市～千々石町第3次'!L26,'長崎市～千々石町第3次'!N26)</f>
        <v>13315</v>
      </c>
      <c r="W30" s="20">
        <f>SUM(Y30,'長崎市～千々石町第3次'!E26,'長崎市～千々石町第3次'!G26,'長崎市～千々石町第3次'!I26,'長崎市～千々石町第3次'!K26,'長崎市～千々石町第3次'!M26,'長崎市～千々石町第3次'!O26)</f>
        <v>7118</v>
      </c>
      <c r="X30" s="20">
        <v>184</v>
      </c>
      <c r="Y30" s="20">
        <v>157</v>
      </c>
    </row>
    <row r="31" spans="2:25" ht="16.5" customHeight="1">
      <c r="B31" s="25" t="s">
        <v>28</v>
      </c>
      <c r="D31" s="22">
        <f>SUM(F31,N31,V31,'長崎市～千々石町第3次'!P27)</f>
        <v>13221</v>
      </c>
      <c r="E31" s="19">
        <f>SUM(G31,O31,W31,'長崎市～千々石町第3次'!Q27)</f>
        <v>7662</v>
      </c>
      <c r="F31" s="20">
        <f t="shared" si="8"/>
        <v>485</v>
      </c>
      <c r="G31" s="20">
        <f t="shared" si="8"/>
        <v>268</v>
      </c>
      <c r="H31" s="20">
        <v>424</v>
      </c>
      <c r="I31" s="20">
        <v>223</v>
      </c>
      <c r="J31" s="24">
        <v>2</v>
      </c>
      <c r="K31" s="24">
        <v>1</v>
      </c>
      <c r="L31" s="20">
        <v>59</v>
      </c>
      <c r="M31" s="20">
        <v>44</v>
      </c>
      <c r="N31" s="20">
        <f t="shared" si="9"/>
        <v>3654</v>
      </c>
      <c r="O31" s="20">
        <f t="shared" si="9"/>
        <v>2819</v>
      </c>
      <c r="P31" s="20">
        <v>8</v>
      </c>
      <c r="Q31" s="20">
        <v>6</v>
      </c>
      <c r="R31" s="20">
        <v>1657</v>
      </c>
      <c r="S31" s="20">
        <v>1412</v>
      </c>
      <c r="T31" s="20">
        <v>1989</v>
      </c>
      <c r="U31" s="20">
        <v>1401</v>
      </c>
      <c r="V31" s="20">
        <f>SUM(X31,'長崎市～千々石町第3次'!D27,'長崎市～千々石町第3次'!F27,'長崎市～千々石町第3次'!H27,'長崎市～千々石町第3次'!J27,'長崎市～千々石町第3次'!L27,'長崎市～千々石町第3次'!N27)</f>
        <v>8997</v>
      </c>
      <c r="W31" s="20">
        <f>SUM(Y31,'長崎市～千々石町第3次'!E27,'長崎市～千々石町第3次'!G27,'長崎市～千々石町第3次'!I27,'長崎市～千々石町第3次'!K27,'長崎市～千々石町第3次'!M27,'長崎市～千々石町第3次'!O27)</f>
        <v>4518</v>
      </c>
      <c r="X31" s="20">
        <v>86</v>
      </c>
      <c r="Y31" s="20">
        <v>75</v>
      </c>
    </row>
    <row r="32" spans="2:25" ht="16.5" customHeight="1">
      <c r="B32" s="25" t="s">
        <v>29</v>
      </c>
      <c r="D32" s="22">
        <f>SUM(F32,N32,V32,'長崎市～千々石町第3次'!P28)</f>
        <v>6296</v>
      </c>
      <c r="E32" s="19">
        <f>SUM(G32,O32,W32,'長崎市～千々石町第3次'!Q28)</f>
        <v>3514</v>
      </c>
      <c r="F32" s="20">
        <f t="shared" si="8"/>
        <v>889</v>
      </c>
      <c r="G32" s="20">
        <f t="shared" si="8"/>
        <v>462</v>
      </c>
      <c r="H32" s="20">
        <v>737</v>
      </c>
      <c r="I32" s="20">
        <v>389</v>
      </c>
      <c r="J32" s="20">
        <v>24</v>
      </c>
      <c r="K32" s="20">
        <v>20</v>
      </c>
      <c r="L32" s="20">
        <v>128</v>
      </c>
      <c r="M32" s="20">
        <v>53</v>
      </c>
      <c r="N32" s="20">
        <f t="shared" si="9"/>
        <v>1759</v>
      </c>
      <c r="O32" s="20">
        <f t="shared" si="9"/>
        <v>1325</v>
      </c>
      <c r="P32" s="20">
        <v>20</v>
      </c>
      <c r="Q32" s="20">
        <v>18</v>
      </c>
      <c r="R32" s="20">
        <v>947</v>
      </c>
      <c r="S32" s="20">
        <v>806</v>
      </c>
      <c r="T32" s="20">
        <v>792</v>
      </c>
      <c r="U32" s="20">
        <v>501</v>
      </c>
      <c r="V32" s="20">
        <f>SUM(X32,'長崎市～千々石町第3次'!D28,'長崎市～千々石町第3次'!F28,'長崎市～千々石町第3次'!H28,'長崎市～千々石町第3次'!J28,'長崎市～千々石町第3次'!L28,'長崎市～千々石町第3次'!N28)</f>
        <v>3641</v>
      </c>
      <c r="W32" s="20">
        <f>SUM(Y32,'長崎市～千々石町第3次'!E28,'長崎市～千々石町第3次'!G28,'長崎市～千々石町第3次'!I28,'長崎市～千々石町第3次'!K28,'長崎市～千々石町第3次'!M28,'長崎市～千々石町第3次'!O28)</f>
        <v>1722</v>
      </c>
      <c r="X32" s="20">
        <v>24</v>
      </c>
      <c r="Y32" s="20">
        <v>19</v>
      </c>
    </row>
    <row r="33" spans="2:25" ht="16.5" customHeight="1">
      <c r="B33" s="25" t="s">
        <v>30</v>
      </c>
      <c r="D33" s="22">
        <f>SUM(F33,N33,V33,'長崎市～千々石町第3次'!P29)</f>
        <v>4925</v>
      </c>
      <c r="E33" s="19">
        <f>SUM(G33,O33,W33,'長崎市～千々石町第3次'!Q29)</f>
        <v>2659</v>
      </c>
      <c r="F33" s="20">
        <f t="shared" si="8"/>
        <v>1351</v>
      </c>
      <c r="G33" s="20">
        <f t="shared" si="8"/>
        <v>682</v>
      </c>
      <c r="H33" s="20">
        <v>1114</v>
      </c>
      <c r="I33" s="20">
        <v>561</v>
      </c>
      <c r="J33" s="20">
        <v>5</v>
      </c>
      <c r="K33" s="20">
        <v>4</v>
      </c>
      <c r="L33" s="20">
        <v>232</v>
      </c>
      <c r="M33" s="20">
        <v>117</v>
      </c>
      <c r="N33" s="20">
        <f t="shared" si="9"/>
        <v>1212</v>
      </c>
      <c r="O33" s="20">
        <f t="shared" si="9"/>
        <v>901</v>
      </c>
      <c r="P33" s="20">
        <v>3</v>
      </c>
      <c r="Q33" s="20">
        <v>3</v>
      </c>
      <c r="R33" s="20">
        <v>836</v>
      </c>
      <c r="S33" s="20">
        <v>742</v>
      </c>
      <c r="T33" s="20">
        <v>373</v>
      </c>
      <c r="U33" s="20">
        <v>156</v>
      </c>
      <c r="V33" s="20">
        <f>SUM(X33,'長崎市～千々石町第3次'!D29,'長崎市～千々石町第3次'!F29,'長崎市～千々石町第3次'!H29,'長崎市～千々石町第3次'!J29,'長崎市～千々石町第3次'!L29,'長崎市～千々石町第3次'!N29)</f>
        <v>2355</v>
      </c>
      <c r="W33" s="20">
        <f>SUM(Y33,'長崎市～千々石町第3次'!E29,'長崎市～千々石町第3次'!G29,'長崎市～千々石町第3次'!I29,'長崎市～千々石町第3次'!K29,'長崎市～千々石町第3次'!M29,'長崎市～千々石町第3次'!O29)</f>
        <v>1073</v>
      </c>
      <c r="X33" s="20">
        <v>17</v>
      </c>
      <c r="Y33" s="20">
        <v>12</v>
      </c>
    </row>
    <row r="34" spans="2:25" ht="33" customHeight="1">
      <c r="B34" s="25" t="s">
        <v>31</v>
      </c>
      <c r="D34" s="22">
        <f>SUM(F34,N34,V34,'長崎市～千々石町第3次'!P30)</f>
        <v>4597</v>
      </c>
      <c r="E34" s="19">
        <f>SUM(G34,O34,W34,'長崎市～千々石町第3次'!Q30)</f>
        <v>2491</v>
      </c>
      <c r="F34" s="20">
        <f t="shared" si="8"/>
        <v>1480</v>
      </c>
      <c r="G34" s="20">
        <f t="shared" si="8"/>
        <v>747</v>
      </c>
      <c r="H34" s="20">
        <v>1316</v>
      </c>
      <c r="I34" s="20">
        <v>664</v>
      </c>
      <c r="J34" s="20">
        <v>2</v>
      </c>
      <c r="K34" s="20">
        <v>2</v>
      </c>
      <c r="L34" s="20">
        <v>162</v>
      </c>
      <c r="M34" s="20">
        <v>81</v>
      </c>
      <c r="N34" s="20">
        <f t="shared" si="9"/>
        <v>1239</v>
      </c>
      <c r="O34" s="20">
        <f t="shared" si="9"/>
        <v>860</v>
      </c>
      <c r="P34" s="20">
        <v>31</v>
      </c>
      <c r="Q34" s="20">
        <v>26</v>
      </c>
      <c r="R34" s="20">
        <v>661</v>
      </c>
      <c r="S34" s="20">
        <v>547</v>
      </c>
      <c r="T34" s="20">
        <v>547</v>
      </c>
      <c r="U34" s="20">
        <v>287</v>
      </c>
      <c r="V34" s="20">
        <f>SUM(X34,'長崎市～千々石町第3次'!D30,'長崎市～千々石町第3次'!F30,'長崎市～千々石町第3次'!H30,'長崎市～千々石町第3次'!J30,'長崎市～千々石町第3次'!L30,'長崎市～千々石町第3次'!N30)</f>
        <v>1878</v>
      </c>
      <c r="W34" s="20">
        <f>SUM(Y34,'長崎市～千々石町第3次'!E30,'長崎市～千々石町第3次'!G30,'長崎市～千々石町第3次'!I30,'長崎市～千々石町第3次'!K30,'長崎市～千々石町第3次'!M30,'長崎市～千々石町第3次'!O30)</f>
        <v>884</v>
      </c>
      <c r="X34" s="20">
        <v>11</v>
      </c>
      <c r="Y34" s="20">
        <v>10</v>
      </c>
    </row>
    <row r="35" spans="2:25" ht="16.5" customHeight="1">
      <c r="B35" s="25" t="s">
        <v>32</v>
      </c>
      <c r="D35" s="22">
        <f>SUM(F35,N35,V35,'長崎市～千々石町第3次'!P31)</f>
        <v>2979</v>
      </c>
      <c r="E35" s="19">
        <f>SUM(G35,O35,W35,'長崎市～千々石町第3次'!Q31)</f>
        <v>1949</v>
      </c>
      <c r="F35" s="20">
        <f t="shared" si="8"/>
        <v>122</v>
      </c>
      <c r="G35" s="20">
        <f t="shared" si="8"/>
        <v>75</v>
      </c>
      <c r="H35" s="20">
        <v>67</v>
      </c>
      <c r="I35" s="20">
        <v>31</v>
      </c>
      <c r="J35" s="24">
        <v>1</v>
      </c>
      <c r="K35" s="24">
        <v>1</v>
      </c>
      <c r="L35" s="20">
        <v>54</v>
      </c>
      <c r="M35" s="20">
        <v>43</v>
      </c>
      <c r="N35" s="20">
        <f t="shared" si="9"/>
        <v>1475</v>
      </c>
      <c r="O35" s="20">
        <f t="shared" si="9"/>
        <v>1260</v>
      </c>
      <c r="P35" s="20">
        <v>2</v>
      </c>
      <c r="Q35" s="20">
        <v>1</v>
      </c>
      <c r="R35" s="20">
        <v>457</v>
      </c>
      <c r="S35" s="20">
        <v>407</v>
      </c>
      <c r="T35" s="20">
        <v>1016</v>
      </c>
      <c r="U35" s="20">
        <v>852</v>
      </c>
      <c r="V35" s="20">
        <f>SUM(X35,'長崎市～千々石町第3次'!D31,'長崎市～千々石町第3次'!F31,'長崎市～千々石町第3次'!H31,'長崎市～千々石町第3次'!J31,'長崎市～千々石町第3次'!L31,'長崎市～千々石町第3次'!N31)</f>
        <v>1382</v>
      </c>
      <c r="W35" s="20">
        <f>SUM(Y35,'長崎市～千々石町第3次'!E31,'長崎市～千々石町第3次'!G31,'長崎市～千々石町第3次'!I31,'長崎市～千々石町第3次'!K31,'長崎市～千々石町第3次'!M31,'長崎市～千々石町第3次'!O31)</f>
        <v>614</v>
      </c>
      <c r="X35" s="20">
        <v>5</v>
      </c>
      <c r="Y35" s="20">
        <v>4</v>
      </c>
    </row>
    <row r="36" spans="2:25" ht="16.5" customHeight="1">
      <c r="B36" s="25" t="s">
        <v>33</v>
      </c>
      <c r="D36" s="22">
        <f>SUM(F36,N36,V36,'長崎市～千々石町第3次'!P32)</f>
        <v>868</v>
      </c>
      <c r="E36" s="19">
        <f>SUM(G36,O36,W36,'長崎市～千々石町第3次'!Q32)</f>
        <v>512</v>
      </c>
      <c r="F36" s="20">
        <f t="shared" si="8"/>
        <v>149</v>
      </c>
      <c r="G36" s="20">
        <f t="shared" si="8"/>
        <v>108</v>
      </c>
      <c r="H36" s="20">
        <v>2</v>
      </c>
      <c r="I36" s="20">
        <v>2</v>
      </c>
      <c r="J36" s="24">
        <v>17</v>
      </c>
      <c r="K36" s="24">
        <v>8</v>
      </c>
      <c r="L36" s="20">
        <v>130</v>
      </c>
      <c r="M36" s="20">
        <v>98</v>
      </c>
      <c r="N36" s="20">
        <f t="shared" si="9"/>
        <v>183</v>
      </c>
      <c r="O36" s="20">
        <f t="shared" si="9"/>
        <v>124</v>
      </c>
      <c r="P36" s="24">
        <v>1</v>
      </c>
      <c r="Q36" s="21" t="s">
        <v>140</v>
      </c>
      <c r="R36" s="20">
        <v>48</v>
      </c>
      <c r="S36" s="20">
        <v>39</v>
      </c>
      <c r="T36" s="20">
        <v>134</v>
      </c>
      <c r="U36" s="20">
        <v>85</v>
      </c>
      <c r="V36" s="20">
        <f>SUM(X36,'長崎市～千々石町第3次'!D32,'長崎市～千々石町第3次'!F32,'長崎市～千々石町第3次'!H32,'長崎市～千々石町第3次'!J32,'長崎市～千々石町第3次'!L32,'長崎市～千々石町第3次'!N32)</f>
        <v>535</v>
      </c>
      <c r="W36" s="20">
        <f>SUM(Y36,'長崎市～千々石町第3次'!E32,'長崎市～千々石町第3次'!G32,'長崎市～千々石町第3次'!I32,'長崎市～千々石町第3次'!K32,'長崎市～千々石町第3次'!M32,'長崎市～千々石町第3次'!O32)</f>
        <v>279</v>
      </c>
      <c r="X36" s="20">
        <v>7</v>
      </c>
      <c r="Y36" s="20">
        <v>7</v>
      </c>
    </row>
    <row r="37" spans="2:25" ht="16.5" customHeight="1">
      <c r="B37" s="25" t="s">
        <v>34</v>
      </c>
      <c r="D37" s="22">
        <f>SUM(F37,N37,V37,'長崎市～千々石町第3次'!P33)</f>
        <v>3607</v>
      </c>
      <c r="E37" s="19">
        <f>SUM(G37,O37,W37,'長崎市～千々石町第3次'!Q33)</f>
        <v>2169</v>
      </c>
      <c r="F37" s="20">
        <f t="shared" si="8"/>
        <v>531</v>
      </c>
      <c r="G37" s="20">
        <f t="shared" si="8"/>
        <v>375</v>
      </c>
      <c r="H37" s="20">
        <v>310</v>
      </c>
      <c r="I37" s="20">
        <v>176</v>
      </c>
      <c r="J37" s="20">
        <v>6</v>
      </c>
      <c r="K37" s="20">
        <v>6</v>
      </c>
      <c r="L37" s="20">
        <v>215</v>
      </c>
      <c r="M37" s="20">
        <v>193</v>
      </c>
      <c r="N37" s="20">
        <f t="shared" si="9"/>
        <v>969</v>
      </c>
      <c r="O37" s="20">
        <f t="shared" si="9"/>
        <v>717</v>
      </c>
      <c r="P37" s="20">
        <v>5</v>
      </c>
      <c r="Q37" s="20">
        <v>5</v>
      </c>
      <c r="R37" s="20">
        <v>658</v>
      </c>
      <c r="S37" s="20">
        <v>546</v>
      </c>
      <c r="T37" s="20">
        <v>306</v>
      </c>
      <c r="U37" s="20">
        <v>166</v>
      </c>
      <c r="V37" s="20">
        <f>SUM(X37,'長崎市～千々石町第3次'!D33,'長崎市～千々石町第3次'!F33,'長崎市～千々石町第3次'!H33,'長崎市～千々石町第3次'!J33,'長崎市～千々石町第3次'!L33,'長崎市～千々石町第3次'!N33)</f>
        <v>2106</v>
      </c>
      <c r="W37" s="20">
        <f>SUM(Y37,'長崎市～千々石町第3次'!E33,'長崎市～千々石町第3次'!G33,'長崎市～千々石町第3次'!I33,'長崎市～千々石町第3次'!K33,'長崎市～千々石町第3次'!M33,'長崎市～千々石町第3次'!O33)</f>
        <v>1077</v>
      </c>
      <c r="X37" s="20">
        <v>128</v>
      </c>
      <c r="Y37" s="20">
        <v>114</v>
      </c>
    </row>
    <row r="38" spans="2:25" ht="16.5" customHeight="1">
      <c r="B38" s="25" t="s">
        <v>35</v>
      </c>
      <c r="D38" s="22">
        <f>SUM(F38,N38,V38,'長崎市～千々石町第3次'!P34)</f>
        <v>3272</v>
      </c>
      <c r="E38" s="19">
        <f>SUM(G38,O38,W38,'長崎市～千々石町第3次'!Q34)</f>
        <v>2168</v>
      </c>
      <c r="F38" s="20">
        <f>SUM(H38,J38,L38)</f>
        <v>150</v>
      </c>
      <c r="G38" s="20">
        <f>SUM(I38,K38,M38)</f>
        <v>96</v>
      </c>
      <c r="H38" s="20">
        <v>95</v>
      </c>
      <c r="I38" s="20">
        <v>51</v>
      </c>
      <c r="J38" s="20">
        <v>11</v>
      </c>
      <c r="K38" s="20">
        <v>9</v>
      </c>
      <c r="L38" s="20">
        <v>44</v>
      </c>
      <c r="M38" s="20">
        <v>36</v>
      </c>
      <c r="N38" s="20">
        <f>SUM(P38,R38,T38)</f>
        <v>1721</v>
      </c>
      <c r="O38" s="20">
        <f>SUM(Q38,S38,U38)</f>
        <v>1514</v>
      </c>
      <c r="P38" s="20">
        <v>1065</v>
      </c>
      <c r="Q38" s="20">
        <v>1020</v>
      </c>
      <c r="R38" s="20">
        <v>350</v>
      </c>
      <c r="S38" s="20">
        <v>314</v>
      </c>
      <c r="T38" s="20">
        <v>306</v>
      </c>
      <c r="U38" s="20">
        <v>180</v>
      </c>
      <c r="V38" s="20">
        <f>SUM(X38,'長崎市～千々石町第3次'!D34,'長崎市～千々石町第3次'!F34,'長崎市～千々石町第3次'!H34,'長崎市～千々石町第3次'!J34,'長崎市～千々石町第3次'!L34,'長崎市～千々石町第3次'!N34)</f>
        <v>1400</v>
      </c>
      <c r="W38" s="20">
        <f>SUM(Y38,'長崎市～千々石町第3次'!E34,'長崎市～千々石町第3次'!G34,'長崎市～千々石町第3次'!I34,'長崎市～千々石町第3次'!K34,'長崎市～千々石町第3次'!M34,'長崎市～千々石町第3次'!O34)</f>
        <v>557</v>
      </c>
      <c r="X38" s="20">
        <v>10</v>
      </c>
      <c r="Y38" s="20">
        <v>8</v>
      </c>
    </row>
    <row r="39" spans="2:25" ht="33" customHeight="1">
      <c r="B39" s="17" t="s">
        <v>36</v>
      </c>
      <c r="D39" s="22">
        <f>SUM(F39,N39,V39,'長崎市～千々石町第3次'!P35)</f>
        <v>20424</v>
      </c>
      <c r="E39" s="19">
        <f>SUM(G39,O39,W39,'長崎市～千々石町第3次'!Q35)</f>
        <v>10944</v>
      </c>
      <c r="F39" s="20">
        <f>SUM(H39,J39,L39)</f>
        <v>1901</v>
      </c>
      <c r="G39" s="20">
        <f>SUM(I39,K39,M39)</f>
        <v>1063</v>
      </c>
      <c r="H39" s="19">
        <f aca="true" t="shared" si="10" ref="H39:M39">SUM(H40:H42)</f>
        <v>1793</v>
      </c>
      <c r="I39" s="19">
        <f t="shared" si="10"/>
        <v>986</v>
      </c>
      <c r="J39" s="19">
        <f t="shared" si="10"/>
        <v>23</v>
      </c>
      <c r="K39" s="19">
        <f t="shared" si="10"/>
        <v>16</v>
      </c>
      <c r="L39" s="19">
        <f t="shared" si="10"/>
        <v>85</v>
      </c>
      <c r="M39" s="19">
        <f t="shared" si="10"/>
        <v>61</v>
      </c>
      <c r="N39" s="19">
        <f aca="true" t="shared" si="11" ref="N39:Y39">SUM(N40:N42)</f>
        <v>7575</v>
      </c>
      <c r="O39" s="19">
        <f t="shared" si="11"/>
        <v>4544</v>
      </c>
      <c r="P39" s="19">
        <f t="shared" si="11"/>
        <v>52</v>
      </c>
      <c r="Q39" s="19">
        <f t="shared" si="11"/>
        <v>43</v>
      </c>
      <c r="R39" s="19">
        <f t="shared" si="11"/>
        <v>2187</v>
      </c>
      <c r="S39" s="19">
        <f t="shared" si="11"/>
        <v>1865</v>
      </c>
      <c r="T39" s="19">
        <f t="shared" si="11"/>
        <v>5336</v>
      </c>
      <c r="U39" s="19">
        <f t="shared" si="11"/>
        <v>2636</v>
      </c>
      <c r="V39" s="19">
        <f>SUM(X39,'長崎市～千々石町第3次'!D35,'長崎市～千々石町第3次'!F35,'長崎市～千々石町第3次'!H35,'長崎市～千々石町第3次'!J35,'長崎市～千々石町第3次'!L35,'長崎市～千々石町第3次'!N35)</f>
        <v>10947</v>
      </c>
      <c r="W39" s="19">
        <f>SUM(Y39,'長崎市～千々石町第3次'!E35,'長崎市～千々石町第3次'!G35,'長崎市～千々石町第3次'!I35,'長崎市～千々石町第3次'!K35,'長崎市～千々石町第3次'!M35,'長崎市～千々石町第3次'!O35)</f>
        <v>5337</v>
      </c>
      <c r="X39" s="19">
        <f t="shared" si="11"/>
        <v>54</v>
      </c>
      <c r="Y39" s="19">
        <f t="shared" si="11"/>
        <v>46</v>
      </c>
    </row>
    <row r="40" spans="2:25" ht="33" customHeight="1">
      <c r="B40" s="26" t="s">
        <v>37</v>
      </c>
      <c r="D40" s="22">
        <f>SUM(F40,N40,V40,'長崎市～千々石町第3次'!P36)</f>
        <v>4894</v>
      </c>
      <c r="E40" s="19">
        <f>SUM(G40,O40,W40,'長崎市～千々石町第3次'!Q36)</f>
        <v>2675</v>
      </c>
      <c r="F40" s="20">
        <f aca="true" t="shared" si="12" ref="F40:G42">SUM(H40,J40,L40)</f>
        <v>1019</v>
      </c>
      <c r="G40" s="20">
        <f t="shared" si="12"/>
        <v>547</v>
      </c>
      <c r="H40" s="20">
        <v>984</v>
      </c>
      <c r="I40" s="20">
        <v>524</v>
      </c>
      <c r="J40" s="20">
        <v>17</v>
      </c>
      <c r="K40" s="20">
        <v>10</v>
      </c>
      <c r="L40" s="20">
        <v>18</v>
      </c>
      <c r="M40" s="20">
        <v>13</v>
      </c>
      <c r="N40" s="20">
        <f aca="true" t="shared" si="13" ref="N40:O42">SUM(P40,R40,T40)</f>
        <v>1391</v>
      </c>
      <c r="O40" s="20">
        <f t="shared" si="13"/>
        <v>897</v>
      </c>
      <c r="P40" s="20">
        <v>7</v>
      </c>
      <c r="Q40" s="20">
        <v>5</v>
      </c>
      <c r="R40" s="20">
        <v>569</v>
      </c>
      <c r="S40" s="20">
        <v>476</v>
      </c>
      <c r="T40" s="20">
        <v>815</v>
      </c>
      <c r="U40" s="20">
        <v>416</v>
      </c>
      <c r="V40" s="20">
        <f>SUM(X40,'長崎市～千々石町第3次'!D36,'長崎市～千々石町第3次'!F36,'長崎市～千々石町第3次'!H36,'長崎市～千々石町第3次'!J36,'長崎市～千々石町第3次'!L36,'長崎市～千々石町第3次'!N36)</f>
        <v>2484</v>
      </c>
      <c r="W40" s="20">
        <f>SUM(Y40,'長崎市～千々石町第3次'!E36,'長崎市～千々石町第3次'!G36,'長崎市～千々石町第3次'!I36,'長崎市～千々石町第3次'!K36,'長崎市～千々石町第3次'!M36,'長崎市～千々石町第3次'!O36)</f>
        <v>1231</v>
      </c>
      <c r="X40" s="20">
        <v>15</v>
      </c>
      <c r="Y40" s="20">
        <v>13</v>
      </c>
    </row>
    <row r="41" spans="2:25" ht="16.5" customHeight="1">
      <c r="B41" s="26" t="s">
        <v>38</v>
      </c>
      <c r="D41" s="22">
        <f>SUM(F41,N41,V41,'長崎市～千々石町第3次'!P37)</f>
        <v>7527</v>
      </c>
      <c r="E41" s="19">
        <f>SUM(G41,O41,W41,'長崎市～千々石町第3次'!Q37)</f>
        <v>4049</v>
      </c>
      <c r="F41" s="20">
        <f t="shared" si="12"/>
        <v>476</v>
      </c>
      <c r="G41" s="20">
        <f t="shared" si="12"/>
        <v>285</v>
      </c>
      <c r="H41" s="20">
        <v>407</v>
      </c>
      <c r="I41" s="20">
        <v>234</v>
      </c>
      <c r="J41" s="20">
        <v>5</v>
      </c>
      <c r="K41" s="20">
        <v>5</v>
      </c>
      <c r="L41" s="20">
        <v>64</v>
      </c>
      <c r="M41" s="20">
        <v>46</v>
      </c>
      <c r="N41" s="20">
        <f t="shared" si="13"/>
        <v>2440</v>
      </c>
      <c r="O41" s="20">
        <f t="shared" si="13"/>
        <v>1543</v>
      </c>
      <c r="P41" s="20">
        <v>44</v>
      </c>
      <c r="Q41" s="20">
        <v>37</v>
      </c>
      <c r="R41" s="20">
        <v>836</v>
      </c>
      <c r="S41" s="20">
        <v>708</v>
      </c>
      <c r="T41" s="20">
        <v>1560</v>
      </c>
      <c r="U41" s="20">
        <v>798</v>
      </c>
      <c r="V41" s="20">
        <f>SUM(X41,'長崎市～千々石町第3次'!D37,'長崎市～千々石町第3次'!F37,'長崎市～千々石町第3次'!H37,'長崎市～千々石町第3次'!J37,'長崎市～千々石町第3次'!L37,'長崎市～千々石町第3次'!N37)</f>
        <v>4610</v>
      </c>
      <c r="W41" s="20">
        <f>SUM(Y41,'長崎市～千々石町第3次'!E37,'長崎市～千々石町第3次'!G37,'長崎市～千々石町第3次'!I37,'長崎市～千々石町第3次'!K37,'長崎市～千々石町第3次'!M37,'長崎市～千々石町第3次'!O37)</f>
        <v>2221</v>
      </c>
      <c r="X41" s="20">
        <v>34</v>
      </c>
      <c r="Y41" s="20">
        <v>28</v>
      </c>
    </row>
    <row r="42" spans="2:25" ht="16.5" customHeight="1">
      <c r="B42" s="26" t="s">
        <v>39</v>
      </c>
      <c r="D42" s="22">
        <f>SUM(F42,N42,V42,'長崎市～千々石町第3次'!P38)</f>
        <v>8003</v>
      </c>
      <c r="E42" s="19">
        <f>SUM(G42,O42,W42,'長崎市～千々石町第3次'!Q38)</f>
        <v>4220</v>
      </c>
      <c r="F42" s="20">
        <f t="shared" si="12"/>
        <v>406</v>
      </c>
      <c r="G42" s="20">
        <f t="shared" si="12"/>
        <v>231</v>
      </c>
      <c r="H42" s="20">
        <v>402</v>
      </c>
      <c r="I42" s="20">
        <v>228</v>
      </c>
      <c r="J42" s="20">
        <v>1</v>
      </c>
      <c r="K42" s="20">
        <v>1</v>
      </c>
      <c r="L42" s="24">
        <v>3</v>
      </c>
      <c r="M42" s="24">
        <v>2</v>
      </c>
      <c r="N42" s="20">
        <f t="shared" si="13"/>
        <v>3744</v>
      </c>
      <c r="O42" s="20">
        <f t="shared" si="13"/>
        <v>2104</v>
      </c>
      <c r="P42" s="20">
        <v>1</v>
      </c>
      <c r="Q42" s="20">
        <v>1</v>
      </c>
      <c r="R42" s="20">
        <v>782</v>
      </c>
      <c r="S42" s="20">
        <v>681</v>
      </c>
      <c r="T42" s="20">
        <v>2961</v>
      </c>
      <c r="U42" s="20">
        <v>1422</v>
      </c>
      <c r="V42" s="20">
        <f>SUM(X42,'長崎市～千々石町第3次'!D38,'長崎市～千々石町第3次'!F38,'長崎市～千々石町第3次'!H38,'長崎市～千々石町第3次'!J38,'長崎市～千々石町第3次'!L38,'長崎市～千々石町第3次'!N38)</f>
        <v>3853</v>
      </c>
      <c r="W42" s="20">
        <f>SUM(Y42,'長崎市～千々石町第3次'!E38,'長崎市～千々石町第3次'!G38,'長崎市～千々石町第3次'!I38,'長崎市～千々石町第3次'!K38,'長崎市～千々石町第3次'!M38,'長崎市～千々石町第3次'!O38)</f>
        <v>1885</v>
      </c>
      <c r="X42" s="20">
        <v>5</v>
      </c>
      <c r="Y42" s="20">
        <v>5</v>
      </c>
    </row>
    <row r="43" spans="2:25" ht="33" customHeight="1">
      <c r="B43" s="17" t="s">
        <v>40</v>
      </c>
      <c r="D43" s="22">
        <f>SUM(F43,N43,V43,'長崎市～千々石町第3次'!P39)</f>
        <v>15294</v>
      </c>
      <c r="E43" s="19">
        <f>SUM(G43,O43,W43,'長崎市～千々石町第3次'!Q39)</f>
        <v>8422</v>
      </c>
      <c r="F43" s="20">
        <f>SUM(H43,J43,L43)</f>
        <v>2427</v>
      </c>
      <c r="G43" s="20">
        <f>SUM(I43,K43,M43)</f>
        <v>1330</v>
      </c>
      <c r="H43" s="19">
        <f aca="true" t="shared" si="14" ref="H43:M43">SUM(H44:H47)</f>
        <v>2225</v>
      </c>
      <c r="I43" s="19">
        <f t="shared" si="14"/>
        <v>1194</v>
      </c>
      <c r="J43" s="19">
        <f t="shared" si="14"/>
        <v>20</v>
      </c>
      <c r="K43" s="19">
        <f t="shared" si="14"/>
        <v>20</v>
      </c>
      <c r="L43" s="19">
        <f t="shared" si="14"/>
        <v>182</v>
      </c>
      <c r="M43" s="19">
        <f t="shared" si="14"/>
        <v>116</v>
      </c>
      <c r="N43" s="19">
        <f aca="true" t="shared" si="15" ref="N43:Y43">SUM(N44:N47)</f>
        <v>5026</v>
      </c>
      <c r="O43" s="19">
        <f t="shared" si="15"/>
        <v>3474</v>
      </c>
      <c r="P43" s="19">
        <f t="shared" si="15"/>
        <v>199</v>
      </c>
      <c r="Q43" s="19">
        <f t="shared" si="15"/>
        <v>165</v>
      </c>
      <c r="R43" s="19">
        <f t="shared" si="15"/>
        <v>2576</v>
      </c>
      <c r="S43" s="19">
        <f t="shared" si="15"/>
        <v>2230</v>
      </c>
      <c r="T43" s="19">
        <f t="shared" si="15"/>
        <v>2251</v>
      </c>
      <c r="U43" s="19">
        <f t="shared" si="15"/>
        <v>1079</v>
      </c>
      <c r="V43" s="19">
        <f>SUM(X43,'長崎市～千々石町第3次'!D39,'長崎市～千々石町第3次'!F39,'長崎市～千々石町第3次'!H39,'長崎市～千々石町第3次'!J39,'長崎市～千々石町第3次'!L39,'長崎市～千々石町第3次'!N39)</f>
        <v>7839</v>
      </c>
      <c r="W43" s="19">
        <f>SUM(Y43,'長崎市～千々石町第3次'!E39,'長崎市～千々石町第3次'!G39,'長崎市～千々石町第3次'!I39,'長崎市～千々石町第3次'!K39,'長崎市～千々石町第3次'!M39,'長崎市～千々石町第3次'!O39)</f>
        <v>3617</v>
      </c>
      <c r="X43" s="19">
        <f t="shared" si="15"/>
        <v>56</v>
      </c>
      <c r="Y43" s="19">
        <f t="shared" si="15"/>
        <v>46</v>
      </c>
    </row>
    <row r="44" spans="2:25" ht="33" customHeight="1">
      <c r="B44" s="26" t="s">
        <v>41</v>
      </c>
      <c r="D44" s="22">
        <f>SUM(F44,N44,V44,'長崎市～千々石町第3次'!P40)</f>
        <v>2888</v>
      </c>
      <c r="E44" s="19">
        <f>SUM(G44,O44,W44,'長崎市～千々石町第3次'!Q40)</f>
        <v>1587</v>
      </c>
      <c r="F44" s="20">
        <f aca="true" t="shared" si="16" ref="F44:G47">SUM(H44,J44,L44)</f>
        <v>337</v>
      </c>
      <c r="G44" s="20">
        <f t="shared" si="16"/>
        <v>207</v>
      </c>
      <c r="H44" s="20">
        <v>336</v>
      </c>
      <c r="I44" s="20">
        <v>206</v>
      </c>
      <c r="J44" s="21" t="s">
        <v>140</v>
      </c>
      <c r="K44" s="21" t="s">
        <v>140</v>
      </c>
      <c r="L44" s="20">
        <v>1</v>
      </c>
      <c r="M44" s="20">
        <v>1</v>
      </c>
      <c r="N44" s="20">
        <f aca="true" t="shared" si="17" ref="N44:O47">SUM(P44,R44,T44)</f>
        <v>931</v>
      </c>
      <c r="O44" s="20">
        <f t="shared" si="17"/>
        <v>635</v>
      </c>
      <c r="P44" s="20">
        <v>33</v>
      </c>
      <c r="Q44" s="20">
        <v>25</v>
      </c>
      <c r="R44" s="20">
        <v>479</v>
      </c>
      <c r="S44" s="20">
        <v>418</v>
      </c>
      <c r="T44" s="20">
        <v>419</v>
      </c>
      <c r="U44" s="20">
        <v>192</v>
      </c>
      <c r="V44" s="20">
        <f>SUM(X44,'長崎市～千々石町第3次'!D40,'長崎市～千々石町第3次'!F40,'長崎市～千々石町第3次'!H40,'長崎市～千々石町第3次'!J40,'長崎市～千々石町第3次'!L40,'長崎市～千々石町第3次'!N40)</f>
        <v>1620</v>
      </c>
      <c r="W44" s="20">
        <f>SUM(Y44,'長崎市～千々石町第3次'!E40,'長崎市～千々石町第3次'!G40,'長崎市～千々石町第3次'!I40,'長崎市～千々石町第3次'!K40,'長崎市～千々石町第3次'!M40,'長崎市～千々石町第3次'!O40)</f>
        <v>745</v>
      </c>
      <c r="X44" s="20">
        <v>9</v>
      </c>
      <c r="Y44" s="20">
        <v>8</v>
      </c>
    </row>
    <row r="45" spans="2:25" ht="16.5" customHeight="1">
      <c r="B45" s="26" t="s">
        <v>42</v>
      </c>
      <c r="D45" s="22">
        <f>SUM(F45,N45,V45,'長崎市～千々石町第3次'!P41)</f>
        <v>3806</v>
      </c>
      <c r="E45" s="19">
        <f>SUM(G45,O45,W45,'長崎市～千々石町第3次'!Q41)</f>
        <v>2109</v>
      </c>
      <c r="F45" s="20">
        <f t="shared" si="16"/>
        <v>762</v>
      </c>
      <c r="G45" s="20">
        <f t="shared" si="16"/>
        <v>411</v>
      </c>
      <c r="H45" s="20">
        <v>667</v>
      </c>
      <c r="I45" s="20">
        <v>342</v>
      </c>
      <c r="J45" s="21" t="s">
        <v>140</v>
      </c>
      <c r="K45" s="21" t="s">
        <v>140</v>
      </c>
      <c r="L45" s="20">
        <v>95</v>
      </c>
      <c r="M45" s="20">
        <v>69</v>
      </c>
      <c r="N45" s="20">
        <f t="shared" si="17"/>
        <v>986</v>
      </c>
      <c r="O45" s="20">
        <f t="shared" si="17"/>
        <v>681</v>
      </c>
      <c r="P45" s="20">
        <v>11</v>
      </c>
      <c r="Q45" s="20">
        <v>9</v>
      </c>
      <c r="R45" s="20">
        <v>515</v>
      </c>
      <c r="S45" s="20">
        <v>435</v>
      </c>
      <c r="T45" s="20">
        <v>460</v>
      </c>
      <c r="U45" s="20">
        <v>237</v>
      </c>
      <c r="V45" s="20">
        <f>SUM(X45,'長崎市～千々石町第3次'!D41,'長崎市～千々石町第3次'!F41,'長崎市～千々石町第3次'!H41,'長崎市～千々石町第3次'!J41,'長崎市～千々石町第3次'!L41,'長崎市～千々石町第3次'!N41)</f>
        <v>2058</v>
      </c>
      <c r="W45" s="20">
        <f>SUM(Y45,'長崎市～千々石町第3次'!E41,'長崎市～千々石町第3次'!G41,'長崎市～千々石町第3次'!I41,'長崎市～千々石町第3次'!K41,'長崎市～千々石町第3次'!M41,'長崎市～千々石町第3次'!O41)</f>
        <v>1017</v>
      </c>
      <c r="X45" s="20">
        <v>17</v>
      </c>
      <c r="Y45" s="20">
        <v>13</v>
      </c>
    </row>
    <row r="46" spans="2:25" ht="16.5" customHeight="1">
      <c r="B46" s="26" t="s">
        <v>43</v>
      </c>
      <c r="D46" s="22">
        <f>SUM(F46,N46,V46,'長崎市～千々石町第3次'!P42)</f>
        <v>5434</v>
      </c>
      <c r="E46" s="19">
        <f>SUM(G46,O46,W46,'長崎市～千々石町第3次'!Q42)</f>
        <v>3025</v>
      </c>
      <c r="F46" s="20">
        <f t="shared" si="16"/>
        <v>788</v>
      </c>
      <c r="G46" s="20">
        <f t="shared" si="16"/>
        <v>412</v>
      </c>
      <c r="H46" s="20">
        <v>766</v>
      </c>
      <c r="I46" s="20">
        <v>392</v>
      </c>
      <c r="J46" s="20">
        <v>14</v>
      </c>
      <c r="K46" s="20">
        <v>14</v>
      </c>
      <c r="L46" s="20">
        <v>8</v>
      </c>
      <c r="M46" s="20">
        <v>6</v>
      </c>
      <c r="N46" s="20">
        <f t="shared" si="17"/>
        <v>1967</v>
      </c>
      <c r="O46" s="20">
        <f t="shared" si="17"/>
        <v>1328</v>
      </c>
      <c r="P46" s="20">
        <v>33</v>
      </c>
      <c r="Q46" s="20">
        <v>27</v>
      </c>
      <c r="R46" s="20">
        <v>995</v>
      </c>
      <c r="S46" s="20">
        <v>855</v>
      </c>
      <c r="T46" s="20">
        <v>939</v>
      </c>
      <c r="U46" s="20">
        <v>446</v>
      </c>
      <c r="V46" s="20">
        <f>SUM(X46,'長崎市～千々石町第3次'!D42,'長崎市～千々石町第3次'!F42,'長崎市～千々石町第3次'!H42,'長崎市～千々石町第3次'!J42,'長崎市～千々石町第3次'!L42,'長崎市～千々石町第3次'!N42)</f>
        <v>2678</v>
      </c>
      <c r="W46" s="20">
        <f>SUM(Y46,'長崎市～千々石町第3次'!E42,'長崎市～千々石町第3次'!G42,'長崎市～千々石町第3次'!I42,'長崎市～千々石町第3次'!K42,'長崎市～千々石町第3次'!M42,'長崎市～千々石町第3次'!O42)</f>
        <v>1285</v>
      </c>
      <c r="X46" s="20">
        <v>26</v>
      </c>
      <c r="Y46" s="20">
        <v>21</v>
      </c>
    </row>
    <row r="47" spans="2:25" ht="16.5" customHeight="1">
      <c r="B47" s="26" t="s">
        <v>44</v>
      </c>
      <c r="D47" s="22">
        <f>SUM(F47,N47,V47,'長崎市～千々石町第3次'!P43)</f>
        <v>3166</v>
      </c>
      <c r="E47" s="19">
        <f>SUM(G47,O47,W47,'長崎市～千々石町第3次'!Q43)</f>
        <v>1701</v>
      </c>
      <c r="F47" s="20">
        <f t="shared" si="16"/>
        <v>540</v>
      </c>
      <c r="G47" s="20">
        <f t="shared" si="16"/>
        <v>300</v>
      </c>
      <c r="H47" s="20">
        <v>456</v>
      </c>
      <c r="I47" s="20">
        <v>254</v>
      </c>
      <c r="J47" s="24">
        <v>6</v>
      </c>
      <c r="K47" s="24">
        <v>6</v>
      </c>
      <c r="L47" s="20">
        <v>78</v>
      </c>
      <c r="M47" s="20">
        <v>40</v>
      </c>
      <c r="N47" s="20">
        <f t="shared" si="17"/>
        <v>1142</v>
      </c>
      <c r="O47" s="20">
        <f t="shared" si="17"/>
        <v>830</v>
      </c>
      <c r="P47" s="20">
        <v>122</v>
      </c>
      <c r="Q47" s="20">
        <v>104</v>
      </c>
      <c r="R47" s="20">
        <v>587</v>
      </c>
      <c r="S47" s="20">
        <v>522</v>
      </c>
      <c r="T47" s="20">
        <v>433</v>
      </c>
      <c r="U47" s="20">
        <v>204</v>
      </c>
      <c r="V47" s="20">
        <f>SUM(X47,'長崎市～千々石町第3次'!D43,'長崎市～千々石町第3次'!F43,'長崎市～千々石町第3次'!H43,'長崎市～千々石町第3次'!J43,'長崎市～千々石町第3次'!L43,'長崎市～千々石町第3次'!N43)</f>
        <v>1483</v>
      </c>
      <c r="W47" s="20">
        <f>SUM(Y47,'長崎市～千々石町第3次'!E43,'長崎市～千々石町第3次'!G43,'長崎市～千々石町第3次'!I43,'長崎市～千々石町第3次'!K43,'長崎市～千々石町第3次'!M43,'長崎市～千々石町第3次'!O43)</f>
        <v>570</v>
      </c>
      <c r="X47" s="20">
        <v>4</v>
      </c>
      <c r="Y47" s="20">
        <v>4</v>
      </c>
    </row>
    <row r="48" spans="2:25" ht="33" customHeight="1">
      <c r="B48" s="17" t="s">
        <v>45</v>
      </c>
      <c r="D48" s="22">
        <f>SUM(F48,N48,V48,'長崎市～千々石町第3次'!P44)</f>
        <v>59463</v>
      </c>
      <c r="E48" s="19">
        <f>SUM(G48,O48,W48,'長崎市～千々石町第3次'!Q44)</f>
        <v>32506</v>
      </c>
      <c r="F48" s="19">
        <f>SUM(F49:F54,'小浜町～上対馬町'!F6:F15)</f>
        <v>15676</v>
      </c>
      <c r="G48" s="19">
        <f>SUM(G49:G54,'小浜町～上対馬町'!G6:G15)</f>
        <v>8912</v>
      </c>
      <c r="H48" s="19">
        <f>SUM(H49:H54,'小浜町～上対馬町'!H6:H15)</f>
        <v>14465</v>
      </c>
      <c r="I48" s="19">
        <f>SUM(I49:I54,'小浜町～上対馬町'!I6:I15)</f>
        <v>7969</v>
      </c>
      <c r="J48" s="19">
        <f>SUM(J49:J54,'小浜町～上対馬町'!J6:J15)</f>
        <v>28</v>
      </c>
      <c r="K48" s="19">
        <f>SUM(K49:K54,'小浜町～上対馬町'!K6:K15)</f>
        <v>25</v>
      </c>
      <c r="L48" s="19">
        <f>SUM(L49:L54,'小浜町～上対馬町'!L6:L15)</f>
        <v>1183</v>
      </c>
      <c r="M48" s="19">
        <f>SUM(M49:M54,'小浜町～上対馬町'!M6:M15)</f>
        <v>918</v>
      </c>
      <c r="N48" s="19">
        <f>SUM(N49:N54,'小浜町～上対馬町'!N6:N15)</f>
        <v>14932</v>
      </c>
      <c r="O48" s="19">
        <f>SUM(O49:O54,'小浜町～上対馬町'!O6:O15)</f>
        <v>9513</v>
      </c>
      <c r="P48" s="19">
        <f>SUM(P49:P54,'小浜町～上対馬町'!P6:P15)</f>
        <v>33</v>
      </c>
      <c r="Q48" s="19">
        <f>SUM(Q49:Q54,'小浜町～上対馬町'!Q6:Q15)</f>
        <v>29</v>
      </c>
      <c r="R48" s="19">
        <f>SUM(R49:R54,'小浜町～上対馬町'!R6:R15)</f>
        <v>6879</v>
      </c>
      <c r="S48" s="19">
        <f>SUM(S49:S54,'小浜町～上対馬町'!S6:S15)</f>
        <v>6153</v>
      </c>
      <c r="T48" s="19">
        <f>SUM(T49:T54,'小浜町～上対馬町'!T6:T15)</f>
        <v>8020</v>
      </c>
      <c r="U48" s="19">
        <f>SUM(U49:U54,'小浜町～上対馬町'!U6:U15)</f>
        <v>3331</v>
      </c>
      <c r="V48" s="19">
        <f>SUM(X48,'長崎市～千々石町第3次'!D44,'長崎市～千々石町第3次'!F44,'長崎市～千々石町第3次'!H44,'長崎市～千々石町第3次'!J44,'長崎市～千々石町第3次'!L44,'長崎市～千々石町第3次'!N44)</f>
        <v>28844</v>
      </c>
      <c r="W48" s="19">
        <f>SUM(Y48,'長崎市～千々石町第3次'!E44,'長崎市～千々石町第3次'!G44,'長崎市～千々石町第3次'!I44,'長崎市～千々石町第3次'!K44,'長崎市～千々石町第3次'!M44,'長崎市～千々石町第3次'!O44)</f>
        <v>14076</v>
      </c>
      <c r="X48" s="19">
        <f>SUM(X49:X54,'小浜町～上対馬町'!X6:X15)</f>
        <v>103</v>
      </c>
      <c r="Y48" s="19">
        <f>SUM(Y49:Y54,'小浜町～上対馬町'!Y6:Y15)</f>
        <v>97</v>
      </c>
    </row>
    <row r="49" spans="2:25" ht="33" customHeight="1">
      <c r="B49" s="26" t="s">
        <v>46</v>
      </c>
      <c r="D49" s="22">
        <f>SUM(F49,N49,V49,'長崎市～千々石町第3次'!P45)</f>
        <v>5914</v>
      </c>
      <c r="E49" s="19">
        <f>SUM(G49,O49,W49,'長崎市～千々石町第3次'!Q45)</f>
        <v>3214</v>
      </c>
      <c r="F49" s="20">
        <f aca="true" t="shared" si="18" ref="F49:G54">SUM(H49,J49,L49)</f>
        <v>1786</v>
      </c>
      <c r="G49" s="20">
        <f t="shared" si="18"/>
        <v>986</v>
      </c>
      <c r="H49" s="20">
        <v>1589</v>
      </c>
      <c r="I49" s="20">
        <v>860</v>
      </c>
      <c r="J49" s="24">
        <v>2</v>
      </c>
      <c r="K49" s="24">
        <v>1</v>
      </c>
      <c r="L49" s="20">
        <v>195</v>
      </c>
      <c r="M49" s="20">
        <v>125</v>
      </c>
      <c r="N49" s="20">
        <f aca="true" t="shared" si="19" ref="N49:O54">SUM(P49,R49,T49)</f>
        <v>1723</v>
      </c>
      <c r="O49" s="20">
        <f t="shared" si="19"/>
        <v>1080</v>
      </c>
      <c r="P49" s="24">
        <v>1</v>
      </c>
      <c r="Q49" s="24">
        <v>1</v>
      </c>
      <c r="R49" s="20">
        <v>837</v>
      </c>
      <c r="S49" s="20">
        <v>751</v>
      </c>
      <c r="T49" s="20">
        <v>885</v>
      </c>
      <c r="U49" s="20">
        <v>328</v>
      </c>
      <c r="V49" s="19">
        <f>SUM(X49,'長崎市～千々石町第3次'!D45,'長崎市～千々石町第3次'!F45,'長崎市～千々石町第3次'!H45,'長崎市～千々石町第3次'!J45,'長崎市～千々石町第3次'!L45,'長崎市～千々石町第3次'!N45)</f>
        <v>2405</v>
      </c>
      <c r="W49" s="19">
        <f>SUM(Y49,'長崎市～千々石町第3次'!E45,'長崎市～千々石町第3次'!G45,'長崎市～千々石町第3次'!I45,'長崎市～千々石町第3次'!K45,'長崎市～千々石町第3次'!M45,'長崎市～千々石町第3次'!O45)</f>
        <v>1148</v>
      </c>
      <c r="X49" s="20">
        <v>4</v>
      </c>
      <c r="Y49" s="20">
        <v>4</v>
      </c>
    </row>
    <row r="50" spans="2:25" ht="16.5" customHeight="1">
      <c r="B50" s="26" t="s">
        <v>47</v>
      </c>
      <c r="D50" s="22">
        <f>SUM(F50,N50,V50,'長崎市～千々石町第3次'!P46)</f>
        <v>5968</v>
      </c>
      <c r="E50" s="19">
        <f>SUM(G50,O50,W50,'長崎市～千々石町第3次'!Q46)</f>
        <v>3221</v>
      </c>
      <c r="F50" s="20">
        <f t="shared" si="18"/>
        <v>1692</v>
      </c>
      <c r="G50" s="20">
        <f t="shared" si="18"/>
        <v>884</v>
      </c>
      <c r="H50" s="20">
        <v>1634</v>
      </c>
      <c r="I50" s="20">
        <v>844</v>
      </c>
      <c r="J50" s="20">
        <v>8</v>
      </c>
      <c r="K50" s="20">
        <v>6</v>
      </c>
      <c r="L50" s="20">
        <v>50</v>
      </c>
      <c r="M50" s="20">
        <v>34</v>
      </c>
      <c r="N50" s="20">
        <f t="shared" si="19"/>
        <v>1616</v>
      </c>
      <c r="O50" s="20">
        <f t="shared" si="19"/>
        <v>981</v>
      </c>
      <c r="P50" s="21" t="s">
        <v>140</v>
      </c>
      <c r="Q50" s="21" t="s">
        <v>140</v>
      </c>
      <c r="R50" s="20">
        <v>690</v>
      </c>
      <c r="S50" s="20">
        <v>600</v>
      </c>
      <c r="T50" s="20">
        <v>926</v>
      </c>
      <c r="U50" s="20">
        <v>381</v>
      </c>
      <c r="V50" s="19">
        <f>SUM(X50,'長崎市～千々石町第3次'!D46,'長崎市～千々石町第3次'!F46,'長崎市～千々石町第3次'!H46,'長崎市～千々石町第3次'!J46,'長崎市～千々石町第3次'!L46,'長崎市～千々石町第3次'!N46)</f>
        <v>2660</v>
      </c>
      <c r="W50" s="19">
        <f>SUM(Y50,'長崎市～千々石町第3次'!E46,'長崎市～千々石町第3次'!G46,'長崎市～千々石町第3次'!I46,'長崎市～千々石町第3次'!K46,'長崎市～千々石町第3次'!M46,'長崎市～千々石町第3次'!O46)</f>
        <v>1356</v>
      </c>
      <c r="X50" s="20">
        <v>11</v>
      </c>
      <c r="Y50" s="20">
        <v>9</v>
      </c>
    </row>
    <row r="51" spans="2:25" ht="16.5" customHeight="1">
      <c r="B51" s="26" t="s">
        <v>48</v>
      </c>
      <c r="D51" s="22">
        <f>SUM(F51,N51,V51,'長崎市～千々石町第3次'!P47)</f>
        <v>3063</v>
      </c>
      <c r="E51" s="19">
        <f>SUM(G51,O51,W51,'長崎市～千々石町第3次'!Q47)</f>
        <v>1651</v>
      </c>
      <c r="F51" s="20">
        <f t="shared" si="18"/>
        <v>977</v>
      </c>
      <c r="G51" s="20">
        <f t="shared" si="18"/>
        <v>520</v>
      </c>
      <c r="H51" s="20">
        <v>952</v>
      </c>
      <c r="I51" s="20">
        <v>504</v>
      </c>
      <c r="J51" s="20">
        <v>4</v>
      </c>
      <c r="K51" s="20">
        <v>4</v>
      </c>
      <c r="L51" s="20">
        <v>21</v>
      </c>
      <c r="M51" s="20">
        <v>12</v>
      </c>
      <c r="N51" s="20">
        <f t="shared" si="19"/>
        <v>945</v>
      </c>
      <c r="O51" s="20">
        <f t="shared" si="19"/>
        <v>583</v>
      </c>
      <c r="P51" s="24">
        <v>1</v>
      </c>
      <c r="Q51" s="24">
        <v>1</v>
      </c>
      <c r="R51" s="20">
        <v>416</v>
      </c>
      <c r="S51" s="20">
        <v>385</v>
      </c>
      <c r="T51" s="20">
        <v>528</v>
      </c>
      <c r="U51" s="20">
        <v>197</v>
      </c>
      <c r="V51" s="19">
        <f>SUM(X51,'長崎市～千々石町第3次'!D47,'長崎市～千々石町第3次'!F47,'長崎市～千々石町第3次'!H47,'長崎市～千々石町第3次'!J47,'長崎市～千々石町第3次'!L47,'長崎市～千々石町第3次'!N47)</f>
        <v>1141</v>
      </c>
      <c r="W51" s="19">
        <f>SUM(Y51,'長崎市～千々石町第3次'!E47,'長崎市～千々石町第3次'!G47,'長崎市～千々石町第3次'!I47,'長崎市～千々石町第3次'!K47,'長崎市～千々石町第3次'!M47,'長崎市～千々石町第3次'!O47)</f>
        <v>548</v>
      </c>
      <c r="X51" s="20">
        <v>2</v>
      </c>
      <c r="Y51" s="20">
        <v>2</v>
      </c>
    </row>
    <row r="52" spans="2:25" ht="16.5" customHeight="1">
      <c r="B52" s="26" t="s">
        <v>49</v>
      </c>
      <c r="D52" s="22">
        <f>SUM(F52,N52,V52,'長崎市～千々石町第3次'!P48)</f>
        <v>3962</v>
      </c>
      <c r="E52" s="19">
        <f>SUM(G52,O52,W52,'長崎市～千々石町第3次'!Q48)</f>
        <v>2178</v>
      </c>
      <c r="F52" s="20">
        <f t="shared" si="18"/>
        <v>1037</v>
      </c>
      <c r="G52" s="20">
        <f t="shared" si="18"/>
        <v>568</v>
      </c>
      <c r="H52" s="20">
        <v>1036</v>
      </c>
      <c r="I52" s="20">
        <v>567</v>
      </c>
      <c r="J52" s="21" t="s">
        <v>140</v>
      </c>
      <c r="K52" s="21" t="s">
        <v>140</v>
      </c>
      <c r="L52" s="20">
        <v>1</v>
      </c>
      <c r="M52" s="20">
        <v>1</v>
      </c>
      <c r="N52" s="20">
        <f t="shared" si="19"/>
        <v>1211</v>
      </c>
      <c r="O52" s="20">
        <f t="shared" si="19"/>
        <v>760</v>
      </c>
      <c r="P52" s="20">
        <v>5</v>
      </c>
      <c r="Q52" s="20">
        <v>5</v>
      </c>
      <c r="R52" s="20">
        <v>575</v>
      </c>
      <c r="S52" s="20">
        <v>513</v>
      </c>
      <c r="T52" s="20">
        <v>631</v>
      </c>
      <c r="U52" s="20">
        <v>242</v>
      </c>
      <c r="V52" s="19">
        <f>SUM(X52,'長崎市～千々石町第3次'!D48,'長崎市～千々石町第3次'!F48,'長崎市～千々石町第3次'!H48,'長崎市～千々石町第3次'!J48,'長崎市～千々石町第3次'!L48,'長崎市～千々石町第3次'!N48)</f>
        <v>1714</v>
      </c>
      <c r="W52" s="19">
        <f>SUM(Y52,'長崎市～千々石町第3次'!E48,'長崎市～千々石町第3次'!G48,'長崎市～千々石町第3次'!I48,'長崎市～千々石町第3次'!K48,'長崎市～千々石町第3次'!M48,'長崎市～千々石町第3次'!O48)</f>
        <v>850</v>
      </c>
      <c r="X52" s="20">
        <v>15</v>
      </c>
      <c r="Y52" s="20">
        <v>13</v>
      </c>
    </row>
    <row r="53" spans="2:26" ht="16.5" customHeight="1">
      <c r="B53" s="25" t="s">
        <v>50</v>
      </c>
      <c r="D53" s="22">
        <f>SUM(F53,N53,V53,'長崎市～千々石町第3次'!P49)</f>
        <v>2350</v>
      </c>
      <c r="E53" s="19">
        <f>SUM(G53,O53,W53,'長崎市～千々石町第3次'!Q49)</f>
        <v>1286</v>
      </c>
      <c r="F53" s="20">
        <f t="shared" si="18"/>
        <v>438</v>
      </c>
      <c r="G53" s="20">
        <f t="shared" si="18"/>
        <v>233</v>
      </c>
      <c r="H53" s="20">
        <v>437</v>
      </c>
      <c r="I53" s="20">
        <v>232</v>
      </c>
      <c r="J53" s="21" t="s">
        <v>140</v>
      </c>
      <c r="K53" s="21" t="s">
        <v>140</v>
      </c>
      <c r="L53" s="20">
        <v>1</v>
      </c>
      <c r="M53" s="20">
        <v>1</v>
      </c>
      <c r="N53" s="20">
        <f t="shared" si="19"/>
        <v>590</v>
      </c>
      <c r="O53" s="20">
        <f t="shared" si="19"/>
        <v>416</v>
      </c>
      <c r="P53" s="20">
        <v>4</v>
      </c>
      <c r="Q53" s="20">
        <v>2</v>
      </c>
      <c r="R53" s="20">
        <v>308</v>
      </c>
      <c r="S53" s="20">
        <v>263</v>
      </c>
      <c r="T53" s="20">
        <v>278</v>
      </c>
      <c r="U53" s="20">
        <v>151</v>
      </c>
      <c r="V53" s="19">
        <f>SUM(X53,'長崎市～千々石町第3次'!D49,'長崎市～千々石町第3次'!F49,'長崎市～千々石町第3次'!H49,'長崎市～千々石町第3次'!J49,'長崎市～千々石町第3次'!L49,'長崎市～千々石町第3次'!N49)</f>
        <v>1322</v>
      </c>
      <c r="W53" s="19">
        <f>SUM(Y53,'長崎市～千々石町第3次'!E49,'長崎市～千々石町第3次'!G49,'長崎市～千々石町第3次'!I49,'長崎市～千々石町第3次'!K49,'長崎市～千々石町第3次'!M49,'長崎市～千々石町第3次'!O49)</f>
        <v>637</v>
      </c>
      <c r="X53" s="20">
        <v>6</v>
      </c>
      <c r="Y53" s="20">
        <v>6</v>
      </c>
      <c r="Z53" s="7"/>
    </row>
    <row r="54" spans="1:25" ht="33" customHeight="1" thickBot="1">
      <c r="A54" s="5"/>
      <c r="B54" s="27" t="s">
        <v>51</v>
      </c>
      <c r="C54" s="5"/>
      <c r="D54" s="28">
        <f>SUM(F54,N54,V54,'長崎市～千々石町第3次'!P50)</f>
        <v>2790</v>
      </c>
      <c r="E54" s="29">
        <f>SUM(G54,O54,W54,'長崎市～千々石町第3次'!Q50)</f>
        <v>1586</v>
      </c>
      <c r="F54" s="29">
        <f t="shared" si="18"/>
        <v>530</v>
      </c>
      <c r="G54" s="29">
        <f t="shared" si="18"/>
        <v>323</v>
      </c>
      <c r="H54" s="29">
        <v>477</v>
      </c>
      <c r="I54" s="29">
        <v>279</v>
      </c>
      <c r="J54" s="29">
        <v>2</v>
      </c>
      <c r="K54" s="29">
        <v>2</v>
      </c>
      <c r="L54" s="29">
        <v>51</v>
      </c>
      <c r="M54" s="29">
        <v>42</v>
      </c>
      <c r="N54" s="29">
        <f t="shared" si="19"/>
        <v>852</v>
      </c>
      <c r="O54" s="29">
        <f t="shared" si="19"/>
        <v>613</v>
      </c>
      <c r="P54" s="29">
        <v>2</v>
      </c>
      <c r="Q54" s="29">
        <v>2</v>
      </c>
      <c r="R54" s="29">
        <v>538</v>
      </c>
      <c r="S54" s="29">
        <v>489</v>
      </c>
      <c r="T54" s="29">
        <v>312</v>
      </c>
      <c r="U54" s="29">
        <v>122</v>
      </c>
      <c r="V54" s="29">
        <f>SUM(X54,'長崎市～千々石町第3次'!D50,'長崎市～千々石町第3次'!F50,'長崎市～千々石町第3次'!H50,'長崎市～千々石町第3次'!J50,'長崎市～千々石町第3次'!L50,'長崎市～千々石町第3次'!N50)</f>
        <v>1408</v>
      </c>
      <c r="W54" s="29">
        <f>SUM(Y54,'長崎市～千々石町第3次'!E50,'長崎市～千々石町第3次'!G50,'長崎市～千々石町第3次'!I50,'長崎市～千々石町第3次'!K50,'長崎市～千々石町第3次'!M50,'長崎市～千々石町第3次'!O50)</f>
        <v>650</v>
      </c>
      <c r="X54" s="29">
        <v>4</v>
      </c>
      <c r="Y54" s="29">
        <v>4</v>
      </c>
    </row>
    <row r="55" spans="4:13" ht="14.25"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ht="16.5" customHeight="1"/>
    <row r="57" spans="1:26" ht="16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6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30"/>
      <c r="X58" s="30"/>
      <c r="Y58" s="31"/>
      <c r="Z58" s="7"/>
    </row>
    <row r="59" spans="1:26" ht="24" customHeight="1">
      <c r="A59" s="7"/>
      <c r="B59" s="32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32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6.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1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33"/>
      <c r="Z61" s="7"/>
    </row>
    <row r="62" spans="1:26" ht="16.5" customHeight="1">
      <c r="A62" s="7"/>
      <c r="B62" s="7"/>
      <c r="C62" s="7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7"/>
    </row>
    <row r="63" spans="1:26" ht="16.5" customHeight="1">
      <c r="A63" s="7"/>
      <c r="B63" s="7"/>
      <c r="C63" s="7"/>
      <c r="D63" s="30"/>
      <c r="E63" s="30"/>
      <c r="F63" s="34"/>
      <c r="G63" s="35"/>
      <c r="H63" s="34"/>
      <c r="I63" s="35"/>
      <c r="J63" s="34"/>
      <c r="K63" s="35"/>
      <c r="L63" s="34"/>
      <c r="M63" s="35"/>
      <c r="N63" s="34"/>
      <c r="O63" s="35"/>
      <c r="P63" s="34"/>
      <c r="Q63" s="35"/>
      <c r="R63" s="34"/>
      <c r="S63" s="35"/>
      <c r="T63" s="34"/>
      <c r="U63" s="35"/>
      <c r="V63" s="34"/>
      <c r="W63" s="35"/>
      <c r="X63" s="34"/>
      <c r="Y63" s="35"/>
      <c r="Z63" s="7"/>
    </row>
    <row r="64" spans="1:26" ht="16.5" customHeight="1">
      <c r="A64" s="7"/>
      <c r="B64" s="36"/>
      <c r="C64" s="7"/>
      <c r="D64" s="37"/>
      <c r="E64" s="37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7"/>
    </row>
    <row r="65" spans="1:26" ht="16.5" customHeight="1">
      <c r="A65" s="7"/>
      <c r="B65" s="7"/>
      <c r="C65" s="7"/>
      <c r="D65" s="38"/>
      <c r="E65" s="38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6.5" customHeight="1">
      <c r="A66" s="7"/>
      <c r="B66" s="7"/>
      <c r="C66" s="7"/>
      <c r="D66" s="7"/>
      <c r="E66" s="7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7"/>
    </row>
    <row r="67" spans="1:26" ht="16.5" customHeight="1">
      <c r="A67" s="7"/>
      <c r="B67" s="25"/>
      <c r="C67" s="7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7"/>
    </row>
    <row r="68" spans="1:26" ht="16.5" customHeight="1">
      <c r="A68" s="7"/>
      <c r="B68" s="25"/>
      <c r="C68" s="7"/>
      <c r="D68" s="19"/>
      <c r="E68" s="19"/>
      <c r="F68" s="19"/>
      <c r="G68" s="19"/>
      <c r="H68" s="19"/>
      <c r="I68" s="19"/>
      <c r="J68" s="39"/>
      <c r="K68" s="39"/>
      <c r="L68" s="19"/>
      <c r="M68" s="19"/>
      <c r="N68" s="19"/>
      <c r="O68" s="19"/>
      <c r="P68" s="39"/>
      <c r="Q68" s="39"/>
      <c r="R68" s="19"/>
      <c r="S68" s="19"/>
      <c r="T68" s="19"/>
      <c r="U68" s="19"/>
      <c r="V68" s="19"/>
      <c r="W68" s="19"/>
      <c r="X68" s="19"/>
      <c r="Y68" s="19"/>
      <c r="Z68" s="7"/>
    </row>
    <row r="69" spans="1:26" ht="16.5" customHeight="1">
      <c r="A69" s="7"/>
      <c r="B69" s="25"/>
      <c r="C69" s="7"/>
      <c r="D69" s="19"/>
      <c r="E69" s="19"/>
      <c r="F69" s="19"/>
      <c r="G69" s="19"/>
      <c r="H69" s="19"/>
      <c r="I69" s="19"/>
      <c r="J69" s="39"/>
      <c r="K69" s="39"/>
      <c r="L69" s="19"/>
      <c r="M69" s="19"/>
      <c r="N69" s="19"/>
      <c r="O69" s="19"/>
      <c r="P69" s="39"/>
      <c r="Q69" s="39"/>
      <c r="R69" s="19"/>
      <c r="S69" s="19"/>
      <c r="T69" s="19"/>
      <c r="U69" s="19"/>
      <c r="V69" s="19"/>
      <c r="W69" s="19"/>
      <c r="X69" s="19"/>
      <c r="Y69" s="19"/>
      <c r="Z69" s="7"/>
    </row>
    <row r="70" spans="1:26" ht="16.5" customHeight="1">
      <c r="A70" s="7"/>
      <c r="B70" s="25"/>
      <c r="C70" s="7"/>
      <c r="D70" s="19"/>
      <c r="E70" s="19"/>
      <c r="F70" s="19"/>
      <c r="G70" s="19"/>
      <c r="H70" s="19"/>
      <c r="I70" s="19"/>
      <c r="J70" s="39"/>
      <c r="K70" s="39"/>
      <c r="L70" s="19"/>
      <c r="M70" s="19"/>
      <c r="N70" s="19"/>
      <c r="O70" s="19"/>
      <c r="P70" s="39"/>
      <c r="Q70" s="39"/>
      <c r="R70" s="19"/>
      <c r="S70" s="19"/>
      <c r="T70" s="19"/>
      <c r="U70" s="19"/>
      <c r="V70" s="19"/>
      <c r="W70" s="19"/>
      <c r="X70" s="19"/>
      <c r="Y70" s="19"/>
      <c r="Z70" s="7"/>
    </row>
    <row r="71" spans="1:26" ht="16.5" customHeight="1">
      <c r="A71" s="7"/>
      <c r="B71" s="25"/>
      <c r="C71" s="7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7"/>
    </row>
    <row r="72" spans="1:26" ht="16.5" customHeight="1">
      <c r="A72" s="7"/>
      <c r="B72" s="7"/>
      <c r="C72" s="7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7"/>
    </row>
    <row r="73" spans="1:26" ht="16.5" customHeight="1">
      <c r="A73" s="7"/>
      <c r="B73" s="25"/>
      <c r="C73" s="7"/>
      <c r="D73" s="19"/>
      <c r="E73" s="19"/>
      <c r="F73" s="19"/>
      <c r="G73" s="19"/>
      <c r="H73" s="19"/>
      <c r="I73" s="19"/>
      <c r="J73" s="39"/>
      <c r="K73" s="3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7"/>
    </row>
    <row r="74" spans="1:26" ht="16.5" customHeight="1">
      <c r="A74" s="7"/>
      <c r="B74" s="25"/>
      <c r="C74" s="7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7"/>
    </row>
    <row r="75" spans="1:26" ht="16.5" customHeight="1">
      <c r="A75" s="7"/>
      <c r="B75" s="25"/>
      <c r="C75" s="7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7"/>
    </row>
    <row r="76" spans="1:26" ht="16.5" customHeight="1">
      <c r="A76" s="7"/>
      <c r="B76" s="25"/>
      <c r="C76" s="7"/>
      <c r="D76" s="19"/>
      <c r="E76" s="19"/>
      <c r="F76" s="19"/>
      <c r="G76" s="19"/>
      <c r="H76" s="19"/>
      <c r="I76" s="19"/>
      <c r="J76" s="39"/>
      <c r="K76" s="3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7"/>
    </row>
    <row r="77" spans="1:26" ht="16.5" customHeight="1">
      <c r="A77" s="7"/>
      <c r="B77" s="25"/>
      <c r="C77" s="7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39"/>
      <c r="Q77" s="39"/>
      <c r="R77" s="19"/>
      <c r="S77" s="19"/>
      <c r="T77" s="19"/>
      <c r="U77" s="19"/>
      <c r="V77" s="19"/>
      <c r="W77" s="19"/>
      <c r="X77" s="19"/>
      <c r="Y77" s="19"/>
      <c r="Z77" s="7"/>
    </row>
    <row r="78" spans="1:26" ht="16.5" customHeight="1">
      <c r="A78" s="7"/>
      <c r="B78" s="7"/>
      <c r="C78" s="7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7"/>
    </row>
    <row r="79" spans="1:26" ht="16.5" customHeight="1">
      <c r="A79" s="7"/>
      <c r="B79" s="7"/>
      <c r="C79" s="7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7"/>
    </row>
    <row r="80" spans="1:26" ht="16.5" customHeight="1">
      <c r="A80" s="7"/>
      <c r="B80" s="40"/>
      <c r="C80" s="7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7"/>
    </row>
    <row r="81" spans="1:26" ht="16.5" customHeight="1">
      <c r="A81" s="7"/>
      <c r="B81" s="7"/>
      <c r="C81" s="7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7"/>
    </row>
    <row r="82" spans="1:26" ht="16.5" customHeight="1">
      <c r="A82" s="7"/>
      <c r="B82" s="25"/>
      <c r="C82" s="7"/>
      <c r="D82" s="19"/>
      <c r="E82" s="19"/>
      <c r="F82" s="19"/>
      <c r="G82" s="19"/>
      <c r="H82" s="19"/>
      <c r="I82" s="19"/>
      <c r="J82" s="39"/>
      <c r="K82" s="3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39"/>
      <c r="Y82" s="39"/>
      <c r="Z82" s="7"/>
    </row>
    <row r="83" spans="1:26" ht="16.5" customHeight="1">
      <c r="A83" s="7"/>
      <c r="B83" s="25"/>
      <c r="C83" s="7"/>
      <c r="D83" s="19"/>
      <c r="E83" s="19"/>
      <c r="F83" s="19"/>
      <c r="G83" s="19"/>
      <c r="H83" s="19"/>
      <c r="I83" s="19"/>
      <c r="J83" s="39"/>
      <c r="K83" s="39"/>
      <c r="L83" s="19"/>
      <c r="M83" s="19"/>
      <c r="N83" s="19"/>
      <c r="O83" s="19"/>
      <c r="P83" s="39"/>
      <c r="Q83" s="39"/>
      <c r="R83" s="19"/>
      <c r="S83" s="19"/>
      <c r="T83" s="19"/>
      <c r="U83" s="19"/>
      <c r="V83" s="19"/>
      <c r="W83" s="19"/>
      <c r="X83" s="19"/>
      <c r="Y83" s="19"/>
      <c r="Z83" s="7"/>
    </row>
    <row r="84" spans="1:26" ht="16.5" customHeight="1">
      <c r="A84" s="7"/>
      <c r="B84" s="25"/>
      <c r="C84" s="7"/>
      <c r="D84" s="19"/>
      <c r="E84" s="19"/>
      <c r="F84" s="19"/>
      <c r="G84" s="19"/>
      <c r="H84" s="19"/>
      <c r="I84" s="19"/>
      <c r="J84" s="39"/>
      <c r="K84" s="39"/>
      <c r="L84" s="19"/>
      <c r="M84" s="19"/>
      <c r="N84" s="19"/>
      <c r="O84" s="19"/>
      <c r="P84" s="39"/>
      <c r="Q84" s="39"/>
      <c r="R84" s="19"/>
      <c r="S84" s="19"/>
      <c r="T84" s="19"/>
      <c r="U84" s="19"/>
      <c r="V84" s="19"/>
      <c r="W84" s="19"/>
      <c r="X84" s="19"/>
      <c r="Y84" s="19"/>
      <c r="Z84" s="7"/>
    </row>
    <row r="85" spans="1:26" ht="16.5" customHeight="1">
      <c r="A85" s="7"/>
      <c r="B85" s="25"/>
      <c r="C85" s="7"/>
      <c r="D85" s="19"/>
      <c r="E85" s="19"/>
      <c r="F85" s="19"/>
      <c r="G85" s="19"/>
      <c r="H85" s="19"/>
      <c r="I85" s="19"/>
      <c r="J85" s="39"/>
      <c r="K85" s="39"/>
      <c r="L85" s="19"/>
      <c r="M85" s="19"/>
      <c r="N85" s="19"/>
      <c r="O85" s="19"/>
      <c r="P85" s="39"/>
      <c r="Q85" s="39"/>
      <c r="R85" s="19"/>
      <c r="S85" s="19"/>
      <c r="T85" s="19"/>
      <c r="U85" s="19"/>
      <c r="V85" s="19"/>
      <c r="W85" s="19"/>
      <c r="X85" s="19"/>
      <c r="Y85" s="19"/>
      <c r="Z85" s="7"/>
    </row>
    <row r="86" spans="1:26" ht="16.5" customHeight="1">
      <c r="A86" s="7"/>
      <c r="B86" s="25"/>
      <c r="C86" s="7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7"/>
    </row>
    <row r="87" spans="1:26" ht="16.5" customHeight="1">
      <c r="A87" s="7"/>
      <c r="B87" s="7"/>
      <c r="C87" s="7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7"/>
    </row>
    <row r="88" spans="1:26" ht="16.5" customHeight="1">
      <c r="A88" s="7"/>
      <c r="B88" s="25"/>
      <c r="C88" s="7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7"/>
    </row>
    <row r="89" spans="1:26" ht="16.5" customHeight="1">
      <c r="A89" s="7"/>
      <c r="B89" s="25"/>
      <c r="C89" s="7"/>
      <c r="D89" s="19"/>
      <c r="E89" s="19"/>
      <c r="F89" s="19"/>
      <c r="G89" s="19"/>
      <c r="H89" s="19"/>
      <c r="I89" s="19"/>
      <c r="J89" s="39"/>
      <c r="K89" s="39"/>
      <c r="L89" s="19"/>
      <c r="M89" s="19"/>
      <c r="N89" s="19"/>
      <c r="O89" s="19"/>
      <c r="P89" s="39"/>
      <c r="Q89" s="39"/>
      <c r="R89" s="19"/>
      <c r="S89" s="19"/>
      <c r="T89" s="19"/>
      <c r="U89" s="19"/>
      <c r="V89" s="19"/>
      <c r="W89" s="19"/>
      <c r="X89" s="19"/>
      <c r="Y89" s="19"/>
      <c r="Z89" s="7"/>
    </row>
    <row r="90" spans="1:26" ht="16.5" customHeight="1">
      <c r="A90" s="7"/>
      <c r="B90" s="25"/>
      <c r="C90" s="7"/>
      <c r="D90" s="19"/>
      <c r="E90" s="19"/>
      <c r="F90" s="19"/>
      <c r="G90" s="19"/>
      <c r="H90" s="19"/>
      <c r="I90" s="19"/>
      <c r="J90" s="39"/>
      <c r="K90" s="3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7"/>
    </row>
    <row r="91" spans="1:26" ht="16.5" customHeight="1">
      <c r="A91" s="7"/>
      <c r="B91" s="25"/>
      <c r="C91" s="7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39"/>
      <c r="Q91" s="39"/>
      <c r="R91" s="19"/>
      <c r="S91" s="19"/>
      <c r="T91" s="19"/>
      <c r="U91" s="19"/>
      <c r="V91" s="19"/>
      <c r="W91" s="19"/>
      <c r="X91" s="19"/>
      <c r="Y91" s="19"/>
      <c r="Z91" s="7"/>
    </row>
    <row r="92" spans="1:26" ht="16.5" customHeight="1">
      <c r="A92" s="7"/>
      <c r="B92" s="25"/>
      <c r="C92" s="7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7"/>
    </row>
    <row r="93" spans="1:26" ht="16.5" customHeight="1">
      <c r="A93" s="7"/>
      <c r="B93" s="7"/>
      <c r="C93" s="7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7"/>
    </row>
    <row r="94" spans="1:26" ht="16.5" customHeight="1">
      <c r="A94" s="7"/>
      <c r="B94" s="25"/>
      <c r="C94" s="7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7"/>
    </row>
    <row r="95" spans="1:26" ht="16.5" customHeight="1">
      <c r="A95" s="7"/>
      <c r="B95" s="25"/>
      <c r="C95" s="7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7"/>
    </row>
    <row r="96" spans="1:26" ht="16.5" customHeight="1">
      <c r="A96" s="7"/>
      <c r="B96" s="25"/>
      <c r="C96" s="7"/>
      <c r="D96" s="19"/>
      <c r="E96" s="19"/>
      <c r="F96" s="19"/>
      <c r="G96" s="19"/>
      <c r="H96" s="19"/>
      <c r="I96" s="19"/>
      <c r="J96" s="19"/>
      <c r="K96" s="19"/>
      <c r="L96" s="19"/>
      <c r="M96" s="3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7"/>
    </row>
    <row r="97" spans="1:26" ht="16.5" customHeight="1">
      <c r="A97" s="7"/>
      <c r="B97" s="7"/>
      <c r="C97" s="7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7"/>
    </row>
    <row r="98" spans="1:26" ht="16.5" customHeight="1">
      <c r="A98" s="7"/>
      <c r="B98" s="7"/>
      <c r="C98" s="7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7"/>
    </row>
    <row r="99" spans="1:26" ht="16.5" customHeight="1">
      <c r="A99" s="7"/>
      <c r="B99" s="40"/>
      <c r="C99" s="7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7"/>
    </row>
    <row r="100" spans="1:26" ht="16.5" customHeight="1">
      <c r="A100" s="7"/>
      <c r="B100" s="7"/>
      <c r="C100" s="7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7"/>
    </row>
    <row r="101" spans="1:26" ht="16.5" customHeight="1">
      <c r="A101" s="7"/>
      <c r="B101" s="25"/>
      <c r="C101" s="7"/>
      <c r="D101" s="19"/>
      <c r="E101" s="19"/>
      <c r="F101" s="19"/>
      <c r="G101" s="19"/>
      <c r="H101" s="19"/>
      <c r="I101" s="19"/>
      <c r="J101" s="39"/>
      <c r="K101" s="3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7"/>
    </row>
    <row r="102" spans="1:26" ht="16.5" customHeight="1">
      <c r="A102" s="7"/>
      <c r="B102" s="25"/>
      <c r="C102" s="7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39"/>
      <c r="Q102" s="39"/>
      <c r="R102" s="19"/>
      <c r="S102" s="19"/>
      <c r="T102" s="19"/>
      <c r="U102" s="19"/>
      <c r="V102" s="19"/>
      <c r="W102" s="19"/>
      <c r="X102" s="19"/>
      <c r="Y102" s="19"/>
      <c r="Z102" s="7"/>
    </row>
    <row r="103" spans="1:26" ht="16.5" customHeight="1">
      <c r="A103" s="7"/>
      <c r="B103" s="25"/>
      <c r="C103" s="7"/>
      <c r="D103" s="19"/>
      <c r="E103" s="19"/>
      <c r="F103" s="19"/>
      <c r="G103" s="19"/>
      <c r="H103" s="19"/>
      <c r="I103" s="19"/>
      <c r="J103" s="39"/>
      <c r="K103" s="39"/>
      <c r="L103" s="19"/>
      <c r="M103" s="19"/>
      <c r="N103" s="19"/>
      <c r="O103" s="19"/>
      <c r="P103" s="39"/>
      <c r="Q103" s="39"/>
      <c r="R103" s="19"/>
      <c r="S103" s="19"/>
      <c r="T103" s="19"/>
      <c r="U103" s="19"/>
      <c r="V103" s="19"/>
      <c r="W103" s="19"/>
      <c r="X103" s="19"/>
      <c r="Y103" s="19"/>
      <c r="Z103" s="7"/>
    </row>
    <row r="104" spans="1:26" ht="16.5" customHeight="1">
      <c r="A104" s="7"/>
      <c r="B104" s="25"/>
      <c r="C104" s="7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7"/>
    </row>
    <row r="105" spans="1:26" ht="16.5" customHeight="1">
      <c r="A105" s="7"/>
      <c r="B105" s="25"/>
      <c r="C105" s="7"/>
      <c r="D105" s="19"/>
      <c r="E105" s="19"/>
      <c r="F105" s="19"/>
      <c r="G105" s="19"/>
      <c r="H105" s="39"/>
      <c r="I105" s="39"/>
      <c r="J105" s="39"/>
      <c r="K105" s="39"/>
      <c r="L105" s="19"/>
      <c r="M105" s="19"/>
      <c r="N105" s="19"/>
      <c r="O105" s="19"/>
      <c r="P105" s="39"/>
      <c r="Q105" s="39"/>
      <c r="R105" s="19"/>
      <c r="S105" s="19"/>
      <c r="T105" s="19"/>
      <c r="U105" s="19"/>
      <c r="V105" s="19"/>
      <c r="W105" s="19"/>
      <c r="X105" s="19"/>
      <c r="Y105" s="19"/>
      <c r="Z105" s="7"/>
    </row>
    <row r="106" spans="1:26" ht="16.5" customHeight="1">
      <c r="A106" s="7"/>
      <c r="B106" s="19"/>
      <c r="C106" s="7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7"/>
    </row>
    <row r="107" spans="1:26" ht="16.5" customHeight="1">
      <c r="A107" s="7"/>
      <c r="B107" s="25"/>
      <c r="C107" s="7"/>
      <c r="D107" s="19"/>
      <c r="E107" s="19"/>
      <c r="F107" s="19"/>
      <c r="G107" s="19"/>
      <c r="H107" s="19"/>
      <c r="I107" s="19"/>
      <c r="J107" s="39"/>
      <c r="K107" s="3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7"/>
    </row>
    <row r="108" spans="1:26" ht="16.5" customHeight="1">
      <c r="A108" s="7"/>
      <c r="B108" s="25"/>
      <c r="C108" s="7"/>
      <c r="D108" s="19"/>
      <c r="E108" s="19"/>
      <c r="F108" s="19"/>
      <c r="G108" s="19"/>
      <c r="H108" s="19"/>
      <c r="I108" s="19"/>
      <c r="J108" s="39"/>
      <c r="K108" s="3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7"/>
    </row>
    <row r="109" spans="1:26" ht="16.5" customHeight="1">
      <c r="A109" s="7"/>
      <c r="B109" s="25"/>
      <c r="C109" s="7"/>
      <c r="D109" s="19"/>
      <c r="E109" s="19"/>
      <c r="F109" s="19"/>
      <c r="G109" s="19"/>
      <c r="H109" s="19"/>
      <c r="I109" s="19"/>
      <c r="J109" s="39"/>
      <c r="K109" s="3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7"/>
    </row>
    <row r="110" spans="1:26" ht="16.5" customHeight="1">
      <c r="A110" s="7"/>
      <c r="B110" s="25"/>
      <c r="C110" s="7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7"/>
    </row>
    <row r="111" spans="1:26" ht="16.5" customHeight="1">
      <c r="A111" s="7"/>
      <c r="B111" s="25"/>
      <c r="C111" s="7"/>
      <c r="D111" s="19"/>
      <c r="E111" s="19"/>
      <c r="F111" s="19"/>
      <c r="G111" s="19"/>
      <c r="H111" s="19"/>
      <c r="I111" s="19"/>
      <c r="J111" s="39"/>
      <c r="K111" s="3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7"/>
    </row>
    <row r="112" spans="1:26" ht="16.5" customHeight="1">
      <c r="A112" s="7"/>
      <c r="B112" s="7"/>
      <c r="C112" s="7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7"/>
    </row>
    <row r="113" spans="1:26" ht="16.5" customHeight="1">
      <c r="A113" s="7"/>
      <c r="B113" s="7"/>
      <c r="C113" s="7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7"/>
    </row>
    <row r="114" spans="1:26" ht="16.5" customHeight="1">
      <c r="A114" s="7"/>
      <c r="B114" s="40"/>
      <c r="C114" s="7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7"/>
    </row>
    <row r="115" spans="1:26" ht="16.5" customHeight="1">
      <c r="A115" s="7"/>
      <c r="B115" s="40"/>
      <c r="C115" s="7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7"/>
    </row>
    <row r="116" spans="1:26" ht="16.5" customHeight="1">
      <c r="A116" s="7"/>
      <c r="B116" s="25"/>
      <c r="C116" s="7"/>
      <c r="D116" s="19"/>
      <c r="E116" s="19"/>
      <c r="F116" s="19"/>
      <c r="G116" s="19"/>
      <c r="H116" s="19"/>
      <c r="I116" s="19"/>
      <c r="J116" s="39"/>
      <c r="K116" s="3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7"/>
    </row>
    <row r="117" spans="1:26" ht="16.5" customHeight="1">
      <c r="A117" s="7"/>
      <c r="B117" s="25"/>
      <c r="C117" s="7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7"/>
    </row>
    <row r="118" spans="1:26" ht="16.5" customHeight="1">
      <c r="A118" s="7"/>
      <c r="B118" s="25"/>
      <c r="C118" s="7"/>
      <c r="D118" s="19"/>
      <c r="E118" s="19"/>
      <c r="F118" s="19"/>
      <c r="G118" s="19"/>
      <c r="H118" s="19"/>
      <c r="I118" s="19"/>
      <c r="J118" s="39"/>
      <c r="K118" s="3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7"/>
    </row>
    <row r="119" spans="1:26" ht="16.5" customHeight="1">
      <c r="A119" s="7"/>
      <c r="B119" s="25"/>
      <c r="C119" s="7"/>
      <c r="D119" s="19"/>
      <c r="E119" s="19"/>
      <c r="F119" s="19"/>
      <c r="G119" s="19"/>
      <c r="H119" s="19"/>
      <c r="I119" s="19"/>
      <c r="J119" s="39"/>
      <c r="K119" s="3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7"/>
    </row>
    <row r="120" spans="1:26" ht="16.5" customHeight="1">
      <c r="A120" s="7"/>
      <c r="B120" s="7"/>
      <c r="C120" s="7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7"/>
    </row>
    <row r="121" spans="1:26" ht="16.5" customHeight="1">
      <c r="A121" s="7"/>
      <c r="B121" s="7"/>
      <c r="C121" s="7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7"/>
    </row>
    <row r="122" spans="1:26" ht="16.5" customHeight="1">
      <c r="A122" s="7"/>
      <c r="B122" s="40"/>
      <c r="C122" s="7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7"/>
    </row>
    <row r="123" spans="1:26" ht="16.5" customHeight="1">
      <c r="A123" s="7"/>
      <c r="B123" s="7"/>
      <c r="C123" s="7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7"/>
    </row>
    <row r="124" spans="1:26" ht="16.5" customHeight="1">
      <c r="A124" s="7"/>
      <c r="B124" s="25"/>
      <c r="C124" s="7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7"/>
    </row>
    <row r="125" spans="1:26" ht="16.5" customHeight="1">
      <c r="A125" s="7"/>
      <c r="B125" s="25"/>
      <c r="C125" s="7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7"/>
    </row>
    <row r="126" spans="1:26" ht="16.5" customHeight="1">
      <c r="A126" s="7"/>
      <c r="B126" s="25"/>
      <c r="C126" s="7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7"/>
    </row>
    <row r="127" spans="1:26" ht="16.5" customHeight="1">
      <c r="A127" s="7"/>
      <c r="B127" s="25"/>
      <c r="C127" s="7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7"/>
    </row>
    <row r="128" spans="1:26" ht="16.5" customHeight="1">
      <c r="A128" s="7"/>
      <c r="B128" s="25"/>
      <c r="C128" s="7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39"/>
      <c r="Q128" s="39"/>
      <c r="R128" s="19"/>
      <c r="S128" s="19"/>
      <c r="T128" s="19"/>
      <c r="U128" s="19"/>
      <c r="V128" s="19"/>
      <c r="W128" s="19"/>
      <c r="X128" s="19"/>
      <c r="Y128" s="19"/>
      <c r="Z128" s="7"/>
    </row>
    <row r="129" spans="1:26" ht="14.25">
      <c r="A129" s="7"/>
      <c r="B129" s="19"/>
      <c r="C129" s="7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7"/>
    </row>
    <row r="130" spans="1:26" ht="14.25">
      <c r="A130" s="7"/>
      <c r="B130" s="25"/>
      <c r="C130" s="7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39"/>
      <c r="Q130" s="39"/>
      <c r="R130" s="19"/>
      <c r="S130" s="19"/>
      <c r="T130" s="19"/>
      <c r="U130" s="19"/>
      <c r="V130" s="19"/>
      <c r="W130" s="19"/>
      <c r="X130" s="19"/>
      <c r="Y130" s="19"/>
      <c r="Z130" s="7"/>
    </row>
    <row r="131" spans="1:26" ht="14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4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4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4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4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9" spans="1:15" ht="24">
      <c r="A139" s="7"/>
      <c r="B139" s="32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4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4.25">
      <c r="A141" s="7"/>
      <c r="B141" s="7"/>
      <c r="C141" s="7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7"/>
      <c r="O141" s="7"/>
    </row>
    <row r="142" spans="1:15" ht="14.25">
      <c r="A142" s="7"/>
      <c r="B142" s="7"/>
      <c r="C142" s="7"/>
      <c r="D142" s="72"/>
      <c r="E142" s="73"/>
      <c r="F142" s="30"/>
      <c r="G142" s="30"/>
      <c r="H142" s="72"/>
      <c r="I142" s="73"/>
      <c r="J142" s="72"/>
      <c r="K142" s="73"/>
      <c r="L142" s="72"/>
      <c r="M142" s="73"/>
      <c r="N142" s="30"/>
      <c r="O142" s="30"/>
    </row>
    <row r="143" spans="1:15" ht="14.25">
      <c r="A143" s="7"/>
      <c r="B143" s="36"/>
      <c r="C143" s="7"/>
      <c r="D143" s="73"/>
      <c r="E143" s="73"/>
      <c r="F143" s="30"/>
      <c r="G143" s="30"/>
      <c r="H143" s="73"/>
      <c r="I143" s="73"/>
      <c r="J143" s="73"/>
      <c r="K143" s="73"/>
      <c r="L143" s="73"/>
      <c r="M143" s="73"/>
      <c r="N143" s="7"/>
      <c r="O143" s="7"/>
    </row>
    <row r="144" spans="1:15" ht="14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4.25">
      <c r="A145" s="7"/>
      <c r="B145" s="7"/>
      <c r="C145" s="7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</row>
    <row r="146" spans="1:15" ht="14.25">
      <c r="A146" s="7"/>
      <c r="B146" s="7"/>
      <c r="C146" s="7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</row>
    <row r="147" spans="1:15" ht="14.25">
      <c r="A147" s="7"/>
      <c r="B147" s="41"/>
      <c r="C147" s="7"/>
      <c r="D147" s="19"/>
      <c r="E147" s="19"/>
      <c r="F147" s="19"/>
      <c r="G147" s="19"/>
      <c r="H147" s="19"/>
      <c r="I147" s="19"/>
      <c r="J147" s="39"/>
      <c r="K147" s="39"/>
      <c r="L147" s="19"/>
      <c r="M147" s="19"/>
      <c r="N147" s="19"/>
      <c r="O147" s="19"/>
    </row>
    <row r="148" spans="1:15" ht="14.25">
      <c r="A148" s="7"/>
      <c r="B148" s="41"/>
      <c r="C148" s="7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</row>
    <row r="149" spans="1:15" ht="14.25">
      <c r="A149" s="7"/>
      <c r="B149" s="41"/>
      <c r="C149" s="7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</row>
    <row r="150" spans="1:15" ht="14.25">
      <c r="A150" s="7"/>
      <c r="B150" s="42"/>
      <c r="C150" s="7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</row>
    <row r="151" spans="1:15" ht="14.25">
      <c r="A151" s="7"/>
      <c r="B151" s="7"/>
      <c r="C151" s="7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</row>
    <row r="152" spans="1:16" ht="14.25">
      <c r="A152" s="7"/>
      <c r="B152" s="41"/>
      <c r="C152" s="7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</row>
    <row r="153" spans="1:15" ht="14.25">
      <c r="A153" s="7"/>
      <c r="B153" s="41"/>
      <c r="C153" s="7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</row>
    <row r="154" spans="1:15" ht="14.25">
      <c r="A154" s="7"/>
      <c r="B154" s="41"/>
      <c r="C154" s="7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</row>
    <row r="155" spans="1:15" ht="14.25">
      <c r="A155" s="7"/>
      <c r="B155" s="7"/>
      <c r="C155" s="7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</row>
    <row r="156" spans="1:15" ht="14.25">
      <c r="A156" s="7"/>
      <c r="B156" s="41"/>
      <c r="C156" s="7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</row>
    <row r="157" spans="1:15" ht="14.25">
      <c r="A157" s="7"/>
      <c r="B157" s="41"/>
      <c r="C157" s="7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</row>
    <row r="158" spans="1:15" ht="14.25">
      <c r="A158" s="7"/>
      <c r="B158" s="41"/>
      <c r="C158" s="7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</row>
    <row r="159" spans="1:15" ht="14.25">
      <c r="A159" s="7"/>
      <c r="B159" s="41"/>
      <c r="C159" s="7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</row>
    <row r="160" spans="1:15" ht="14.25">
      <c r="A160" s="7"/>
      <c r="B160" s="41"/>
      <c r="C160" s="7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</row>
    <row r="161" spans="1:15" ht="14.25">
      <c r="A161" s="7"/>
      <c r="B161" s="19"/>
      <c r="C161" s="7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</row>
    <row r="162" spans="1:15" ht="14.25">
      <c r="A162" s="7"/>
      <c r="B162" s="41"/>
      <c r="C162" s="7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42"/>
    </row>
    <row r="163" spans="1:15" ht="14.25">
      <c r="A163" s="7"/>
      <c r="B163" s="41"/>
      <c r="C163" s="7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39"/>
    </row>
    <row r="164" spans="1:15" ht="14.25">
      <c r="A164" s="7"/>
      <c r="B164" s="41"/>
      <c r="C164" s="7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42"/>
    </row>
    <row r="165" spans="1:15" ht="14.25">
      <c r="A165" s="7"/>
      <c r="B165" s="7"/>
      <c r="C165" s="7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</row>
    <row r="166" spans="1:15" ht="14.25">
      <c r="A166" s="7"/>
      <c r="B166" s="7"/>
      <c r="C166" s="7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</row>
    <row r="167" spans="1:15" ht="14.25">
      <c r="A167" s="7"/>
      <c r="B167" s="41"/>
      <c r="C167" s="7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</row>
    <row r="168" spans="1:15" ht="14.25">
      <c r="A168" s="7"/>
      <c r="B168" s="19"/>
      <c r="C168" s="7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</row>
    <row r="169" spans="1:15" ht="14.25">
      <c r="A169" s="7"/>
      <c r="B169" s="23"/>
      <c r="C169" s="7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39"/>
    </row>
    <row r="170" spans="1:15" ht="14.25">
      <c r="A170" s="7"/>
      <c r="B170" s="23"/>
      <c r="C170" s="7"/>
      <c r="D170" s="19"/>
      <c r="E170" s="19"/>
      <c r="F170" s="19"/>
      <c r="G170" s="19"/>
      <c r="H170" s="39"/>
      <c r="I170" s="39"/>
      <c r="J170" s="39"/>
      <c r="K170" s="39"/>
      <c r="L170" s="19"/>
      <c r="M170" s="19"/>
      <c r="N170" s="39"/>
      <c r="O170" s="39"/>
    </row>
    <row r="171" spans="1:15" ht="14.25">
      <c r="A171" s="7"/>
      <c r="B171" s="25"/>
      <c r="C171" s="7"/>
      <c r="D171" s="19"/>
      <c r="E171" s="19"/>
      <c r="F171" s="19"/>
      <c r="G171" s="19"/>
      <c r="H171" s="19"/>
      <c r="I171" s="19"/>
      <c r="J171" s="39"/>
      <c r="K171" s="39"/>
      <c r="L171" s="19"/>
      <c r="M171" s="19"/>
      <c r="N171" s="39"/>
      <c r="O171" s="39"/>
    </row>
    <row r="172" spans="1:15" ht="14.25">
      <c r="A172" s="7"/>
      <c r="B172" s="25"/>
      <c r="C172" s="7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39"/>
    </row>
    <row r="173" spans="1:15" ht="14.25">
      <c r="A173" s="7"/>
      <c r="B173" s="25"/>
      <c r="C173" s="7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</row>
    <row r="174" spans="1:15" ht="14.25">
      <c r="A174" s="7"/>
      <c r="B174" s="7"/>
      <c r="C174" s="7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</row>
    <row r="175" spans="1:15" ht="14.25">
      <c r="A175" s="7"/>
      <c r="B175" s="25"/>
      <c r="C175" s="7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</row>
    <row r="176" spans="1:15" ht="14.25">
      <c r="A176" s="7"/>
      <c r="B176" s="25"/>
      <c r="C176" s="7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</row>
    <row r="177" spans="1:15" ht="14.25">
      <c r="A177" s="7"/>
      <c r="B177" s="25"/>
      <c r="C177" s="7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</row>
    <row r="178" spans="1:15" ht="14.25">
      <c r="A178" s="7"/>
      <c r="B178" s="25"/>
      <c r="C178" s="7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</row>
    <row r="179" spans="1:15" ht="14.25">
      <c r="A179" s="7"/>
      <c r="B179" s="25"/>
      <c r="C179" s="7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</row>
    <row r="180" spans="1:15" ht="14.25">
      <c r="A180" s="7"/>
      <c r="B180" s="7"/>
      <c r="C180" s="7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</row>
    <row r="181" spans="1:15" ht="14.25">
      <c r="A181" s="7"/>
      <c r="B181" s="25"/>
      <c r="C181" s="7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</row>
    <row r="182" spans="1:15" ht="14.25">
      <c r="A182" s="7"/>
      <c r="B182" s="25"/>
      <c r="C182" s="7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39"/>
      <c r="O182" s="39"/>
    </row>
    <row r="183" spans="1:15" ht="14.25">
      <c r="A183" s="7"/>
      <c r="B183" s="25"/>
      <c r="C183" s="7"/>
      <c r="D183" s="19"/>
      <c r="E183" s="19"/>
      <c r="F183" s="19"/>
      <c r="G183" s="19"/>
      <c r="H183" s="19"/>
      <c r="I183" s="19"/>
      <c r="J183" s="39"/>
      <c r="K183" s="39"/>
      <c r="L183" s="19"/>
      <c r="M183" s="19"/>
      <c r="N183" s="39"/>
      <c r="O183" s="39"/>
    </row>
    <row r="184" spans="1:15" ht="14.25">
      <c r="A184" s="7"/>
      <c r="B184" s="25"/>
      <c r="C184" s="7"/>
      <c r="D184" s="19"/>
      <c r="E184" s="19"/>
      <c r="F184" s="19"/>
      <c r="G184" s="19"/>
      <c r="H184" s="19"/>
      <c r="I184" s="19"/>
      <c r="J184" s="39"/>
      <c r="K184" s="39"/>
      <c r="L184" s="19"/>
      <c r="M184" s="19"/>
      <c r="N184" s="19"/>
      <c r="O184" s="39"/>
    </row>
    <row r="185" spans="1:15" ht="14.25">
      <c r="A185" s="7"/>
      <c r="B185" s="25"/>
      <c r="C185" s="7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39"/>
      <c r="O185" s="39"/>
    </row>
    <row r="186" spans="1:16" ht="14.25">
      <c r="A186" s="7"/>
      <c r="B186" s="7"/>
      <c r="C186" s="7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43"/>
    </row>
    <row r="187" spans="1:15" ht="14.25">
      <c r="A187" s="7"/>
      <c r="B187" s="7"/>
      <c r="C187" s="7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</row>
    <row r="188" spans="1:15" ht="14.25">
      <c r="A188" s="7"/>
      <c r="B188" s="41"/>
      <c r="C188" s="7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</row>
    <row r="189" spans="1:15" ht="14.25">
      <c r="A189" s="7"/>
      <c r="B189" s="19"/>
      <c r="C189" s="7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</row>
    <row r="190" spans="1:15" ht="14.25">
      <c r="A190" s="7"/>
      <c r="B190" s="25"/>
      <c r="C190" s="7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14.25">
      <c r="A191" s="7"/>
      <c r="B191" s="25"/>
      <c r="C191" s="7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39"/>
      <c r="O191" s="39"/>
    </row>
    <row r="192" spans="1:15" ht="14.25">
      <c r="A192" s="7"/>
      <c r="B192" s="25"/>
      <c r="C192" s="7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</row>
    <row r="193" spans="1:15" ht="14.25">
      <c r="A193" s="7"/>
      <c r="B193" s="7"/>
      <c r="C193" s="7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</row>
    <row r="194" spans="1:15" ht="14.25">
      <c r="A194" s="7"/>
      <c r="B194" s="7"/>
      <c r="C194" s="7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</row>
    <row r="195" spans="1:15" ht="14.25">
      <c r="A195" s="7"/>
      <c r="B195" s="41"/>
      <c r="C195" s="7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</row>
    <row r="196" spans="1:15" ht="14.25">
      <c r="A196" s="7"/>
      <c r="B196" s="19"/>
      <c r="C196" s="7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</row>
    <row r="197" spans="1:15" ht="14.25">
      <c r="A197" s="7"/>
      <c r="B197" s="25"/>
      <c r="C197" s="7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39"/>
    </row>
    <row r="198" spans="1:15" ht="14.25">
      <c r="A198" s="7"/>
      <c r="B198" s="25"/>
      <c r="C198" s="7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39"/>
      <c r="O198" s="39"/>
    </row>
    <row r="199" spans="1:15" ht="14.25">
      <c r="A199" s="7"/>
      <c r="B199" s="25"/>
      <c r="C199" s="7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</row>
    <row r="200" spans="1:15" ht="14.25">
      <c r="A200" s="7"/>
      <c r="B200" s="25"/>
      <c r="C200" s="7"/>
      <c r="D200" s="19"/>
      <c r="E200" s="19"/>
      <c r="F200" s="19"/>
      <c r="G200" s="19"/>
      <c r="H200" s="19"/>
      <c r="I200" s="19"/>
      <c r="J200" s="19"/>
      <c r="K200" s="39"/>
      <c r="L200" s="19"/>
      <c r="M200" s="19"/>
      <c r="N200" s="19"/>
      <c r="O200" s="19"/>
    </row>
    <row r="201" spans="1:15" ht="14.25">
      <c r="A201" s="7"/>
      <c r="B201" s="7"/>
      <c r="C201" s="7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</row>
    <row r="202" spans="1:15" ht="14.25">
      <c r="A202" s="7"/>
      <c r="B202" s="7"/>
      <c r="C202" s="7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</row>
    <row r="203" spans="1:15" ht="14.25">
      <c r="A203" s="7"/>
      <c r="B203" s="41"/>
      <c r="C203" s="7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</row>
    <row r="204" spans="1:15" ht="14.25">
      <c r="A204" s="7"/>
      <c r="B204" s="19"/>
      <c r="C204" s="7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</row>
    <row r="205" spans="1:15" ht="14.25">
      <c r="A205" s="7"/>
      <c r="B205" s="25"/>
      <c r="C205" s="7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39"/>
      <c r="O205" s="39"/>
    </row>
    <row r="206" spans="1:15" ht="14.25">
      <c r="A206" s="7"/>
      <c r="B206" s="25"/>
      <c r="C206" s="7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39"/>
    </row>
    <row r="207" spans="1:15" ht="14.25">
      <c r="A207" s="7"/>
      <c r="B207" s="25"/>
      <c r="C207" s="7"/>
      <c r="D207" s="19"/>
      <c r="E207" s="19"/>
      <c r="F207" s="19"/>
      <c r="G207" s="19"/>
      <c r="H207" s="19"/>
      <c r="I207" s="19"/>
      <c r="J207" s="39"/>
      <c r="K207" s="39"/>
      <c r="L207" s="19"/>
      <c r="M207" s="19"/>
      <c r="N207" s="39"/>
      <c r="O207" s="39"/>
    </row>
    <row r="208" spans="1:15" ht="14.25">
      <c r="A208" s="7"/>
      <c r="B208" s="25"/>
      <c r="C208" s="7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39"/>
      <c r="O208" s="39"/>
    </row>
    <row r="209" spans="1:15" ht="14.25">
      <c r="A209" s="7"/>
      <c r="B209" s="25"/>
      <c r="C209" s="7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39"/>
      <c r="O209" s="39"/>
    </row>
    <row r="210" spans="1:15" ht="14.25">
      <c r="A210" s="7"/>
      <c r="B210" s="7"/>
      <c r="C210" s="7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</row>
    <row r="211" spans="1:15" ht="14.25">
      <c r="A211" s="7"/>
      <c r="B211" s="25"/>
      <c r="C211" s="7"/>
      <c r="D211" s="19"/>
      <c r="E211" s="19"/>
      <c r="F211" s="19"/>
      <c r="G211" s="19"/>
      <c r="H211" s="19"/>
      <c r="I211" s="19"/>
      <c r="J211" s="19"/>
      <c r="K211" s="39"/>
      <c r="L211" s="19"/>
      <c r="M211" s="19"/>
      <c r="N211" s="39"/>
      <c r="O211" s="39"/>
    </row>
    <row r="212" spans="1:15" ht="14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</sheetData>
  <mergeCells count="22">
    <mergeCell ref="D7:E7"/>
    <mergeCell ref="N1:S1"/>
    <mergeCell ref="B7:B9"/>
    <mergeCell ref="D8:D9"/>
    <mergeCell ref="E8:E9"/>
    <mergeCell ref="F8:G8"/>
    <mergeCell ref="H8:I8"/>
    <mergeCell ref="J8:K8"/>
    <mergeCell ref="L8:M8"/>
    <mergeCell ref="F7:M7"/>
    <mergeCell ref="D142:E143"/>
    <mergeCell ref="H142:I143"/>
    <mergeCell ref="J142:K143"/>
    <mergeCell ref="L142:M143"/>
    <mergeCell ref="N7:U7"/>
    <mergeCell ref="V7:Y7"/>
    <mergeCell ref="X8:Y8"/>
    <mergeCell ref="P8:Q8"/>
    <mergeCell ref="R8:S8"/>
    <mergeCell ref="T8:U8"/>
    <mergeCell ref="V8:W8"/>
    <mergeCell ref="N8:O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4" r:id="rId1"/>
  <ignoredErrors>
    <ignoredError sqref="B11:B12" numberStoredAsText="1"/>
    <ignoredError sqref="N23:O23 N39:O39 N48:O48 N43:O47 F48:G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27"/>
  <sheetViews>
    <sheetView showGridLines="0" tabSelected="1" zoomScale="75" zoomScaleNormal="75" workbookViewId="0" topLeftCell="A4">
      <selection activeCell="L21" sqref="L21"/>
    </sheetView>
  </sheetViews>
  <sheetFormatPr defaultColWidth="8.625" defaultRowHeight="12.75"/>
  <cols>
    <col min="1" max="1" width="1.00390625" style="1" customWidth="1"/>
    <col min="2" max="2" width="19.00390625" style="1" customWidth="1"/>
    <col min="3" max="3" width="1.00390625" style="1" customWidth="1"/>
    <col min="4" max="4" width="9.875" style="1" customWidth="1"/>
    <col min="5" max="5" width="9.75390625" style="1" customWidth="1"/>
    <col min="6" max="6" width="10.75390625" style="1" customWidth="1"/>
    <col min="7" max="7" width="9.875" style="1" customWidth="1"/>
    <col min="8" max="11" width="9.75390625" style="1" customWidth="1"/>
    <col min="12" max="12" width="10.75390625" style="1" customWidth="1"/>
    <col min="13" max="15" width="9.75390625" style="1" customWidth="1"/>
    <col min="16" max="16" width="8.875" style="1" customWidth="1"/>
    <col min="17" max="17" width="8.375" style="1" customWidth="1"/>
    <col min="18" max="16384" width="8.625" style="1" customWidth="1"/>
  </cols>
  <sheetData>
    <row r="1" spans="2:17" ht="24">
      <c r="B1" s="74" t="s">
        <v>115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34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8" s="8" customFormat="1" ht="16.5" customHeight="1">
      <c r="A3" s="1"/>
      <c r="B3" s="62" t="s">
        <v>2</v>
      </c>
      <c r="C3" s="1"/>
      <c r="D3" s="81" t="s">
        <v>105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  <c r="P3" s="84" t="s">
        <v>106</v>
      </c>
      <c r="Q3" s="85"/>
      <c r="R3" s="1"/>
    </row>
    <row r="4" spans="1:18" s="8" customFormat="1" ht="33" customHeight="1">
      <c r="A4" s="1"/>
      <c r="B4" s="79"/>
      <c r="C4" s="1"/>
      <c r="D4" s="88" t="s">
        <v>107</v>
      </c>
      <c r="E4" s="89"/>
      <c r="F4" s="90" t="s">
        <v>117</v>
      </c>
      <c r="G4" s="91"/>
      <c r="H4" s="88" t="s">
        <v>108</v>
      </c>
      <c r="I4" s="89"/>
      <c r="J4" s="88" t="s">
        <v>109</v>
      </c>
      <c r="K4" s="89"/>
      <c r="L4" s="88" t="s">
        <v>110</v>
      </c>
      <c r="M4" s="89"/>
      <c r="N4" s="88" t="s">
        <v>111</v>
      </c>
      <c r="O4" s="89"/>
      <c r="P4" s="86"/>
      <c r="Q4" s="87"/>
      <c r="R4" s="1"/>
    </row>
    <row r="5" spans="1:18" s="8" customFormat="1" ht="33" customHeight="1">
      <c r="A5" s="44"/>
      <c r="B5" s="80"/>
      <c r="C5" s="44"/>
      <c r="D5" s="12" t="s">
        <v>4</v>
      </c>
      <c r="E5" s="12" t="s">
        <v>5</v>
      </c>
      <c r="F5" s="12" t="s">
        <v>4</v>
      </c>
      <c r="G5" s="12" t="s">
        <v>5</v>
      </c>
      <c r="H5" s="12" t="s">
        <v>4</v>
      </c>
      <c r="I5" s="12" t="s">
        <v>5</v>
      </c>
      <c r="J5" s="12" t="s">
        <v>4</v>
      </c>
      <c r="K5" s="12" t="s">
        <v>5</v>
      </c>
      <c r="L5" s="12" t="s">
        <v>4</v>
      </c>
      <c r="M5" s="12" t="s">
        <v>5</v>
      </c>
      <c r="N5" s="12" t="s">
        <v>4</v>
      </c>
      <c r="O5" s="12" t="s">
        <v>5</v>
      </c>
      <c r="P5" s="12" t="s">
        <v>4</v>
      </c>
      <c r="Q5" s="16" t="s">
        <v>5</v>
      </c>
      <c r="R5" s="1"/>
    </row>
    <row r="6" spans="2:17" ht="33" customHeight="1">
      <c r="B6" s="17" t="s">
        <v>8</v>
      </c>
      <c r="D6" s="22">
        <v>41497</v>
      </c>
      <c r="E6" s="20">
        <v>36175</v>
      </c>
      <c r="F6" s="20">
        <v>158625</v>
      </c>
      <c r="G6" s="20">
        <v>73406</v>
      </c>
      <c r="H6" s="20">
        <v>19877</v>
      </c>
      <c r="I6" s="20">
        <v>8257</v>
      </c>
      <c r="J6" s="24">
        <v>3712</v>
      </c>
      <c r="K6" s="24">
        <v>2211</v>
      </c>
      <c r="L6" s="20">
        <v>171398</v>
      </c>
      <c r="M6" s="20">
        <v>78409</v>
      </c>
      <c r="N6" s="20">
        <v>35531</v>
      </c>
      <c r="O6" s="20">
        <v>29569</v>
      </c>
      <c r="P6" s="20">
        <v>697</v>
      </c>
      <c r="Q6" s="20">
        <v>351</v>
      </c>
    </row>
    <row r="7" spans="2:17" ht="16.5" customHeight="1">
      <c r="B7" s="21" t="s">
        <v>9</v>
      </c>
      <c r="D7" s="22">
        <v>41252</v>
      </c>
      <c r="E7" s="20">
        <v>35563</v>
      </c>
      <c r="F7" s="20">
        <v>164413</v>
      </c>
      <c r="G7" s="20">
        <v>75169</v>
      </c>
      <c r="H7" s="20">
        <v>19686</v>
      </c>
      <c r="I7" s="20">
        <v>8194</v>
      </c>
      <c r="J7" s="20">
        <v>3899</v>
      </c>
      <c r="K7" s="20">
        <v>2243</v>
      </c>
      <c r="L7" s="20">
        <v>193903</v>
      </c>
      <c r="M7" s="20">
        <v>86167</v>
      </c>
      <c r="N7" s="20">
        <v>37632</v>
      </c>
      <c r="O7" s="20">
        <v>30321</v>
      </c>
      <c r="P7" s="20">
        <v>1045</v>
      </c>
      <c r="Q7" s="20">
        <v>581</v>
      </c>
    </row>
    <row r="8" spans="2:17" ht="33" customHeight="1">
      <c r="B8" s="21" t="s">
        <v>131</v>
      </c>
      <c r="D8" s="22">
        <f aca="true" t="shared" si="0" ref="D8:Q8">SUM(D9:D10)</f>
        <v>39089</v>
      </c>
      <c r="E8" s="19">
        <f t="shared" si="0"/>
        <v>32921</v>
      </c>
      <c r="F8" s="19">
        <f t="shared" si="0"/>
        <v>158197</v>
      </c>
      <c r="G8" s="19">
        <f t="shared" si="0"/>
        <v>70058</v>
      </c>
      <c r="H8" s="19">
        <f t="shared" si="0"/>
        <v>17822</v>
      </c>
      <c r="I8" s="19">
        <f t="shared" si="0"/>
        <v>7632</v>
      </c>
      <c r="J8" s="19">
        <f t="shared" si="0"/>
        <v>4074</v>
      </c>
      <c r="K8" s="19">
        <f t="shared" si="0"/>
        <v>2381</v>
      </c>
      <c r="L8" s="19">
        <f t="shared" si="0"/>
        <v>205763</v>
      </c>
      <c r="M8" s="19">
        <f t="shared" si="0"/>
        <v>87995</v>
      </c>
      <c r="N8" s="19">
        <f t="shared" si="0"/>
        <v>37182</v>
      </c>
      <c r="O8" s="19">
        <f t="shared" si="0"/>
        <v>29930</v>
      </c>
      <c r="P8" s="19">
        <f t="shared" si="0"/>
        <v>2740</v>
      </c>
      <c r="Q8" s="19">
        <f t="shared" si="0"/>
        <v>1483</v>
      </c>
    </row>
    <row r="9" spans="2:17" ht="33" customHeight="1">
      <c r="B9" s="17" t="s">
        <v>10</v>
      </c>
      <c r="D9" s="22">
        <f aca="true" t="shared" si="1" ref="D9:Q9">SUM(D11:D18)</f>
        <v>25895</v>
      </c>
      <c r="E9" s="19">
        <f t="shared" si="1"/>
        <v>21549</v>
      </c>
      <c r="F9" s="20">
        <f t="shared" si="1"/>
        <v>111289</v>
      </c>
      <c r="G9" s="20">
        <f t="shared" si="1"/>
        <v>49679</v>
      </c>
      <c r="H9" s="20">
        <f t="shared" si="1"/>
        <v>13862</v>
      </c>
      <c r="I9" s="20">
        <f t="shared" si="1"/>
        <v>6105</v>
      </c>
      <c r="J9" s="20">
        <f t="shared" si="1"/>
        <v>3499</v>
      </c>
      <c r="K9" s="20">
        <f t="shared" si="1"/>
        <v>2045</v>
      </c>
      <c r="L9" s="20">
        <f t="shared" si="1"/>
        <v>137816</v>
      </c>
      <c r="M9" s="20">
        <f t="shared" si="1"/>
        <v>59940</v>
      </c>
      <c r="N9" s="20">
        <f t="shared" si="1"/>
        <v>25513</v>
      </c>
      <c r="O9" s="20">
        <f t="shared" si="1"/>
        <v>21000</v>
      </c>
      <c r="P9" s="20">
        <f t="shared" si="1"/>
        <v>2513</v>
      </c>
      <c r="Q9" s="20">
        <f t="shared" si="1"/>
        <v>1351</v>
      </c>
    </row>
    <row r="10" spans="2:17" ht="33" customHeight="1">
      <c r="B10" s="17" t="s">
        <v>11</v>
      </c>
      <c r="D10" s="22">
        <f>SUM(D19,D35,D39,D44,'小浜町～上対馬町'!AD16,'小浜町～上対馬町'!AD30,'小浜町～上対馬町'!AD41,'小浜町～上対馬町'!AD46)</f>
        <v>13194</v>
      </c>
      <c r="E10" s="19">
        <f>SUM(E19,E35,E39,E44,'小浜町～上対馬町'!AE16,'小浜町～上対馬町'!AE30,'小浜町～上対馬町'!AE41,'小浜町～上対馬町'!AE46)</f>
        <v>11372</v>
      </c>
      <c r="F10" s="19">
        <f>SUM(F19,F35,F39,F44,'小浜町～上対馬町'!AF16,'小浜町～上対馬町'!AF30,'小浜町～上対馬町'!AF41,'小浜町～上対馬町'!AF46)</f>
        <v>46908</v>
      </c>
      <c r="G10" s="19">
        <f>SUM(G19,G35,G39,G44,'小浜町～上対馬町'!AG16,'小浜町～上対馬町'!AG30,'小浜町～上対馬町'!AG41,'小浜町～上対馬町'!AG46)</f>
        <v>20379</v>
      </c>
      <c r="H10" s="19">
        <f>SUM(H19,H35,H39,H44,'小浜町～上対馬町'!AH16,'小浜町～上対馬町'!AH30,'小浜町～上対馬町'!AH41,'小浜町～上対馬町'!AH46)</f>
        <v>3960</v>
      </c>
      <c r="I10" s="19">
        <f>SUM(I19,I35,I39,I44,'小浜町～上対馬町'!AI16,'小浜町～上対馬町'!AI30,'小浜町～上対馬町'!AI41,'小浜町～上対馬町'!AI46)</f>
        <v>1527</v>
      </c>
      <c r="J10" s="19">
        <f>SUM(J19,J35,J39,J44,'小浜町～上対馬町'!AJ16,'小浜町～上対馬町'!AJ30,'小浜町～上対馬町'!AJ41,'小浜町～上対馬町'!AJ46)</f>
        <v>575</v>
      </c>
      <c r="K10" s="19">
        <f>SUM(K19,K35,K39,K44,'小浜町～上対馬町'!AK16,'小浜町～上対馬町'!AK30,'小浜町～上対馬町'!AK41,'小浜町～上対馬町'!AK46)</f>
        <v>336</v>
      </c>
      <c r="L10" s="19">
        <f>SUM(L19,L35,L39,L44,'小浜町～上対馬町'!AL16,'小浜町～上対馬町'!AL30,'小浜町～上対馬町'!AL41,'小浜町～上対馬町'!AL46)</f>
        <v>67947</v>
      </c>
      <c r="M10" s="19">
        <f>SUM(M19,M35,M39,M44,'小浜町～上対馬町'!AM16,'小浜町～上対馬町'!AM30,'小浜町～上対馬町'!AM41,'小浜町～上対馬町'!AM46)</f>
        <v>28055</v>
      </c>
      <c r="N10" s="19">
        <f>SUM(N19,N35,N39,N44,'小浜町～上対馬町'!AN16,'小浜町～上対馬町'!AN30,'小浜町～上対馬町'!AN41,'小浜町～上対馬町'!AN46)</f>
        <v>11669</v>
      </c>
      <c r="O10" s="19">
        <f>SUM(O19,O35,O39,O44,'小浜町～上対馬町'!AO16,'小浜町～上対馬町'!AO30,'小浜町～上対馬町'!AO41,'小浜町～上対馬町'!AO46)</f>
        <v>8930</v>
      </c>
      <c r="P10" s="19">
        <f>SUM(P19,P35,P39,P44,'小浜町～上対馬町'!AP16,'小浜町～上対馬町'!AP30,'小浜町～上対馬町'!AP41,'小浜町～上対馬町'!AP46)</f>
        <v>227</v>
      </c>
      <c r="Q10" s="19">
        <f>SUM(Q19,Q35,Q39,Q44,'小浜町～上対馬町'!AQ16,'小浜町～上対馬町'!AQ30,'小浜町～上対馬町'!AQ41,'小浜町～上対馬町'!AQ46)</f>
        <v>132</v>
      </c>
    </row>
    <row r="11" spans="2:17" ht="33" customHeight="1">
      <c r="B11" s="17" t="s">
        <v>12</v>
      </c>
      <c r="D11" s="22">
        <v>12139</v>
      </c>
      <c r="E11" s="20">
        <v>10243</v>
      </c>
      <c r="F11" s="20">
        <v>52477</v>
      </c>
      <c r="G11" s="20">
        <v>23450</v>
      </c>
      <c r="H11" s="20">
        <v>7181</v>
      </c>
      <c r="I11" s="20">
        <v>3157</v>
      </c>
      <c r="J11" s="20">
        <v>1978</v>
      </c>
      <c r="K11" s="20">
        <v>1175</v>
      </c>
      <c r="L11" s="20">
        <v>63575</v>
      </c>
      <c r="M11" s="20">
        <v>28189</v>
      </c>
      <c r="N11" s="20">
        <v>7269</v>
      </c>
      <c r="O11" s="20">
        <v>5401</v>
      </c>
      <c r="P11" s="20">
        <v>1507</v>
      </c>
      <c r="Q11" s="20">
        <v>805</v>
      </c>
    </row>
    <row r="12" spans="2:17" ht="16.5" customHeight="1">
      <c r="B12" s="17" t="s">
        <v>13</v>
      </c>
      <c r="D12" s="22">
        <v>5994</v>
      </c>
      <c r="E12" s="20">
        <v>4989</v>
      </c>
      <c r="F12" s="20">
        <v>28890</v>
      </c>
      <c r="G12" s="20">
        <v>12739</v>
      </c>
      <c r="H12" s="20">
        <v>3927</v>
      </c>
      <c r="I12" s="20">
        <v>1729</v>
      </c>
      <c r="J12" s="20">
        <v>870</v>
      </c>
      <c r="K12" s="20">
        <v>481</v>
      </c>
      <c r="L12" s="20">
        <v>33957</v>
      </c>
      <c r="M12" s="20">
        <v>14661</v>
      </c>
      <c r="N12" s="20">
        <v>9389</v>
      </c>
      <c r="O12" s="20">
        <v>8128</v>
      </c>
      <c r="P12" s="20">
        <v>615</v>
      </c>
      <c r="Q12" s="20">
        <v>334</v>
      </c>
    </row>
    <row r="13" spans="2:17" ht="16.5" customHeight="1">
      <c r="B13" s="17" t="s">
        <v>14</v>
      </c>
      <c r="D13" s="22">
        <v>829</v>
      </c>
      <c r="E13" s="20">
        <v>691</v>
      </c>
      <c r="F13" s="20">
        <v>4634</v>
      </c>
      <c r="G13" s="20">
        <v>2124</v>
      </c>
      <c r="H13" s="20">
        <v>404</v>
      </c>
      <c r="I13" s="20">
        <v>189</v>
      </c>
      <c r="J13" s="20">
        <v>63</v>
      </c>
      <c r="K13" s="20">
        <v>40</v>
      </c>
      <c r="L13" s="20">
        <v>5548</v>
      </c>
      <c r="M13" s="20">
        <v>2256</v>
      </c>
      <c r="N13" s="20">
        <v>753</v>
      </c>
      <c r="O13" s="20">
        <v>571</v>
      </c>
      <c r="P13" s="20">
        <v>6</v>
      </c>
      <c r="Q13" s="20">
        <v>1</v>
      </c>
    </row>
    <row r="14" spans="2:17" ht="16.5" customHeight="1">
      <c r="B14" s="17" t="s">
        <v>15</v>
      </c>
      <c r="D14" s="22">
        <v>2528</v>
      </c>
      <c r="E14" s="20">
        <v>2090</v>
      </c>
      <c r="F14" s="20">
        <v>10419</v>
      </c>
      <c r="G14" s="20">
        <v>4988</v>
      </c>
      <c r="H14" s="20">
        <v>1167</v>
      </c>
      <c r="I14" s="20">
        <v>551</v>
      </c>
      <c r="J14" s="20">
        <v>300</v>
      </c>
      <c r="K14" s="20">
        <v>172</v>
      </c>
      <c r="L14" s="20">
        <v>13623</v>
      </c>
      <c r="M14" s="20">
        <v>6047</v>
      </c>
      <c r="N14" s="20">
        <v>1857</v>
      </c>
      <c r="O14" s="20">
        <v>1516</v>
      </c>
      <c r="P14" s="20">
        <v>238</v>
      </c>
      <c r="Q14" s="20">
        <v>131</v>
      </c>
    </row>
    <row r="15" spans="2:17" ht="16.5" customHeight="1">
      <c r="B15" s="17" t="s">
        <v>16</v>
      </c>
      <c r="D15" s="22">
        <v>2556</v>
      </c>
      <c r="E15" s="20">
        <v>2002</v>
      </c>
      <c r="F15" s="20">
        <v>8252</v>
      </c>
      <c r="G15" s="20">
        <v>3571</v>
      </c>
      <c r="H15" s="20">
        <v>664</v>
      </c>
      <c r="I15" s="20">
        <v>284</v>
      </c>
      <c r="J15" s="20">
        <v>243</v>
      </c>
      <c r="K15" s="20">
        <v>150</v>
      </c>
      <c r="L15" s="20">
        <v>11699</v>
      </c>
      <c r="M15" s="20">
        <v>4989</v>
      </c>
      <c r="N15" s="20">
        <v>4547</v>
      </c>
      <c r="O15" s="20">
        <v>4030</v>
      </c>
      <c r="P15" s="20">
        <v>138</v>
      </c>
      <c r="Q15" s="20">
        <v>77</v>
      </c>
    </row>
    <row r="16" spans="2:17" ht="33" customHeight="1">
      <c r="B16" s="17" t="s">
        <v>17</v>
      </c>
      <c r="D16" s="22">
        <v>646</v>
      </c>
      <c r="E16" s="20">
        <v>529</v>
      </c>
      <c r="F16" s="20">
        <v>3013</v>
      </c>
      <c r="G16" s="20">
        <v>1272</v>
      </c>
      <c r="H16" s="20">
        <v>207</v>
      </c>
      <c r="I16" s="20">
        <v>83</v>
      </c>
      <c r="J16" s="20">
        <v>23</v>
      </c>
      <c r="K16" s="20">
        <v>14</v>
      </c>
      <c r="L16" s="20">
        <v>3618</v>
      </c>
      <c r="M16" s="20">
        <v>1513</v>
      </c>
      <c r="N16" s="20">
        <v>841</v>
      </c>
      <c r="O16" s="20">
        <v>690</v>
      </c>
      <c r="P16" s="20">
        <v>3</v>
      </c>
      <c r="Q16" s="20">
        <v>2</v>
      </c>
    </row>
    <row r="17" spans="2:17" ht="16.5" customHeight="1">
      <c r="B17" s="17" t="s">
        <v>18</v>
      </c>
      <c r="D17" s="22">
        <v>556</v>
      </c>
      <c r="E17" s="20">
        <v>468</v>
      </c>
      <c r="F17" s="20">
        <v>1817</v>
      </c>
      <c r="G17" s="20">
        <v>780</v>
      </c>
      <c r="H17" s="20">
        <v>159</v>
      </c>
      <c r="I17" s="20">
        <v>61</v>
      </c>
      <c r="J17" s="20">
        <v>9</v>
      </c>
      <c r="K17" s="20">
        <v>5</v>
      </c>
      <c r="L17" s="20">
        <v>3047</v>
      </c>
      <c r="M17" s="20">
        <v>1143</v>
      </c>
      <c r="N17" s="20">
        <v>429</v>
      </c>
      <c r="O17" s="20">
        <v>343</v>
      </c>
      <c r="P17" s="20">
        <v>3</v>
      </c>
      <c r="Q17" s="21" t="s">
        <v>142</v>
      </c>
    </row>
    <row r="18" spans="2:17" ht="16.5" customHeight="1">
      <c r="B18" s="17" t="s">
        <v>19</v>
      </c>
      <c r="D18" s="22">
        <v>647</v>
      </c>
      <c r="E18" s="20">
        <v>537</v>
      </c>
      <c r="F18" s="20">
        <v>1787</v>
      </c>
      <c r="G18" s="20">
        <v>755</v>
      </c>
      <c r="H18" s="20">
        <v>153</v>
      </c>
      <c r="I18" s="20">
        <v>51</v>
      </c>
      <c r="J18" s="20">
        <v>13</v>
      </c>
      <c r="K18" s="20">
        <v>8</v>
      </c>
      <c r="L18" s="20">
        <v>2749</v>
      </c>
      <c r="M18" s="20">
        <v>1142</v>
      </c>
      <c r="N18" s="20">
        <v>428</v>
      </c>
      <c r="O18" s="20">
        <v>321</v>
      </c>
      <c r="P18" s="20">
        <v>3</v>
      </c>
      <c r="Q18" s="20">
        <v>1</v>
      </c>
    </row>
    <row r="19" spans="2:17" ht="33" customHeight="1">
      <c r="B19" s="17" t="s">
        <v>20</v>
      </c>
      <c r="D19" s="22">
        <f aca="true" t="shared" si="2" ref="D19:Q19">SUM(D20:D34)</f>
        <v>4180</v>
      </c>
      <c r="E19" s="19">
        <f t="shared" si="2"/>
        <v>3571</v>
      </c>
      <c r="F19" s="20">
        <f t="shared" si="2"/>
        <v>15148</v>
      </c>
      <c r="G19" s="20">
        <f t="shared" si="2"/>
        <v>6577</v>
      </c>
      <c r="H19" s="20">
        <f t="shared" si="2"/>
        <v>1667</v>
      </c>
      <c r="I19" s="20">
        <f t="shared" si="2"/>
        <v>672</v>
      </c>
      <c r="J19" s="20">
        <f t="shared" si="2"/>
        <v>341</v>
      </c>
      <c r="K19" s="20">
        <f t="shared" si="2"/>
        <v>205</v>
      </c>
      <c r="L19" s="20">
        <f t="shared" si="2"/>
        <v>23179</v>
      </c>
      <c r="M19" s="20">
        <f t="shared" si="2"/>
        <v>9973</v>
      </c>
      <c r="N19" s="20">
        <f t="shared" si="2"/>
        <v>3094</v>
      </c>
      <c r="O19" s="20">
        <f t="shared" si="2"/>
        <v>2216</v>
      </c>
      <c r="P19" s="20">
        <f t="shared" si="2"/>
        <v>182</v>
      </c>
      <c r="Q19" s="20">
        <f t="shared" si="2"/>
        <v>111</v>
      </c>
    </row>
    <row r="20" spans="2:17" ht="33" customHeight="1">
      <c r="B20" s="23" t="s">
        <v>21</v>
      </c>
      <c r="D20" s="22">
        <v>119</v>
      </c>
      <c r="E20" s="20">
        <v>94</v>
      </c>
      <c r="F20" s="20">
        <v>389</v>
      </c>
      <c r="G20" s="20">
        <v>140</v>
      </c>
      <c r="H20" s="20">
        <v>44</v>
      </c>
      <c r="I20" s="20">
        <v>6</v>
      </c>
      <c r="J20" s="20">
        <v>6</v>
      </c>
      <c r="K20" s="20">
        <v>4</v>
      </c>
      <c r="L20" s="20">
        <v>585</v>
      </c>
      <c r="M20" s="20">
        <v>191</v>
      </c>
      <c r="N20" s="20">
        <v>67</v>
      </c>
      <c r="O20" s="20">
        <v>53</v>
      </c>
      <c r="P20" s="21" t="s">
        <v>142</v>
      </c>
      <c r="Q20" s="21" t="s">
        <v>142</v>
      </c>
    </row>
    <row r="21" spans="2:17" ht="16.5" customHeight="1">
      <c r="B21" s="23" t="s">
        <v>22</v>
      </c>
      <c r="D21" s="22">
        <v>14</v>
      </c>
      <c r="E21" s="20">
        <v>10</v>
      </c>
      <c r="F21" s="20">
        <v>79</v>
      </c>
      <c r="G21" s="20">
        <v>26</v>
      </c>
      <c r="H21" s="24">
        <v>1</v>
      </c>
      <c r="I21" s="21" t="s">
        <v>141</v>
      </c>
      <c r="J21" s="24">
        <v>1</v>
      </c>
      <c r="K21" s="21" t="s">
        <v>144</v>
      </c>
      <c r="L21" s="20">
        <v>150</v>
      </c>
      <c r="M21" s="20">
        <v>57</v>
      </c>
      <c r="N21" s="20">
        <v>47</v>
      </c>
      <c r="O21" s="20">
        <v>33</v>
      </c>
      <c r="P21" s="21" t="s">
        <v>142</v>
      </c>
      <c r="Q21" s="21" t="s">
        <v>142</v>
      </c>
    </row>
    <row r="22" spans="2:17" ht="16.5" customHeight="1">
      <c r="B22" s="25" t="s">
        <v>23</v>
      </c>
      <c r="D22" s="22">
        <v>21</v>
      </c>
      <c r="E22" s="20">
        <v>15</v>
      </c>
      <c r="F22" s="20">
        <v>45</v>
      </c>
      <c r="G22" s="20">
        <v>18</v>
      </c>
      <c r="H22" s="20">
        <v>7</v>
      </c>
      <c r="I22" s="20">
        <v>3</v>
      </c>
      <c r="J22" s="24">
        <v>1</v>
      </c>
      <c r="K22" s="24">
        <v>1</v>
      </c>
      <c r="L22" s="20">
        <v>98</v>
      </c>
      <c r="M22" s="20">
        <v>34</v>
      </c>
      <c r="N22" s="20">
        <v>49</v>
      </c>
      <c r="O22" s="20">
        <v>38</v>
      </c>
      <c r="P22" s="21" t="s">
        <v>142</v>
      </c>
      <c r="Q22" s="21" t="s">
        <v>142</v>
      </c>
    </row>
    <row r="23" spans="2:17" ht="16.5" customHeight="1">
      <c r="B23" s="25" t="s">
        <v>24</v>
      </c>
      <c r="D23" s="22">
        <v>226</v>
      </c>
      <c r="E23" s="20">
        <v>210</v>
      </c>
      <c r="F23" s="20">
        <v>558</v>
      </c>
      <c r="G23" s="20">
        <v>213</v>
      </c>
      <c r="H23" s="20">
        <v>48</v>
      </c>
      <c r="I23" s="20">
        <v>15</v>
      </c>
      <c r="J23" s="20">
        <v>8</v>
      </c>
      <c r="K23" s="20">
        <v>5</v>
      </c>
      <c r="L23" s="20">
        <v>940</v>
      </c>
      <c r="M23" s="20">
        <v>327</v>
      </c>
      <c r="N23" s="20">
        <v>118</v>
      </c>
      <c r="O23" s="20">
        <v>77</v>
      </c>
      <c r="P23" s="21" t="s">
        <v>142</v>
      </c>
      <c r="Q23" s="21" t="s">
        <v>142</v>
      </c>
    </row>
    <row r="24" spans="2:17" ht="16.5" customHeight="1">
      <c r="B24" s="25" t="s">
        <v>25</v>
      </c>
      <c r="D24" s="22">
        <v>395</v>
      </c>
      <c r="E24" s="20">
        <v>358</v>
      </c>
      <c r="F24" s="20">
        <v>1003</v>
      </c>
      <c r="G24" s="20">
        <v>337</v>
      </c>
      <c r="H24" s="20">
        <v>128</v>
      </c>
      <c r="I24" s="20">
        <v>21</v>
      </c>
      <c r="J24" s="20">
        <v>22</v>
      </c>
      <c r="K24" s="20">
        <v>15</v>
      </c>
      <c r="L24" s="20">
        <v>1780</v>
      </c>
      <c r="M24" s="20">
        <v>643</v>
      </c>
      <c r="N24" s="20">
        <v>185</v>
      </c>
      <c r="O24" s="20">
        <v>116</v>
      </c>
      <c r="P24" s="20">
        <v>13</v>
      </c>
      <c r="Q24" s="20">
        <v>7</v>
      </c>
    </row>
    <row r="25" spans="2:17" ht="33" customHeight="1">
      <c r="B25" s="25" t="s">
        <v>26</v>
      </c>
      <c r="D25" s="22">
        <v>438</v>
      </c>
      <c r="E25" s="20">
        <v>365</v>
      </c>
      <c r="F25" s="20">
        <v>1764</v>
      </c>
      <c r="G25" s="20">
        <v>796</v>
      </c>
      <c r="H25" s="20">
        <v>189</v>
      </c>
      <c r="I25" s="20">
        <v>91</v>
      </c>
      <c r="J25" s="20">
        <v>32</v>
      </c>
      <c r="K25" s="20">
        <v>19</v>
      </c>
      <c r="L25" s="20">
        <v>2428</v>
      </c>
      <c r="M25" s="20">
        <v>1097</v>
      </c>
      <c r="N25" s="20">
        <v>487</v>
      </c>
      <c r="O25" s="20">
        <v>350</v>
      </c>
      <c r="P25" s="20">
        <v>22</v>
      </c>
      <c r="Q25" s="20">
        <v>12</v>
      </c>
    </row>
    <row r="26" spans="2:17" ht="16.5" customHeight="1">
      <c r="B26" s="25" t="s">
        <v>27</v>
      </c>
      <c r="D26" s="22">
        <v>940</v>
      </c>
      <c r="E26" s="20">
        <v>790</v>
      </c>
      <c r="F26" s="20">
        <v>4141</v>
      </c>
      <c r="G26" s="20">
        <v>1975</v>
      </c>
      <c r="H26" s="20">
        <v>673</v>
      </c>
      <c r="I26" s="20">
        <v>314</v>
      </c>
      <c r="J26" s="20">
        <v>144</v>
      </c>
      <c r="K26" s="20">
        <v>86</v>
      </c>
      <c r="L26" s="20">
        <v>6318</v>
      </c>
      <c r="M26" s="20">
        <v>3145</v>
      </c>
      <c r="N26" s="20">
        <v>915</v>
      </c>
      <c r="O26" s="20">
        <v>651</v>
      </c>
      <c r="P26" s="20">
        <v>45</v>
      </c>
      <c r="Q26" s="20">
        <v>25</v>
      </c>
    </row>
    <row r="27" spans="2:17" ht="16.5" customHeight="1">
      <c r="B27" s="25" t="s">
        <v>28</v>
      </c>
      <c r="D27" s="22">
        <v>778</v>
      </c>
      <c r="E27" s="20">
        <v>670</v>
      </c>
      <c r="F27" s="20">
        <v>3316</v>
      </c>
      <c r="G27" s="20">
        <v>1543</v>
      </c>
      <c r="H27" s="20">
        <v>297</v>
      </c>
      <c r="I27" s="20">
        <v>124</v>
      </c>
      <c r="J27" s="20">
        <v>92</v>
      </c>
      <c r="K27" s="20">
        <v>51</v>
      </c>
      <c r="L27" s="20">
        <v>4003</v>
      </c>
      <c r="M27" s="20">
        <v>1741</v>
      </c>
      <c r="N27" s="20">
        <v>425</v>
      </c>
      <c r="O27" s="20">
        <v>314</v>
      </c>
      <c r="P27" s="20">
        <v>85</v>
      </c>
      <c r="Q27" s="20">
        <v>57</v>
      </c>
    </row>
    <row r="28" spans="2:17" ht="16.5" customHeight="1">
      <c r="B28" s="25" t="s">
        <v>29</v>
      </c>
      <c r="D28" s="22">
        <v>370</v>
      </c>
      <c r="E28" s="20">
        <v>330</v>
      </c>
      <c r="F28" s="20">
        <v>1143</v>
      </c>
      <c r="G28" s="20">
        <v>514</v>
      </c>
      <c r="H28" s="20">
        <v>76</v>
      </c>
      <c r="I28" s="20">
        <v>33</v>
      </c>
      <c r="J28" s="20">
        <v>22</v>
      </c>
      <c r="K28" s="20">
        <v>16</v>
      </c>
      <c r="L28" s="20">
        <v>1891</v>
      </c>
      <c r="M28" s="20">
        <v>731</v>
      </c>
      <c r="N28" s="20">
        <v>115</v>
      </c>
      <c r="O28" s="20">
        <v>79</v>
      </c>
      <c r="P28" s="20">
        <v>7</v>
      </c>
      <c r="Q28" s="20">
        <v>5</v>
      </c>
    </row>
    <row r="29" spans="2:17" ht="16.5" customHeight="1">
      <c r="B29" s="25" t="s">
        <v>30</v>
      </c>
      <c r="D29" s="22">
        <v>188</v>
      </c>
      <c r="E29" s="20">
        <v>170</v>
      </c>
      <c r="F29" s="20">
        <v>637</v>
      </c>
      <c r="G29" s="20">
        <v>222</v>
      </c>
      <c r="H29" s="20">
        <v>36</v>
      </c>
      <c r="I29" s="20">
        <v>15</v>
      </c>
      <c r="J29" s="20">
        <v>9</v>
      </c>
      <c r="K29" s="20">
        <v>6</v>
      </c>
      <c r="L29" s="20">
        <v>1353</v>
      </c>
      <c r="M29" s="20">
        <v>568</v>
      </c>
      <c r="N29" s="20">
        <v>115</v>
      </c>
      <c r="O29" s="20">
        <v>80</v>
      </c>
      <c r="P29" s="20">
        <v>7</v>
      </c>
      <c r="Q29" s="20">
        <v>3</v>
      </c>
    </row>
    <row r="30" spans="2:18" ht="33" customHeight="1">
      <c r="B30" s="25" t="s">
        <v>31</v>
      </c>
      <c r="D30" s="22">
        <v>213</v>
      </c>
      <c r="E30" s="20">
        <v>173</v>
      </c>
      <c r="F30" s="20">
        <v>501</v>
      </c>
      <c r="G30" s="20">
        <v>224</v>
      </c>
      <c r="H30" s="20">
        <v>37</v>
      </c>
      <c r="I30" s="20">
        <v>8</v>
      </c>
      <c r="J30" s="20">
        <v>2</v>
      </c>
      <c r="K30" s="20">
        <v>1</v>
      </c>
      <c r="L30" s="20">
        <v>991</v>
      </c>
      <c r="M30" s="20">
        <v>379</v>
      </c>
      <c r="N30" s="20">
        <v>123</v>
      </c>
      <c r="O30" s="20">
        <v>89</v>
      </c>
      <c r="P30" s="21" t="s">
        <v>142</v>
      </c>
      <c r="Q30" s="21" t="s">
        <v>142</v>
      </c>
      <c r="R30" s="21"/>
    </row>
    <row r="31" spans="2:18" ht="16.5" customHeight="1">
      <c r="B31" s="25" t="s">
        <v>32</v>
      </c>
      <c r="D31" s="22">
        <v>133</v>
      </c>
      <c r="E31" s="20">
        <v>111</v>
      </c>
      <c r="F31" s="20">
        <v>460</v>
      </c>
      <c r="G31" s="20">
        <v>152</v>
      </c>
      <c r="H31" s="20">
        <v>44</v>
      </c>
      <c r="I31" s="20">
        <v>14</v>
      </c>
      <c r="J31" s="21" t="s">
        <v>141</v>
      </c>
      <c r="K31" s="21" t="s">
        <v>141</v>
      </c>
      <c r="L31" s="20">
        <v>625</v>
      </c>
      <c r="M31" s="20">
        <v>248</v>
      </c>
      <c r="N31" s="20">
        <v>115</v>
      </c>
      <c r="O31" s="20">
        <v>85</v>
      </c>
      <c r="P31" s="21" t="s">
        <v>142</v>
      </c>
      <c r="Q31" s="21" t="s">
        <v>142</v>
      </c>
      <c r="R31" s="21"/>
    </row>
    <row r="32" spans="2:17" ht="16.5" customHeight="1">
      <c r="B32" s="25" t="s">
        <v>33</v>
      </c>
      <c r="D32" s="22">
        <v>72</v>
      </c>
      <c r="E32" s="20">
        <v>56</v>
      </c>
      <c r="F32" s="20">
        <v>116</v>
      </c>
      <c r="G32" s="20">
        <v>43</v>
      </c>
      <c r="H32" s="20">
        <v>5</v>
      </c>
      <c r="I32" s="20">
        <v>2</v>
      </c>
      <c r="J32" s="21" t="s">
        <v>141</v>
      </c>
      <c r="K32" s="21" t="s">
        <v>141</v>
      </c>
      <c r="L32" s="20">
        <v>275</v>
      </c>
      <c r="M32" s="20">
        <v>124</v>
      </c>
      <c r="N32" s="20">
        <v>60</v>
      </c>
      <c r="O32" s="20">
        <v>47</v>
      </c>
      <c r="P32" s="24">
        <v>1</v>
      </c>
      <c r="Q32" s="24">
        <v>1</v>
      </c>
    </row>
    <row r="33" spans="2:17" ht="16.5" customHeight="1">
      <c r="B33" s="25" t="s">
        <v>34</v>
      </c>
      <c r="D33" s="22">
        <v>198</v>
      </c>
      <c r="E33" s="20">
        <v>156</v>
      </c>
      <c r="F33" s="20">
        <v>555</v>
      </c>
      <c r="G33" s="20">
        <v>232</v>
      </c>
      <c r="H33" s="20">
        <v>46</v>
      </c>
      <c r="I33" s="20">
        <v>22</v>
      </c>
      <c r="J33" s="21" t="s">
        <v>141</v>
      </c>
      <c r="K33" s="21" t="s">
        <v>141</v>
      </c>
      <c r="L33" s="20">
        <v>1020</v>
      </c>
      <c r="M33" s="20">
        <v>439</v>
      </c>
      <c r="N33" s="20">
        <v>159</v>
      </c>
      <c r="O33" s="20">
        <v>114</v>
      </c>
      <c r="P33" s="24">
        <v>1</v>
      </c>
      <c r="Q33" s="21" t="s">
        <v>142</v>
      </c>
    </row>
    <row r="34" spans="2:17" ht="16.5" customHeight="1">
      <c r="B34" s="25" t="s">
        <v>35</v>
      </c>
      <c r="D34" s="22">
        <v>75</v>
      </c>
      <c r="E34" s="20">
        <v>63</v>
      </c>
      <c r="F34" s="20">
        <v>441</v>
      </c>
      <c r="G34" s="20">
        <v>142</v>
      </c>
      <c r="H34" s="20">
        <v>36</v>
      </c>
      <c r="I34" s="20">
        <v>4</v>
      </c>
      <c r="J34" s="20">
        <v>2</v>
      </c>
      <c r="K34" s="20">
        <v>1</v>
      </c>
      <c r="L34" s="20">
        <v>722</v>
      </c>
      <c r="M34" s="20">
        <v>249</v>
      </c>
      <c r="N34" s="20">
        <v>114</v>
      </c>
      <c r="O34" s="20">
        <v>90</v>
      </c>
      <c r="P34" s="20">
        <v>1</v>
      </c>
      <c r="Q34" s="24">
        <v>1</v>
      </c>
    </row>
    <row r="35" spans="2:17" ht="33" customHeight="1">
      <c r="B35" s="17" t="s">
        <v>36</v>
      </c>
      <c r="D35" s="22">
        <f aca="true" t="shared" si="3" ref="D35:P35">SUM(D36:D38)</f>
        <v>923</v>
      </c>
      <c r="E35" s="20">
        <f t="shared" si="3"/>
        <v>804</v>
      </c>
      <c r="F35" s="20">
        <f t="shared" si="3"/>
        <v>4089</v>
      </c>
      <c r="G35" s="20">
        <f t="shared" si="3"/>
        <v>1850</v>
      </c>
      <c r="H35" s="20">
        <f t="shared" si="3"/>
        <v>235</v>
      </c>
      <c r="I35" s="20">
        <f t="shared" si="3"/>
        <v>94</v>
      </c>
      <c r="J35" s="20">
        <f t="shared" si="3"/>
        <v>30</v>
      </c>
      <c r="K35" s="20">
        <f t="shared" si="3"/>
        <v>14</v>
      </c>
      <c r="L35" s="20">
        <f t="shared" si="3"/>
        <v>4969</v>
      </c>
      <c r="M35" s="20">
        <f t="shared" si="3"/>
        <v>2021</v>
      </c>
      <c r="N35" s="20">
        <f t="shared" si="3"/>
        <v>647</v>
      </c>
      <c r="O35" s="20">
        <f t="shared" si="3"/>
        <v>508</v>
      </c>
      <c r="P35" s="20">
        <f t="shared" si="3"/>
        <v>1</v>
      </c>
      <c r="Q35" s="21" t="s">
        <v>142</v>
      </c>
    </row>
    <row r="36" spans="2:17" ht="33" customHeight="1">
      <c r="B36" s="26" t="s">
        <v>37</v>
      </c>
      <c r="D36" s="22">
        <v>251</v>
      </c>
      <c r="E36" s="20">
        <v>227</v>
      </c>
      <c r="F36" s="20">
        <v>822</v>
      </c>
      <c r="G36" s="20">
        <v>368</v>
      </c>
      <c r="H36" s="20">
        <v>46</v>
      </c>
      <c r="I36" s="20">
        <v>20</v>
      </c>
      <c r="J36" s="20">
        <v>1</v>
      </c>
      <c r="K36" s="20">
        <v>1</v>
      </c>
      <c r="L36" s="20">
        <v>1176</v>
      </c>
      <c r="M36" s="20">
        <v>469</v>
      </c>
      <c r="N36" s="20">
        <v>173</v>
      </c>
      <c r="O36" s="20">
        <v>133</v>
      </c>
      <c r="P36" s="21" t="s">
        <v>142</v>
      </c>
      <c r="Q36" s="21" t="s">
        <v>142</v>
      </c>
    </row>
    <row r="37" spans="2:17" ht="16.5" customHeight="1">
      <c r="B37" s="26" t="s">
        <v>38</v>
      </c>
      <c r="D37" s="22">
        <v>380</v>
      </c>
      <c r="E37" s="20">
        <v>323</v>
      </c>
      <c r="F37" s="20">
        <v>1492</v>
      </c>
      <c r="G37" s="20">
        <v>640</v>
      </c>
      <c r="H37" s="20">
        <v>104</v>
      </c>
      <c r="I37" s="20">
        <v>43</v>
      </c>
      <c r="J37" s="20">
        <v>27</v>
      </c>
      <c r="K37" s="20">
        <v>12</v>
      </c>
      <c r="L37" s="20">
        <v>2319</v>
      </c>
      <c r="M37" s="20">
        <v>975</v>
      </c>
      <c r="N37" s="20">
        <v>254</v>
      </c>
      <c r="O37" s="20">
        <v>200</v>
      </c>
      <c r="P37" s="24">
        <v>1</v>
      </c>
      <c r="Q37" s="21" t="s">
        <v>142</v>
      </c>
    </row>
    <row r="38" spans="2:17" ht="16.5" customHeight="1">
      <c r="B38" s="26" t="s">
        <v>39</v>
      </c>
      <c r="D38" s="22">
        <v>292</v>
      </c>
      <c r="E38" s="20">
        <v>254</v>
      </c>
      <c r="F38" s="20">
        <v>1775</v>
      </c>
      <c r="G38" s="20">
        <v>842</v>
      </c>
      <c r="H38" s="20">
        <v>85</v>
      </c>
      <c r="I38" s="20">
        <v>31</v>
      </c>
      <c r="J38" s="20">
        <v>2</v>
      </c>
      <c r="K38" s="20">
        <v>1</v>
      </c>
      <c r="L38" s="20">
        <v>1474</v>
      </c>
      <c r="M38" s="20">
        <v>577</v>
      </c>
      <c r="N38" s="20">
        <v>220</v>
      </c>
      <c r="O38" s="20">
        <v>175</v>
      </c>
      <c r="P38" s="21" t="s">
        <v>142</v>
      </c>
      <c r="Q38" s="21" t="s">
        <v>142</v>
      </c>
    </row>
    <row r="39" spans="2:17" ht="33" customHeight="1">
      <c r="B39" s="17" t="s">
        <v>40</v>
      </c>
      <c r="D39" s="22">
        <f aca="true" t="shared" si="4" ref="D39:Q39">SUM(D40:D43)</f>
        <v>724</v>
      </c>
      <c r="E39" s="20">
        <f t="shared" si="4"/>
        <v>642</v>
      </c>
      <c r="F39" s="20">
        <f t="shared" si="4"/>
        <v>2649</v>
      </c>
      <c r="G39" s="20">
        <f t="shared" si="4"/>
        <v>1222</v>
      </c>
      <c r="H39" s="20">
        <f t="shared" si="4"/>
        <v>178</v>
      </c>
      <c r="I39" s="20">
        <f t="shared" si="4"/>
        <v>65</v>
      </c>
      <c r="J39" s="20">
        <f t="shared" si="4"/>
        <v>36</v>
      </c>
      <c r="K39" s="20">
        <f t="shared" si="4"/>
        <v>15</v>
      </c>
      <c r="L39" s="20">
        <f t="shared" si="4"/>
        <v>3713</v>
      </c>
      <c r="M39" s="20">
        <f t="shared" si="4"/>
        <v>1255</v>
      </c>
      <c r="N39" s="20">
        <f t="shared" si="4"/>
        <v>483</v>
      </c>
      <c r="O39" s="20">
        <f t="shared" si="4"/>
        <v>372</v>
      </c>
      <c r="P39" s="20">
        <f t="shared" si="4"/>
        <v>2</v>
      </c>
      <c r="Q39" s="20">
        <f t="shared" si="4"/>
        <v>1</v>
      </c>
    </row>
    <row r="40" spans="2:17" ht="33" customHeight="1">
      <c r="B40" s="26" t="s">
        <v>41</v>
      </c>
      <c r="D40" s="22">
        <v>136</v>
      </c>
      <c r="E40" s="20">
        <v>122</v>
      </c>
      <c r="F40" s="20">
        <v>538</v>
      </c>
      <c r="G40" s="20">
        <v>258</v>
      </c>
      <c r="H40" s="20">
        <v>31</v>
      </c>
      <c r="I40" s="20">
        <v>13</v>
      </c>
      <c r="J40" s="20">
        <v>8</v>
      </c>
      <c r="K40" s="20">
        <v>3</v>
      </c>
      <c r="L40" s="20">
        <v>783</v>
      </c>
      <c r="M40" s="20">
        <v>258</v>
      </c>
      <c r="N40" s="20">
        <v>115</v>
      </c>
      <c r="O40" s="20">
        <v>83</v>
      </c>
      <c r="P40" s="21" t="s">
        <v>142</v>
      </c>
      <c r="Q40" s="21" t="s">
        <v>142</v>
      </c>
    </row>
    <row r="41" spans="2:17" ht="16.5" customHeight="1">
      <c r="B41" s="26" t="s">
        <v>42</v>
      </c>
      <c r="D41" s="22">
        <v>221</v>
      </c>
      <c r="E41" s="20">
        <v>190</v>
      </c>
      <c r="F41" s="20">
        <v>769</v>
      </c>
      <c r="G41" s="20">
        <v>356</v>
      </c>
      <c r="H41" s="20">
        <v>46</v>
      </c>
      <c r="I41" s="20">
        <v>17</v>
      </c>
      <c r="J41" s="20">
        <v>13</v>
      </c>
      <c r="K41" s="20">
        <v>8</v>
      </c>
      <c r="L41" s="20">
        <v>866</v>
      </c>
      <c r="M41" s="20">
        <v>336</v>
      </c>
      <c r="N41" s="20">
        <v>126</v>
      </c>
      <c r="O41" s="20">
        <v>97</v>
      </c>
      <c r="P41" s="21" t="s">
        <v>142</v>
      </c>
      <c r="Q41" s="21" t="s">
        <v>142</v>
      </c>
    </row>
    <row r="42" spans="2:17" ht="16.5" customHeight="1">
      <c r="B42" s="26" t="s">
        <v>43</v>
      </c>
      <c r="D42" s="22">
        <v>262</v>
      </c>
      <c r="E42" s="20">
        <v>236</v>
      </c>
      <c r="F42" s="20">
        <v>962</v>
      </c>
      <c r="G42" s="20">
        <v>450</v>
      </c>
      <c r="H42" s="20">
        <v>72</v>
      </c>
      <c r="I42" s="20">
        <v>24</v>
      </c>
      <c r="J42" s="20">
        <v>10</v>
      </c>
      <c r="K42" s="20">
        <v>3</v>
      </c>
      <c r="L42" s="20">
        <v>1194</v>
      </c>
      <c r="M42" s="20">
        <v>433</v>
      </c>
      <c r="N42" s="20">
        <v>152</v>
      </c>
      <c r="O42" s="20">
        <v>118</v>
      </c>
      <c r="P42" s="20">
        <v>1</v>
      </c>
      <c r="Q42" s="21" t="s">
        <v>142</v>
      </c>
    </row>
    <row r="43" spans="2:17" ht="16.5" customHeight="1">
      <c r="B43" s="26" t="s">
        <v>44</v>
      </c>
      <c r="D43" s="22">
        <v>105</v>
      </c>
      <c r="E43" s="20">
        <v>94</v>
      </c>
      <c r="F43" s="20">
        <v>380</v>
      </c>
      <c r="G43" s="20">
        <v>158</v>
      </c>
      <c r="H43" s="20">
        <v>29</v>
      </c>
      <c r="I43" s="20">
        <v>11</v>
      </c>
      <c r="J43" s="20">
        <v>5</v>
      </c>
      <c r="K43" s="24">
        <v>1</v>
      </c>
      <c r="L43" s="20">
        <v>870</v>
      </c>
      <c r="M43" s="20">
        <v>228</v>
      </c>
      <c r="N43" s="20">
        <v>90</v>
      </c>
      <c r="O43" s="20">
        <v>74</v>
      </c>
      <c r="P43" s="20">
        <v>1</v>
      </c>
      <c r="Q43" s="20">
        <v>1</v>
      </c>
    </row>
    <row r="44" spans="2:17" ht="33" customHeight="1">
      <c r="B44" s="17" t="s">
        <v>45</v>
      </c>
      <c r="D44" s="22">
        <f>SUM(D45:D50,'小浜町～上対馬町'!AD6:AD15)</f>
        <v>2622</v>
      </c>
      <c r="E44" s="19">
        <f>SUM(E45:E50,'小浜町～上対馬町'!AE6:AE15)</f>
        <v>2351</v>
      </c>
      <c r="F44" s="19">
        <f>SUM(F45:F50,'小浜町～上対馬町'!AF6:AF15)</f>
        <v>9568</v>
      </c>
      <c r="G44" s="19">
        <f>SUM(G45:G50,'小浜町～上対馬町'!AG6:AG15)</f>
        <v>4452</v>
      </c>
      <c r="H44" s="19">
        <f>SUM(H45:H50,'小浜町～上対馬町'!AH6:AH15)</f>
        <v>679</v>
      </c>
      <c r="I44" s="19">
        <f>SUM(I45:I50,'小浜町～上対馬町'!AI6:AI15)</f>
        <v>272</v>
      </c>
      <c r="J44" s="19">
        <f>SUM(J45:J50,'小浜町～上対馬町'!AJ6:AJ15)</f>
        <v>51</v>
      </c>
      <c r="K44" s="19">
        <f>SUM(K45:K50,'小浜町～上対馬町'!AK6:AK15)</f>
        <v>32</v>
      </c>
      <c r="L44" s="19">
        <f>SUM(L45:L50,'小浜町～上対馬町'!AL6:AL15)</f>
        <v>13946</v>
      </c>
      <c r="M44" s="19">
        <f>SUM(M45:M50,'小浜町～上対馬町'!AM6:AM15)</f>
        <v>5489</v>
      </c>
      <c r="N44" s="19">
        <f>SUM(N45:N50,'小浜町～上対馬町'!AN6:AN15)</f>
        <v>1875</v>
      </c>
      <c r="O44" s="19">
        <f>SUM(O45:O50,'小浜町～上対馬町'!AO6:AO15)</f>
        <v>1383</v>
      </c>
      <c r="P44" s="19">
        <f>SUM(P45:P50,'小浜町～上対馬町'!AP6:AP15)</f>
        <v>11</v>
      </c>
      <c r="Q44" s="19">
        <f>SUM(Q45:Q50,'小浜町～上対馬町'!AQ6:AQ15)</f>
        <v>5</v>
      </c>
    </row>
    <row r="45" spans="2:17" ht="33" customHeight="1">
      <c r="B45" s="26" t="s">
        <v>46</v>
      </c>
      <c r="D45" s="22">
        <v>163</v>
      </c>
      <c r="E45" s="20">
        <v>138</v>
      </c>
      <c r="F45" s="20">
        <v>916</v>
      </c>
      <c r="G45" s="20">
        <v>439</v>
      </c>
      <c r="H45" s="20">
        <v>62</v>
      </c>
      <c r="I45" s="20">
        <v>28</v>
      </c>
      <c r="J45" s="20">
        <v>3</v>
      </c>
      <c r="K45" s="20">
        <v>3</v>
      </c>
      <c r="L45" s="20">
        <v>1115</v>
      </c>
      <c r="M45" s="20">
        <v>428</v>
      </c>
      <c r="N45" s="20">
        <v>142</v>
      </c>
      <c r="O45" s="20">
        <v>108</v>
      </c>
      <c r="P45" s="21" t="s">
        <v>142</v>
      </c>
      <c r="Q45" s="21" t="s">
        <v>142</v>
      </c>
    </row>
    <row r="46" spans="2:17" ht="16.5" customHeight="1">
      <c r="B46" s="26" t="s">
        <v>47</v>
      </c>
      <c r="D46" s="22">
        <v>239</v>
      </c>
      <c r="E46" s="20">
        <v>208</v>
      </c>
      <c r="F46" s="20">
        <v>1007</v>
      </c>
      <c r="G46" s="20">
        <v>457</v>
      </c>
      <c r="H46" s="20">
        <v>67</v>
      </c>
      <c r="I46" s="20">
        <v>28</v>
      </c>
      <c r="J46" s="20">
        <v>10</v>
      </c>
      <c r="K46" s="20">
        <v>5</v>
      </c>
      <c r="L46" s="20">
        <v>1146</v>
      </c>
      <c r="M46" s="20">
        <v>522</v>
      </c>
      <c r="N46" s="20">
        <v>180</v>
      </c>
      <c r="O46" s="20">
        <v>127</v>
      </c>
      <c r="P46" s="21" t="s">
        <v>142</v>
      </c>
      <c r="Q46" s="21" t="s">
        <v>142</v>
      </c>
    </row>
    <row r="47" spans="2:17" ht="16.5" customHeight="1">
      <c r="B47" s="26" t="s">
        <v>48</v>
      </c>
      <c r="D47" s="22">
        <v>100</v>
      </c>
      <c r="E47" s="20">
        <v>87</v>
      </c>
      <c r="F47" s="20">
        <v>378</v>
      </c>
      <c r="G47" s="20">
        <v>195</v>
      </c>
      <c r="H47" s="20">
        <v>24</v>
      </c>
      <c r="I47" s="20">
        <v>4</v>
      </c>
      <c r="J47" s="24">
        <v>2</v>
      </c>
      <c r="K47" s="21" t="s">
        <v>141</v>
      </c>
      <c r="L47" s="20">
        <v>557</v>
      </c>
      <c r="M47" s="20">
        <v>201</v>
      </c>
      <c r="N47" s="20">
        <v>78</v>
      </c>
      <c r="O47" s="20">
        <v>59</v>
      </c>
      <c r="P47" s="21" t="s">
        <v>142</v>
      </c>
      <c r="Q47" s="21" t="s">
        <v>142</v>
      </c>
    </row>
    <row r="48" spans="2:17" ht="16.5" customHeight="1">
      <c r="B48" s="26" t="s">
        <v>49</v>
      </c>
      <c r="D48" s="22">
        <v>147</v>
      </c>
      <c r="E48" s="20">
        <v>140</v>
      </c>
      <c r="F48" s="20">
        <v>619</v>
      </c>
      <c r="G48" s="20">
        <v>297</v>
      </c>
      <c r="H48" s="20">
        <v>46</v>
      </c>
      <c r="I48" s="20">
        <v>19</v>
      </c>
      <c r="J48" s="20">
        <v>5</v>
      </c>
      <c r="K48" s="20">
        <v>2</v>
      </c>
      <c r="L48" s="20">
        <v>781</v>
      </c>
      <c r="M48" s="20">
        <v>306</v>
      </c>
      <c r="N48" s="20">
        <v>101</v>
      </c>
      <c r="O48" s="20">
        <v>73</v>
      </c>
      <c r="P48" s="21" t="s">
        <v>142</v>
      </c>
      <c r="Q48" s="21" t="s">
        <v>142</v>
      </c>
    </row>
    <row r="49" spans="2:17" ht="16.5" customHeight="1">
      <c r="B49" s="25" t="s">
        <v>50</v>
      </c>
      <c r="D49" s="22">
        <v>130</v>
      </c>
      <c r="E49" s="20">
        <v>107</v>
      </c>
      <c r="F49" s="20">
        <v>403</v>
      </c>
      <c r="G49" s="20">
        <v>190</v>
      </c>
      <c r="H49" s="20">
        <v>24</v>
      </c>
      <c r="I49" s="20">
        <v>6</v>
      </c>
      <c r="J49" s="20">
        <v>4</v>
      </c>
      <c r="K49" s="20">
        <v>4</v>
      </c>
      <c r="L49" s="20">
        <v>671</v>
      </c>
      <c r="M49" s="20">
        <v>259</v>
      </c>
      <c r="N49" s="20">
        <v>84</v>
      </c>
      <c r="O49" s="20">
        <v>65</v>
      </c>
      <c r="P49" s="21" t="s">
        <v>142</v>
      </c>
      <c r="Q49" s="21" t="s">
        <v>142</v>
      </c>
    </row>
    <row r="50" spans="1:17" ht="33" customHeight="1" thickBot="1">
      <c r="A50" s="5"/>
      <c r="B50" s="27" t="s">
        <v>51</v>
      </c>
      <c r="C50" s="5"/>
      <c r="D50" s="28">
        <v>96</v>
      </c>
      <c r="E50" s="29">
        <v>85</v>
      </c>
      <c r="F50" s="29">
        <v>505</v>
      </c>
      <c r="G50" s="29">
        <v>234</v>
      </c>
      <c r="H50" s="29">
        <v>34</v>
      </c>
      <c r="I50" s="29">
        <v>11</v>
      </c>
      <c r="J50" s="29">
        <v>2</v>
      </c>
      <c r="K50" s="61" t="s">
        <v>141</v>
      </c>
      <c r="L50" s="29">
        <v>658</v>
      </c>
      <c r="M50" s="29">
        <v>239</v>
      </c>
      <c r="N50" s="29">
        <v>109</v>
      </c>
      <c r="O50" s="29">
        <v>77</v>
      </c>
      <c r="P50" s="61" t="s">
        <v>142</v>
      </c>
      <c r="Q50" s="61" t="s">
        <v>142</v>
      </c>
    </row>
    <row r="51" ht="14.25">
      <c r="B51" s="1" t="s">
        <v>112</v>
      </c>
    </row>
    <row r="52" spans="1:17" ht="14.25" customHeight="1">
      <c r="A52" s="7"/>
      <c r="B52" s="1" t="s">
        <v>132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ht="16.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ht="16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30"/>
      <c r="O54" s="30"/>
      <c r="P54" s="30"/>
      <c r="Q54" s="45"/>
    </row>
    <row r="55" spans="1:17" ht="24" customHeight="1">
      <c r="A55" s="7"/>
      <c r="B55" s="32"/>
      <c r="C55" s="7"/>
      <c r="D55" s="7"/>
      <c r="E55" s="7"/>
      <c r="F55" s="7"/>
      <c r="G55" s="7"/>
      <c r="H55" s="7"/>
      <c r="I55" s="46"/>
      <c r="J55" s="7"/>
      <c r="K55" s="7"/>
      <c r="L55" s="7"/>
      <c r="M55" s="7"/>
      <c r="N55" s="7"/>
      <c r="O55" s="7"/>
      <c r="P55" s="7"/>
      <c r="Q55" s="7"/>
    </row>
    <row r="56" spans="1:17" ht="16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30"/>
      <c r="Q56" s="45"/>
    </row>
    <row r="57" spans="1:17" ht="21.75" customHeight="1">
      <c r="A57" s="34"/>
      <c r="B57" s="47"/>
      <c r="C57" s="47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4"/>
      <c r="Q57" s="47"/>
    </row>
    <row r="58" spans="1:17" ht="16.5" customHeight="1">
      <c r="A58" s="47"/>
      <c r="B58" s="47"/>
      <c r="C58" s="47"/>
      <c r="D58" s="34"/>
      <c r="E58" s="47"/>
      <c r="F58" s="34"/>
      <c r="G58" s="48"/>
      <c r="H58" s="34"/>
      <c r="I58" s="34"/>
      <c r="J58" s="34"/>
      <c r="K58" s="34"/>
      <c r="L58" s="34"/>
      <c r="M58" s="47"/>
      <c r="N58" s="34"/>
      <c r="O58" s="34"/>
      <c r="P58" s="47"/>
      <c r="Q58" s="47"/>
    </row>
    <row r="59" spans="1:17" ht="16.5" customHeight="1">
      <c r="A59" s="47"/>
      <c r="B59" s="47"/>
      <c r="C59" s="47"/>
      <c r="D59" s="47"/>
      <c r="E59" s="47"/>
      <c r="F59" s="33"/>
      <c r="G59" s="48"/>
      <c r="H59" s="34"/>
      <c r="I59" s="34"/>
      <c r="J59" s="34"/>
      <c r="K59" s="34"/>
      <c r="L59" s="47"/>
      <c r="M59" s="47"/>
      <c r="N59" s="34"/>
      <c r="O59" s="34"/>
      <c r="P59" s="47"/>
      <c r="Q59" s="47"/>
    </row>
    <row r="60" spans="1:17" ht="16.5" customHeight="1">
      <c r="A60" s="47"/>
      <c r="B60" s="47"/>
      <c r="C60" s="4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ht="16.5" customHeight="1">
      <c r="A61" s="47"/>
      <c r="B61" s="47"/>
      <c r="C61" s="47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17" ht="16.5" customHeight="1">
      <c r="A62" s="7"/>
      <c r="B62" s="25"/>
      <c r="C62" s="7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ht="16.5" customHeight="1">
      <c r="A63" s="7"/>
      <c r="B63" s="25"/>
      <c r="C63" s="7"/>
      <c r="D63" s="19"/>
      <c r="E63" s="19"/>
      <c r="F63" s="19"/>
      <c r="G63" s="19"/>
      <c r="H63" s="19"/>
      <c r="I63" s="19"/>
      <c r="J63" s="39"/>
      <c r="K63" s="39"/>
      <c r="L63" s="19"/>
      <c r="M63" s="19"/>
      <c r="N63" s="19"/>
      <c r="O63" s="19"/>
      <c r="P63" s="39"/>
      <c r="Q63" s="39"/>
    </row>
    <row r="64" spans="1:17" ht="16.5" customHeight="1">
      <c r="A64" s="7"/>
      <c r="B64" s="25"/>
      <c r="C64" s="7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1:17" ht="16.5" customHeight="1">
      <c r="A65" s="7"/>
      <c r="B65" s="25"/>
      <c r="C65" s="7"/>
      <c r="D65" s="19"/>
      <c r="E65" s="19"/>
      <c r="F65" s="19"/>
      <c r="G65" s="19"/>
      <c r="H65" s="19"/>
      <c r="I65" s="19"/>
      <c r="J65" s="19"/>
      <c r="K65" s="39"/>
      <c r="L65" s="19"/>
      <c r="M65" s="19"/>
      <c r="N65" s="19"/>
      <c r="O65" s="19"/>
      <c r="P65" s="39"/>
      <c r="Q65" s="39"/>
    </row>
    <row r="66" spans="1:17" ht="16.5" customHeight="1">
      <c r="A66" s="7"/>
      <c r="B66" s="25"/>
      <c r="C66" s="7"/>
      <c r="D66" s="19"/>
      <c r="E66" s="19"/>
      <c r="F66" s="19"/>
      <c r="G66" s="19"/>
      <c r="H66" s="19"/>
      <c r="I66" s="19"/>
      <c r="J66" s="39"/>
      <c r="K66" s="39"/>
      <c r="L66" s="19"/>
      <c r="M66" s="19"/>
      <c r="N66" s="19"/>
      <c r="O66" s="19"/>
      <c r="P66" s="39"/>
      <c r="Q66" s="39"/>
    </row>
    <row r="67" spans="1:17" ht="16.5" customHeight="1">
      <c r="A67" s="7"/>
      <c r="B67" s="7"/>
      <c r="C67" s="7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  <row r="68" spans="1:17" ht="16.5" customHeight="1">
      <c r="A68" s="7"/>
      <c r="B68" s="25"/>
      <c r="C68" s="7"/>
      <c r="D68" s="19"/>
      <c r="E68" s="19"/>
      <c r="F68" s="19"/>
      <c r="G68" s="19"/>
      <c r="H68" s="19"/>
      <c r="I68" s="19"/>
      <c r="J68" s="39"/>
      <c r="K68" s="39"/>
      <c r="L68" s="19"/>
      <c r="M68" s="19"/>
      <c r="N68" s="19"/>
      <c r="O68" s="19"/>
      <c r="P68" s="39"/>
      <c r="Q68" s="39"/>
    </row>
    <row r="69" spans="1:17" ht="16.5" customHeight="1">
      <c r="A69" s="7"/>
      <c r="B69" s="25"/>
      <c r="C69" s="7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39"/>
      <c r="Q69" s="39"/>
    </row>
    <row r="70" spans="1:17" ht="16.5" customHeight="1">
      <c r="A70" s="7"/>
      <c r="B70" s="25"/>
      <c r="C70" s="7"/>
      <c r="D70" s="19"/>
      <c r="E70" s="19"/>
      <c r="F70" s="19"/>
      <c r="G70" s="19"/>
      <c r="H70" s="19"/>
      <c r="I70" s="19"/>
      <c r="J70" s="19"/>
      <c r="K70" s="39"/>
      <c r="L70" s="19"/>
      <c r="M70" s="19"/>
      <c r="N70" s="19"/>
      <c r="O70" s="19"/>
      <c r="P70" s="39"/>
      <c r="Q70" s="39"/>
    </row>
    <row r="71" spans="1:17" ht="16.5" customHeight="1">
      <c r="A71" s="7"/>
      <c r="B71" s="25"/>
      <c r="C71" s="7"/>
      <c r="D71" s="19"/>
      <c r="E71" s="19"/>
      <c r="F71" s="19"/>
      <c r="G71" s="19"/>
      <c r="H71" s="19"/>
      <c r="I71" s="19"/>
      <c r="J71" s="39"/>
      <c r="K71" s="39"/>
      <c r="L71" s="19"/>
      <c r="M71" s="19"/>
      <c r="N71" s="19"/>
      <c r="O71" s="19"/>
      <c r="P71" s="39"/>
      <c r="Q71" s="39"/>
    </row>
    <row r="72" spans="1:17" ht="16.5" customHeight="1">
      <c r="A72" s="7"/>
      <c r="B72" s="25"/>
      <c r="C72" s="7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</row>
    <row r="73" spans="1:17" ht="16.5" customHeight="1">
      <c r="A73" s="7"/>
      <c r="B73" s="7"/>
      <c r="C73" s="7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</row>
    <row r="74" spans="1:17" ht="16.5" customHeight="1">
      <c r="A74" s="7"/>
      <c r="B74" s="7"/>
      <c r="C74" s="7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spans="1:17" ht="16.5" customHeight="1">
      <c r="A75" s="7"/>
      <c r="B75" s="40"/>
      <c r="C75" s="7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</row>
    <row r="76" spans="1:17" ht="16.5" customHeight="1">
      <c r="A76" s="7"/>
      <c r="B76" s="7"/>
      <c r="C76" s="7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</row>
    <row r="77" spans="1:17" ht="16.5" customHeight="1">
      <c r="A77" s="7"/>
      <c r="B77" s="25"/>
      <c r="C77" s="7"/>
      <c r="D77" s="19"/>
      <c r="E77" s="19"/>
      <c r="F77" s="19"/>
      <c r="G77" s="19"/>
      <c r="H77" s="19"/>
      <c r="I77" s="19"/>
      <c r="J77" s="39"/>
      <c r="K77" s="39"/>
      <c r="L77" s="19"/>
      <c r="M77" s="19"/>
      <c r="N77" s="19"/>
      <c r="O77" s="19"/>
      <c r="P77" s="39"/>
      <c r="Q77" s="39"/>
    </row>
    <row r="78" spans="1:17" ht="16.5" customHeight="1">
      <c r="A78" s="7"/>
      <c r="B78" s="25"/>
      <c r="C78" s="7"/>
      <c r="D78" s="19"/>
      <c r="E78" s="19"/>
      <c r="F78" s="19"/>
      <c r="G78" s="19"/>
      <c r="H78" s="19"/>
      <c r="I78" s="19"/>
      <c r="J78" s="39"/>
      <c r="K78" s="39"/>
      <c r="L78" s="19"/>
      <c r="M78" s="19"/>
      <c r="N78" s="19"/>
      <c r="O78" s="19"/>
      <c r="P78" s="39"/>
      <c r="Q78" s="39"/>
    </row>
    <row r="79" spans="1:17" ht="16.5" customHeight="1">
      <c r="A79" s="7"/>
      <c r="B79" s="25"/>
      <c r="C79" s="7"/>
      <c r="D79" s="19"/>
      <c r="E79" s="19"/>
      <c r="F79" s="19"/>
      <c r="G79" s="19"/>
      <c r="H79" s="19"/>
      <c r="I79" s="19"/>
      <c r="J79" s="39"/>
      <c r="K79" s="39"/>
      <c r="L79" s="19"/>
      <c r="M79" s="19"/>
      <c r="N79" s="19"/>
      <c r="O79" s="19"/>
      <c r="P79" s="39"/>
      <c r="Q79" s="39"/>
    </row>
    <row r="80" spans="1:17" ht="16.5" customHeight="1">
      <c r="A80" s="7"/>
      <c r="B80" s="25"/>
      <c r="C80" s="7"/>
      <c r="D80" s="19"/>
      <c r="E80" s="19"/>
      <c r="F80" s="19"/>
      <c r="G80" s="19"/>
      <c r="H80" s="19"/>
      <c r="I80" s="19"/>
      <c r="J80" s="39"/>
      <c r="K80" s="39"/>
      <c r="L80" s="19"/>
      <c r="M80" s="19"/>
      <c r="N80" s="19"/>
      <c r="O80" s="19"/>
      <c r="P80" s="39"/>
      <c r="Q80" s="39"/>
    </row>
    <row r="81" spans="1:17" ht="16.5" customHeight="1">
      <c r="A81" s="7"/>
      <c r="B81" s="25"/>
      <c r="C81" s="7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39"/>
    </row>
    <row r="82" spans="1:17" ht="16.5" customHeight="1">
      <c r="A82" s="7"/>
      <c r="B82" s="7"/>
      <c r="C82" s="7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1:17" ht="16.5" customHeight="1">
      <c r="A83" s="7"/>
      <c r="B83" s="25"/>
      <c r="C83" s="7"/>
      <c r="D83" s="19"/>
      <c r="E83" s="19"/>
      <c r="F83" s="19"/>
      <c r="G83" s="19"/>
      <c r="H83" s="19"/>
      <c r="I83" s="19"/>
      <c r="J83" s="39"/>
      <c r="K83" s="39"/>
      <c r="L83" s="19"/>
      <c r="M83" s="19"/>
      <c r="N83" s="19"/>
      <c r="O83" s="19"/>
      <c r="P83" s="39"/>
      <c r="Q83" s="39"/>
    </row>
    <row r="84" spans="1:17" ht="16.5" customHeight="1">
      <c r="A84" s="7"/>
      <c r="B84" s="25"/>
      <c r="C84" s="7"/>
      <c r="D84" s="19"/>
      <c r="E84" s="19"/>
      <c r="F84" s="19"/>
      <c r="G84" s="19"/>
      <c r="H84" s="19"/>
      <c r="I84" s="19"/>
      <c r="J84" s="39"/>
      <c r="K84" s="39"/>
      <c r="L84" s="19"/>
      <c r="M84" s="19"/>
      <c r="N84" s="19"/>
      <c r="O84" s="19"/>
      <c r="P84" s="39"/>
      <c r="Q84" s="39"/>
    </row>
    <row r="85" spans="1:17" ht="16.5" customHeight="1">
      <c r="A85" s="7"/>
      <c r="B85" s="25"/>
      <c r="C85" s="7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39"/>
    </row>
    <row r="86" spans="1:17" ht="16.5" customHeight="1">
      <c r="A86" s="7"/>
      <c r="B86" s="25"/>
      <c r="C86" s="7"/>
      <c r="D86" s="19"/>
      <c r="E86" s="19"/>
      <c r="F86" s="19"/>
      <c r="G86" s="19"/>
      <c r="H86" s="19"/>
      <c r="I86" s="19"/>
      <c r="J86" s="39"/>
      <c r="K86" s="39"/>
      <c r="L86" s="19"/>
      <c r="M86" s="19"/>
      <c r="N86" s="19"/>
      <c r="O86" s="19"/>
      <c r="P86" s="39"/>
      <c r="Q86" s="39"/>
    </row>
    <row r="87" spans="1:17" ht="16.5" customHeight="1">
      <c r="A87" s="7"/>
      <c r="B87" s="25"/>
      <c r="C87" s="7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39"/>
      <c r="Q87" s="39"/>
    </row>
    <row r="88" spans="1:17" ht="16.5" customHeight="1">
      <c r="A88" s="7"/>
      <c r="B88" s="7"/>
      <c r="C88" s="7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1:17" ht="16.5" customHeight="1">
      <c r="A89" s="7"/>
      <c r="B89" s="25"/>
      <c r="C89" s="7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39"/>
      <c r="Q89" s="39"/>
    </row>
    <row r="90" spans="1:17" ht="16.5" customHeight="1">
      <c r="A90" s="7"/>
      <c r="B90" s="25"/>
      <c r="C90" s="7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39"/>
      <c r="Q90" s="39"/>
    </row>
    <row r="91" spans="1:17" ht="16.5" customHeight="1">
      <c r="A91" s="7"/>
      <c r="B91" s="25"/>
      <c r="C91" s="7"/>
      <c r="D91" s="19"/>
      <c r="E91" s="19"/>
      <c r="F91" s="19"/>
      <c r="G91" s="19"/>
      <c r="H91" s="19"/>
      <c r="I91" s="19"/>
      <c r="J91" s="19"/>
      <c r="K91" s="39"/>
      <c r="L91" s="19"/>
      <c r="M91" s="19"/>
      <c r="N91" s="19"/>
      <c r="O91" s="19"/>
      <c r="P91" s="39"/>
      <c r="Q91" s="39"/>
    </row>
    <row r="92" spans="1:17" ht="16.5" customHeight="1">
      <c r="A92" s="7"/>
      <c r="B92" s="7"/>
      <c r="C92" s="7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1:17" ht="16.5" customHeight="1">
      <c r="A93" s="7"/>
      <c r="B93" s="7"/>
      <c r="C93" s="7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1:17" ht="16.5" customHeight="1">
      <c r="A94" s="7"/>
      <c r="B94" s="40"/>
      <c r="C94" s="7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1:17" ht="16.5" customHeight="1">
      <c r="A95" s="7"/>
      <c r="B95" s="7"/>
      <c r="C95" s="7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1:17" ht="16.5" customHeight="1">
      <c r="A96" s="7"/>
      <c r="B96" s="25"/>
      <c r="C96" s="7"/>
      <c r="D96" s="19"/>
      <c r="E96" s="19"/>
      <c r="F96" s="19"/>
      <c r="G96" s="19"/>
      <c r="H96" s="19"/>
      <c r="I96" s="19"/>
      <c r="J96" s="39"/>
      <c r="K96" s="39"/>
      <c r="L96" s="19"/>
      <c r="M96" s="19"/>
      <c r="N96" s="19"/>
      <c r="O96" s="19"/>
      <c r="P96" s="39"/>
      <c r="Q96" s="39"/>
    </row>
    <row r="97" spans="1:17" ht="16.5" customHeight="1">
      <c r="A97" s="7"/>
      <c r="B97" s="25"/>
      <c r="C97" s="7"/>
      <c r="D97" s="19"/>
      <c r="E97" s="19"/>
      <c r="F97" s="19"/>
      <c r="G97" s="19"/>
      <c r="H97" s="19"/>
      <c r="I97" s="39"/>
      <c r="J97" s="39"/>
      <c r="K97" s="39"/>
      <c r="L97" s="19"/>
      <c r="M97" s="19"/>
      <c r="N97" s="19"/>
      <c r="O97" s="19"/>
      <c r="P97" s="39"/>
      <c r="Q97" s="39"/>
    </row>
    <row r="98" spans="1:17" ht="16.5" customHeight="1">
      <c r="A98" s="7"/>
      <c r="B98" s="25"/>
      <c r="C98" s="7"/>
      <c r="D98" s="19"/>
      <c r="E98" s="19"/>
      <c r="F98" s="19"/>
      <c r="G98" s="19"/>
      <c r="H98" s="19"/>
      <c r="I98" s="19"/>
      <c r="J98" s="39"/>
      <c r="K98" s="39"/>
      <c r="L98" s="19"/>
      <c r="M98" s="19"/>
      <c r="N98" s="19"/>
      <c r="O98" s="19"/>
      <c r="P98" s="39"/>
      <c r="Q98" s="39"/>
    </row>
    <row r="99" spans="1:17" ht="16.5" customHeight="1">
      <c r="A99" s="7"/>
      <c r="B99" s="25"/>
      <c r="C99" s="7"/>
      <c r="D99" s="19"/>
      <c r="E99" s="19"/>
      <c r="F99" s="19"/>
      <c r="G99" s="19"/>
      <c r="H99" s="19"/>
      <c r="I99" s="19"/>
      <c r="J99" s="39"/>
      <c r="K99" s="39"/>
      <c r="L99" s="19"/>
      <c r="M99" s="19"/>
      <c r="N99" s="19"/>
      <c r="O99" s="19"/>
      <c r="P99" s="39"/>
      <c r="Q99" s="39"/>
    </row>
    <row r="100" spans="1:17" ht="16.5" customHeight="1">
      <c r="A100" s="7"/>
      <c r="B100" s="25"/>
      <c r="C100" s="7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39"/>
      <c r="Q100" s="39"/>
    </row>
    <row r="101" spans="1:17" ht="16.5" customHeight="1">
      <c r="A101" s="7"/>
      <c r="B101" s="19"/>
      <c r="C101" s="7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1:17" ht="16.5" customHeight="1">
      <c r="A102" s="7"/>
      <c r="B102" s="25"/>
      <c r="C102" s="7"/>
      <c r="D102" s="19"/>
      <c r="E102" s="19"/>
      <c r="F102" s="19"/>
      <c r="G102" s="19"/>
      <c r="H102" s="19"/>
      <c r="I102" s="39"/>
      <c r="J102" s="39"/>
      <c r="K102" s="39"/>
      <c r="L102" s="19"/>
      <c r="M102" s="19"/>
      <c r="N102" s="19"/>
      <c r="O102" s="19"/>
      <c r="P102" s="39"/>
      <c r="Q102" s="39"/>
    </row>
    <row r="103" spans="1:17" ht="16.5" customHeight="1">
      <c r="A103" s="7"/>
      <c r="B103" s="25"/>
      <c r="C103" s="7"/>
      <c r="D103" s="19"/>
      <c r="E103" s="19"/>
      <c r="F103" s="19"/>
      <c r="G103" s="19"/>
      <c r="H103" s="19"/>
      <c r="I103" s="19"/>
      <c r="J103" s="39"/>
      <c r="K103" s="39"/>
      <c r="L103" s="19"/>
      <c r="M103" s="19"/>
      <c r="N103" s="19"/>
      <c r="O103" s="19"/>
      <c r="P103" s="39"/>
      <c r="Q103" s="39"/>
    </row>
    <row r="104" spans="1:17" ht="16.5" customHeight="1">
      <c r="A104" s="7"/>
      <c r="B104" s="25"/>
      <c r="C104" s="7"/>
      <c r="D104" s="19"/>
      <c r="E104" s="19"/>
      <c r="F104" s="19"/>
      <c r="G104" s="19"/>
      <c r="H104" s="19"/>
      <c r="I104" s="39"/>
      <c r="J104" s="19"/>
      <c r="K104" s="19"/>
      <c r="L104" s="19"/>
      <c r="M104" s="19"/>
      <c r="N104" s="19"/>
      <c r="O104" s="19"/>
      <c r="P104" s="39"/>
      <c r="Q104" s="39"/>
    </row>
    <row r="105" spans="1:17" ht="16.5" customHeight="1">
      <c r="A105" s="7"/>
      <c r="B105" s="25"/>
      <c r="C105" s="7"/>
      <c r="D105" s="19"/>
      <c r="E105" s="19"/>
      <c r="F105" s="19"/>
      <c r="G105" s="19"/>
      <c r="H105" s="19"/>
      <c r="I105" s="19"/>
      <c r="J105" s="39"/>
      <c r="K105" s="39"/>
      <c r="L105" s="19"/>
      <c r="M105" s="19"/>
      <c r="N105" s="19"/>
      <c r="O105" s="19"/>
      <c r="P105" s="39"/>
      <c r="Q105" s="39"/>
    </row>
    <row r="106" spans="1:17" ht="16.5" customHeight="1">
      <c r="A106" s="7"/>
      <c r="B106" s="25"/>
      <c r="C106" s="7"/>
      <c r="D106" s="19"/>
      <c r="E106" s="19"/>
      <c r="F106" s="19"/>
      <c r="G106" s="19"/>
      <c r="H106" s="19"/>
      <c r="I106" s="19"/>
      <c r="J106" s="39"/>
      <c r="K106" s="39"/>
      <c r="L106" s="19"/>
      <c r="M106" s="19"/>
      <c r="N106" s="19"/>
      <c r="O106" s="19"/>
      <c r="P106" s="39"/>
      <c r="Q106" s="39"/>
    </row>
    <row r="107" spans="1:17" ht="16.5" customHeight="1">
      <c r="A107" s="7"/>
      <c r="B107" s="7"/>
      <c r="C107" s="7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1:17" ht="16.5" customHeight="1">
      <c r="A108" s="7"/>
      <c r="B108" s="7"/>
      <c r="C108" s="7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16.5" customHeight="1">
      <c r="A109" s="7"/>
      <c r="B109" s="40"/>
      <c r="C109" s="7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7" ht="16.5" customHeight="1">
      <c r="A110" s="7"/>
      <c r="B110" s="40"/>
      <c r="C110" s="7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1:17" ht="16.5" customHeight="1">
      <c r="A111" s="7"/>
      <c r="B111" s="25"/>
      <c r="C111" s="7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39"/>
      <c r="Q111" s="39"/>
    </row>
    <row r="112" spans="1:17" ht="16.5" customHeight="1">
      <c r="A112" s="7"/>
      <c r="B112" s="25"/>
      <c r="C112" s="7"/>
      <c r="D112" s="19"/>
      <c r="E112" s="19"/>
      <c r="F112" s="19"/>
      <c r="G112" s="19"/>
      <c r="H112" s="19"/>
      <c r="I112" s="19"/>
      <c r="J112" s="39"/>
      <c r="K112" s="39"/>
      <c r="L112" s="19"/>
      <c r="M112" s="19"/>
      <c r="N112" s="19"/>
      <c r="O112" s="19"/>
      <c r="P112" s="39"/>
      <c r="Q112" s="39"/>
    </row>
    <row r="113" spans="1:17" ht="16.5" customHeight="1">
      <c r="A113" s="7"/>
      <c r="B113" s="25"/>
      <c r="C113" s="7"/>
      <c r="D113" s="19"/>
      <c r="E113" s="19"/>
      <c r="F113" s="19"/>
      <c r="G113" s="19"/>
      <c r="H113" s="19"/>
      <c r="I113" s="19"/>
      <c r="J113" s="19"/>
      <c r="K113" s="39"/>
      <c r="L113" s="19"/>
      <c r="M113" s="19"/>
      <c r="N113" s="19"/>
      <c r="O113" s="19"/>
      <c r="P113" s="39"/>
      <c r="Q113" s="39"/>
    </row>
    <row r="114" spans="1:17" ht="16.5" customHeight="1">
      <c r="A114" s="7"/>
      <c r="B114" s="25"/>
      <c r="C114" s="7"/>
      <c r="D114" s="19"/>
      <c r="E114" s="19"/>
      <c r="F114" s="19"/>
      <c r="G114" s="19"/>
      <c r="H114" s="19"/>
      <c r="I114" s="19"/>
      <c r="J114" s="39"/>
      <c r="K114" s="39"/>
      <c r="L114" s="19"/>
      <c r="M114" s="19"/>
      <c r="N114" s="19"/>
      <c r="O114" s="19"/>
      <c r="P114" s="19"/>
      <c r="Q114" s="19"/>
    </row>
    <row r="115" spans="1:17" ht="16.5" customHeight="1">
      <c r="A115" s="7"/>
      <c r="B115" s="7"/>
      <c r="C115" s="7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1:17" ht="16.5" customHeight="1">
      <c r="A116" s="7"/>
      <c r="B116" s="7"/>
      <c r="C116" s="7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1:17" ht="16.5" customHeight="1">
      <c r="A117" s="7"/>
      <c r="B117" s="40"/>
      <c r="C117" s="7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1:17" ht="16.5" customHeight="1">
      <c r="A118" s="7"/>
      <c r="B118" s="7"/>
      <c r="C118" s="7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6.5" customHeight="1">
      <c r="A119" s="7"/>
      <c r="B119" s="25"/>
      <c r="C119" s="7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1:17" ht="16.5" customHeight="1">
      <c r="A120" s="7"/>
      <c r="B120" s="25"/>
      <c r="C120" s="7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39"/>
      <c r="Q120" s="39"/>
    </row>
    <row r="121" spans="1:17" ht="16.5" customHeight="1">
      <c r="A121" s="7"/>
      <c r="B121" s="25"/>
      <c r="C121" s="7"/>
      <c r="D121" s="19"/>
      <c r="E121" s="19"/>
      <c r="F121" s="19"/>
      <c r="G121" s="19"/>
      <c r="H121" s="19"/>
      <c r="I121" s="19"/>
      <c r="J121" s="39"/>
      <c r="K121" s="39"/>
      <c r="L121" s="19"/>
      <c r="M121" s="19"/>
      <c r="N121" s="19"/>
      <c r="O121" s="19"/>
      <c r="P121" s="39"/>
      <c r="Q121" s="39"/>
    </row>
    <row r="122" spans="1:17" ht="16.5" customHeight="1">
      <c r="A122" s="7"/>
      <c r="B122" s="25"/>
      <c r="C122" s="7"/>
      <c r="D122" s="19"/>
      <c r="E122" s="19"/>
      <c r="F122" s="19"/>
      <c r="G122" s="19"/>
      <c r="H122" s="19"/>
      <c r="I122" s="19"/>
      <c r="J122" s="39"/>
      <c r="K122" s="39"/>
      <c r="L122" s="19"/>
      <c r="M122" s="19"/>
      <c r="N122" s="19"/>
      <c r="O122" s="19"/>
      <c r="P122" s="39"/>
      <c r="Q122" s="39"/>
    </row>
    <row r="123" spans="1:17" ht="16.5" customHeight="1">
      <c r="A123" s="7"/>
      <c r="B123" s="25"/>
      <c r="C123" s="7"/>
      <c r="D123" s="19"/>
      <c r="E123" s="19"/>
      <c r="F123" s="19"/>
      <c r="G123" s="19"/>
      <c r="H123" s="19"/>
      <c r="I123" s="19"/>
      <c r="J123" s="39"/>
      <c r="K123" s="39"/>
      <c r="L123" s="19"/>
      <c r="M123" s="19"/>
      <c r="N123" s="19"/>
      <c r="O123" s="19"/>
      <c r="P123" s="39"/>
      <c r="Q123" s="39"/>
    </row>
    <row r="124" spans="1:17" ht="16.5" customHeight="1">
      <c r="A124" s="7"/>
      <c r="B124" s="19"/>
      <c r="C124" s="7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1:17" ht="14.25">
      <c r="A125" s="7"/>
      <c r="B125" s="25"/>
      <c r="C125" s="7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1:17" ht="14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ht="14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</sheetData>
  <mergeCells count="10">
    <mergeCell ref="B1:Q1"/>
    <mergeCell ref="B3:B5"/>
    <mergeCell ref="D3:O3"/>
    <mergeCell ref="P3:Q4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4" r:id="rId1"/>
  <ignoredErrors>
    <ignoredError sqref="B7:B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Q65"/>
  <sheetViews>
    <sheetView showGridLines="0" zoomScale="75" zoomScaleNormal="75" workbookViewId="0" topLeftCell="A1">
      <selection activeCell="AQ51" activeCellId="11" sqref="AQ7:AQ9 AQ11:AQ13 AQ17:AQ20 AQ22:AQ23 AQ25 AQ27:AQ29 AQ31:AQ33 AQ35:AQ36 AQ38:AQ40 AQ43 AQ47:AQ49 AQ51:AQ52"/>
    </sheetView>
  </sheetViews>
  <sheetFormatPr defaultColWidth="8.625" defaultRowHeight="12.75"/>
  <cols>
    <col min="1" max="1" width="1.00390625" style="1" customWidth="1"/>
    <col min="2" max="2" width="19.875" style="1" customWidth="1"/>
    <col min="3" max="3" width="1.37890625" style="1" customWidth="1"/>
    <col min="4" max="13" width="13.625" style="1" customWidth="1"/>
    <col min="14" max="25" width="13.125" style="1" customWidth="1"/>
    <col min="26" max="26" width="1.875" style="1" customWidth="1"/>
    <col min="27" max="27" width="1.00390625" style="1" customWidth="1"/>
    <col min="28" max="28" width="20.375" style="1" customWidth="1"/>
    <col min="29" max="29" width="1.00390625" style="1" customWidth="1"/>
    <col min="30" max="31" width="10.00390625" style="1" customWidth="1"/>
    <col min="32" max="43" width="9.75390625" style="1" customWidth="1"/>
    <col min="44" max="16384" width="8.625" style="1" customWidth="1"/>
  </cols>
  <sheetData>
    <row r="1" spans="2:43" ht="24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74" t="s">
        <v>104</v>
      </c>
      <c r="O1" s="75"/>
      <c r="P1" s="75"/>
      <c r="Q1" s="75"/>
      <c r="R1" s="75"/>
      <c r="S1" s="75"/>
      <c r="T1" s="1" t="s">
        <v>133</v>
      </c>
      <c r="AB1" s="74" t="s">
        <v>113</v>
      </c>
      <c r="AC1" s="75"/>
      <c r="AD1" s="75"/>
      <c r="AE1" s="75"/>
      <c r="AF1" s="75"/>
      <c r="AG1" s="75"/>
      <c r="AH1" s="75"/>
      <c r="AI1" s="75"/>
      <c r="AJ1" s="1" t="s">
        <v>134</v>
      </c>
      <c r="AO1" s="49"/>
      <c r="AP1" s="49"/>
      <c r="AQ1" s="50"/>
    </row>
    <row r="2" spans="2:43" ht="34.5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 t="s">
        <v>3</v>
      </c>
      <c r="Z2" s="7"/>
      <c r="AA2" s="7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1" t="s">
        <v>135</v>
      </c>
      <c r="AQ2" s="52"/>
    </row>
    <row r="3" spans="1:43" s="8" customFormat="1" ht="16.5" customHeight="1">
      <c r="A3" s="53"/>
      <c r="B3" s="62" t="s">
        <v>2</v>
      </c>
      <c r="C3" s="9"/>
      <c r="D3" s="68" t="s">
        <v>130</v>
      </c>
      <c r="E3" s="67"/>
      <c r="F3" s="68" t="s">
        <v>129</v>
      </c>
      <c r="G3" s="66"/>
      <c r="H3" s="66"/>
      <c r="I3" s="66"/>
      <c r="J3" s="66"/>
      <c r="K3" s="66"/>
      <c r="L3" s="66"/>
      <c r="M3" s="66"/>
      <c r="N3" s="66" t="s">
        <v>123</v>
      </c>
      <c r="O3" s="66"/>
      <c r="P3" s="66"/>
      <c r="Q3" s="66"/>
      <c r="R3" s="66"/>
      <c r="S3" s="66"/>
      <c r="T3" s="66"/>
      <c r="U3" s="67"/>
      <c r="V3" s="68" t="s">
        <v>121</v>
      </c>
      <c r="W3" s="66"/>
      <c r="X3" s="66"/>
      <c r="Y3" s="66"/>
      <c r="Z3" s="10"/>
      <c r="AA3" s="34"/>
      <c r="AB3" s="62" t="s">
        <v>116</v>
      </c>
      <c r="AC3" s="54"/>
      <c r="AD3" s="81" t="s">
        <v>136</v>
      </c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5"/>
      <c r="AP3" s="84" t="s">
        <v>106</v>
      </c>
      <c r="AQ3" s="85"/>
    </row>
    <row r="4" spans="2:43" s="8" customFormat="1" ht="33" customHeight="1">
      <c r="B4" s="63"/>
      <c r="C4" s="11"/>
      <c r="D4" s="97" t="s">
        <v>4</v>
      </c>
      <c r="E4" s="97" t="s">
        <v>5</v>
      </c>
      <c r="F4" s="69" t="s">
        <v>6</v>
      </c>
      <c r="G4" s="71"/>
      <c r="H4" s="69" t="s">
        <v>128</v>
      </c>
      <c r="I4" s="71"/>
      <c r="J4" s="69" t="s">
        <v>127</v>
      </c>
      <c r="K4" s="71"/>
      <c r="L4" s="69" t="s">
        <v>126</v>
      </c>
      <c r="M4" s="70"/>
      <c r="N4" s="70" t="s">
        <v>6</v>
      </c>
      <c r="O4" s="71"/>
      <c r="P4" s="69" t="s">
        <v>125</v>
      </c>
      <c r="Q4" s="71"/>
      <c r="R4" s="69" t="s">
        <v>124</v>
      </c>
      <c r="S4" s="71"/>
      <c r="T4" s="69" t="s">
        <v>122</v>
      </c>
      <c r="U4" s="71"/>
      <c r="V4" s="88" t="s">
        <v>6</v>
      </c>
      <c r="W4" s="99"/>
      <c r="X4" s="88" t="s">
        <v>7</v>
      </c>
      <c r="Y4" s="96"/>
      <c r="Z4" s="10"/>
      <c r="AA4" s="47"/>
      <c r="AB4" s="92"/>
      <c r="AC4" s="55"/>
      <c r="AD4" s="88" t="s">
        <v>107</v>
      </c>
      <c r="AE4" s="89"/>
      <c r="AF4" s="90" t="s">
        <v>118</v>
      </c>
      <c r="AG4" s="91"/>
      <c r="AH4" s="88" t="s">
        <v>108</v>
      </c>
      <c r="AI4" s="89"/>
      <c r="AJ4" s="88" t="s">
        <v>109</v>
      </c>
      <c r="AK4" s="89"/>
      <c r="AL4" s="88" t="s">
        <v>110</v>
      </c>
      <c r="AM4" s="89"/>
      <c r="AN4" s="88" t="s">
        <v>111</v>
      </c>
      <c r="AO4" s="89"/>
      <c r="AP4" s="86"/>
      <c r="AQ4" s="87"/>
    </row>
    <row r="5" spans="1:43" s="8" customFormat="1" ht="33" customHeight="1">
      <c r="A5" s="13"/>
      <c r="B5" s="64"/>
      <c r="C5" s="14"/>
      <c r="D5" s="98"/>
      <c r="E5" s="98"/>
      <c r="F5" s="12" t="s">
        <v>4</v>
      </c>
      <c r="G5" s="12" t="s">
        <v>5</v>
      </c>
      <c r="H5" s="12" t="s">
        <v>4</v>
      </c>
      <c r="I5" s="12" t="s">
        <v>5</v>
      </c>
      <c r="J5" s="12" t="s">
        <v>4</v>
      </c>
      <c r="K5" s="12" t="s">
        <v>5</v>
      </c>
      <c r="L5" s="12" t="s">
        <v>4</v>
      </c>
      <c r="M5" s="16" t="s">
        <v>5</v>
      </c>
      <c r="N5" s="15" t="s">
        <v>4</v>
      </c>
      <c r="O5" s="12" t="s">
        <v>5</v>
      </c>
      <c r="P5" s="12" t="s">
        <v>4</v>
      </c>
      <c r="Q5" s="12" t="s">
        <v>5</v>
      </c>
      <c r="R5" s="12" t="s">
        <v>4</v>
      </c>
      <c r="S5" s="12" t="s">
        <v>5</v>
      </c>
      <c r="T5" s="12" t="s">
        <v>4</v>
      </c>
      <c r="U5" s="12" t="s">
        <v>5</v>
      </c>
      <c r="V5" s="12" t="s">
        <v>4</v>
      </c>
      <c r="W5" s="12" t="s">
        <v>5</v>
      </c>
      <c r="X5" s="12" t="s">
        <v>4</v>
      </c>
      <c r="Y5" s="16" t="s">
        <v>5</v>
      </c>
      <c r="Z5" s="10"/>
      <c r="AA5" s="47"/>
      <c r="AB5" s="93"/>
      <c r="AC5" s="56"/>
      <c r="AD5" s="12" t="s">
        <v>4</v>
      </c>
      <c r="AE5" s="12" t="s">
        <v>5</v>
      </c>
      <c r="AF5" s="12" t="s">
        <v>4</v>
      </c>
      <c r="AG5" s="12" t="s">
        <v>5</v>
      </c>
      <c r="AH5" s="12" t="s">
        <v>4</v>
      </c>
      <c r="AI5" s="12" t="s">
        <v>5</v>
      </c>
      <c r="AJ5" s="12" t="s">
        <v>4</v>
      </c>
      <c r="AK5" s="12" t="s">
        <v>5</v>
      </c>
      <c r="AL5" s="12" t="s">
        <v>4</v>
      </c>
      <c r="AM5" s="12" t="s">
        <v>5</v>
      </c>
      <c r="AN5" s="12" t="s">
        <v>4</v>
      </c>
      <c r="AO5" s="12" t="s">
        <v>5</v>
      </c>
      <c r="AP5" s="12" t="s">
        <v>4</v>
      </c>
      <c r="AQ5" s="16" t="s">
        <v>5</v>
      </c>
    </row>
    <row r="6" spans="2:43" ht="16.5" customHeight="1">
      <c r="B6" s="25" t="s">
        <v>52</v>
      </c>
      <c r="D6" s="22">
        <f aca="true" t="shared" si="0" ref="D6:D14">SUM(F6,N6,V6,AP6)</f>
        <v>5878</v>
      </c>
      <c r="E6" s="19">
        <f aca="true" t="shared" si="1" ref="E6:E15">SUM(G6,O6,W6,AQ6)</f>
        <v>3115</v>
      </c>
      <c r="F6" s="19">
        <f aca="true" t="shared" si="2" ref="F6:G10">SUM(H6,J6,L6)</f>
        <v>962</v>
      </c>
      <c r="G6" s="19">
        <f t="shared" si="2"/>
        <v>601</v>
      </c>
      <c r="H6" s="20">
        <v>870</v>
      </c>
      <c r="I6" s="20">
        <v>520</v>
      </c>
      <c r="J6" s="21" t="s">
        <v>140</v>
      </c>
      <c r="K6" s="21" t="s">
        <v>140</v>
      </c>
      <c r="L6" s="20">
        <v>92</v>
      </c>
      <c r="M6" s="20">
        <v>81</v>
      </c>
      <c r="N6" s="19">
        <f aca="true" t="shared" si="3" ref="N6:O10">SUM(P6,R6,T6)</f>
        <v>1056</v>
      </c>
      <c r="O6" s="19">
        <f t="shared" si="3"/>
        <v>772</v>
      </c>
      <c r="P6" s="21" t="s">
        <v>140</v>
      </c>
      <c r="Q6" s="21" t="s">
        <v>140</v>
      </c>
      <c r="R6" s="20">
        <v>681</v>
      </c>
      <c r="S6" s="20">
        <v>609</v>
      </c>
      <c r="T6" s="20">
        <v>375</v>
      </c>
      <c r="U6" s="20">
        <v>163</v>
      </c>
      <c r="V6" s="57">
        <f>SUM(X6,AD6,AF6,AH6,AJ6,AL6,AN6)</f>
        <v>3859</v>
      </c>
      <c r="W6" s="57">
        <f>SUM(Y6,AE6,AG6,AI6,AK6,AM6,AO6)</f>
        <v>1742</v>
      </c>
      <c r="X6" s="20">
        <v>12</v>
      </c>
      <c r="Y6" s="20">
        <v>11</v>
      </c>
      <c r="AB6" s="26" t="s">
        <v>114</v>
      </c>
      <c r="AD6" s="58">
        <v>231</v>
      </c>
      <c r="AE6" s="57">
        <v>203</v>
      </c>
      <c r="AF6" s="57">
        <v>1140</v>
      </c>
      <c r="AG6" s="57">
        <v>511</v>
      </c>
      <c r="AH6" s="57">
        <v>66</v>
      </c>
      <c r="AI6" s="57">
        <v>26</v>
      </c>
      <c r="AJ6" s="57">
        <v>3</v>
      </c>
      <c r="AK6" s="57">
        <v>2</v>
      </c>
      <c r="AL6" s="57">
        <v>2232</v>
      </c>
      <c r="AM6" s="57">
        <v>848</v>
      </c>
      <c r="AN6" s="57">
        <v>175</v>
      </c>
      <c r="AO6" s="57">
        <v>141</v>
      </c>
      <c r="AP6" s="57">
        <v>1</v>
      </c>
      <c r="AQ6" s="21" t="s">
        <v>141</v>
      </c>
    </row>
    <row r="7" spans="2:43" ht="16.5" customHeight="1">
      <c r="B7" s="26" t="s">
        <v>53</v>
      </c>
      <c r="D7" s="22">
        <f t="shared" si="0"/>
        <v>2409</v>
      </c>
      <c r="E7" s="19">
        <f t="shared" si="1"/>
        <v>1371</v>
      </c>
      <c r="F7" s="19">
        <f t="shared" si="2"/>
        <v>1159</v>
      </c>
      <c r="G7" s="19">
        <f t="shared" si="2"/>
        <v>690</v>
      </c>
      <c r="H7" s="20">
        <v>1033</v>
      </c>
      <c r="I7" s="20">
        <v>584</v>
      </c>
      <c r="J7" s="21" t="s">
        <v>140</v>
      </c>
      <c r="K7" s="21" t="s">
        <v>140</v>
      </c>
      <c r="L7" s="20">
        <v>126</v>
      </c>
      <c r="M7" s="20">
        <v>106</v>
      </c>
      <c r="N7" s="19">
        <f t="shared" si="3"/>
        <v>389</v>
      </c>
      <c r="O7" s="19">
        <f t="shared" si="3"/>
        <v>271</v>
      </c>
      <c r="P7" s="21" t="s">
        <v>140</v>
      </c>
      <c r="Q7" s="21" t="s">
        <v>140</v>
      </c>
      <c r="R7" s="20">
        <v>220</v>
      </c>
      <c r="S7" s="20">
        <v>206</v>
      </c>
      <c r="T7" s="20">
        <v>169</v>
      </c>
      <c r="U7" s="20">
        <v>65</v>
      </c>
      <c r="V7" s="19">
        <f>SUM(X7,AD7,AF7,AH7,AJ7,AL7,AN7)</f>
        <v>861</v>
      </c>
      <c r="W7" s="19">
        <f>SUM(Y7,AE7,AG7,AI7,AK7,AM7,AO7)</f>
        <v>410</v>
      </c>
      <c r="X7" s="20">
        <v>2</v>
      </c>
      <c r="Y7" s="20">
        <v>2</v>
      </c>
      <c r="AB7" s="26" t="s">
        <v>53</v>
      </c>
      <c r="AD7" s="22">
        <v>109</v>
      </c>
      <c r="AE7" s="20">
        <v>94</v>
      </c>
      <c r="AF7" s="20">
        <v>244</v>
      </c>
      <c r="AG7" s="20">
        <v>114</v>
      </c>
      <c r="AH7" s="20">
        <v>23</v>
      </c>
      <c r="AI7" s="20">
        <v>5</v>
      </c>
      <c r="AJ7" s="21" t="s">
        <v>144</v>
      </c>
      <c r="AK7" s="21" t="s">
        <v>144</v>
      </c>
      <c r="AL7" s="20">
        <v>414</v>
      </c>
      <c r="AM7" s="20">
        <v>144</v>
      </c>
      <c r="AN7" s="20">
        <v>69</v>
      </c>
      <c r="AO7" s="20">
        <v>51</v>
      </c>
      <c r="AP7" s="21" t="s">
        <v>141</v>
      </c>
      <c r="AQ7" s="21" t="s">
        <v>141</v>
      </c>
    </row>
    <row r="8" spans="2:43" ht="16.5" customHeight="1">
      <c r="B8" s="26" t="s">
        <v>54</v>
      </c>
      <c r="D8" s="22">
        <f t="shared" si="0"/>
        <v>3716</v>
      </c>
      <c r="E8" s="19">
        <f t="shared" si="1"/>
        <v>2044</v>
      </c>
      <c r="F8" s="19">
        <f t="shared" si="2"/>
        <v>1090</v>
      </c>
      <c r="G8" s="19">
        <f t="shared" si="2"/>
        <v>632</v>
      </c>
      <c r="H8" s="20">
        <v>1031</v>
      </c>
      <c r="I8" s="20">
        <v>590</v>
      </c>
      <c r="J8" s="21" t="s">
        <v>140</v>
      </c>
      <c r="K8" s="21" t="s">
        <v>140</v>
      </c>
      <c r="L8" s="20">
        <v>59</v>
      </c>
      <c r="M8" s="20">
        <v>42</v>
      </c>
      <c r="N8" s="19">
        <f t="shared" si="3"/>
        <v>538</v>
      </c>
      <c r="O8" s="19">
        <f t="shared" si="3"/>
        <v>345</v>
      </c>
      <c r="P8" s="24">
        <v>6</v>
      </c>
      <c r="Q8" s="24">
        <v>5</v>
      </c>
      <c r="R8" s="20">
        <v>253</v>
      </c>
      <c r="S8" s="20">
        <v>227</v>
      </c>
      <c r="T8" s="20">
        <v>279</v>
      </c>
      <c r="U8" s="20">
        <v>113</v>
      </c>
      <c r="V8" s="19">
        <f aca="true" t="shared" si="4" ref="V8:V15">SUM(X8,AD8,AF8,AH8,AJ8,AL8,AN8)</f>
        <v>2087</v>
      </c>
      <c r="W8" s="19">
        <f aca="true" t="shared" si="5" ref="W8:W15">SUM(Y8,AE8,AG8,AI8,AK8,AM8,AO8)</f>
        <v>1067</v>
      </c>
      <c r="X8" s="20">
        <v>10</v>
      </c>
      <c r="Y8" s="20">
        <v>9</v>
      </c>
      <c r="AB8" s="26" t="s">
        <v>54</v>
      </c>
      <c r="AD8" s="22">
        <v>272</v>
      </c>
      <c r="AE8" s="20">
        <v>263</v>
      </c>
      <c r="AF8" s="20">
        <v>664</v>
      </c>
      <c r="AG8" s="20">
        <v>293</v>
      </c>
      <c r="AH8" s="20">
        <v>40</v>
      </c>
      <c r="AI8" s="20">
        <v>11</v>
      </c>
      <c r="AJ8" s="20">
        <v>4</v>
      </c>
      <c r="AK8" s="20">
        <v>4</v>
      </c>
      <c r="AL8" s="20">
        <v>980</v>
      </c>
      <c r="AM8" s="20">
        <v>406</v>
      </c>
      <c r="AN8" s="20">
        <v>117</v>
      </c>
      <c r="AO8" s="20">
        <v>81</v>
      </c>
      <c r="AP8" s="20">
        <v>1</v>
      </c>
      <c r="AQ8" s="21" t="s">
        <v>141</v>
      </c>
    </row>
    <row r="9" spans="2:43" ht="16.5" customHeight="1">
      <c r="B9" s="26" t="s">
        <v>55</v>
      </c>
      <c r="D9" s="22">
        <f t="shared" si="0"/>
        <v>2790</v>
      </c>
      <c r="E9" s="19">
        <f t="shared" si="1"/>
        <v>1591</v>
      </c>
      <c r="F9" s="19">
        <f t="shared" si="2"/>
        <v>396</v>
      </c>
      <c r="G9" s="19">
        <f t="shared" si="2"/>
        <v>251</v>
      </c>
      <c r="H9" s="20">
        <v>319</v>
      </c>
      <c r="I9" s="20">
        <v>193</v>
      </c>
      <c r="J9" s="21" t="s">
        <v>140</v>
      </c>
      <c r="K9" s="21" t="s">
        <v>140</v>
      </c>
      <c r="L9" s="20">
        <v>77</v>
      </c>
      <c r="M9" s="20">
        <v>58</v>
      </c>
      <c r="N9" s="19">
        <f t="shared" si="3"/>
        <v>413</v>
      </c>
      <c r="O9" s="19">
        <f t="shared" si="3"/>
        <v>268</v>
      </c>
      <c r="P9" s="24">
        <v>1</v>
      </c>
      <c r="Q9" s="24">
        <v>1</v>
      </c>
      <c r="R9" s="20">
        <v>197</v>
      </c>
      <c r="S9" s="20">
        <v>169</v>
      </c>
      <c r="T9" s="20">
        <v>215</v>
      </c>
      <c r="U9" s="20">
        <v>98</v>
      </c>
      <c r="V9" s="19">
        <f t="shared" si="4"/>
        <v>1981</v>
      </c>
      <c r="W9" s="19">
        <f t="shared" si="5"/>
        <v>1072</v>
      </c>
      <c r="X9" s="20">
        <v>6</v>
      </c>
      <c r="Y9" s="20">
        <v>6</v>
      </c>
      <c r="AB9" s="26" t="s">
        <v>55</v>
      </c>
      <c r="AD9" s="22">
        <v>302</v>
      </c>
      <c r="AE9" s="20">
        <v>281</v>
      </c>
      <c r="AF9" s="20">
        <v>629</v>
      </c>
      <c r="AG9" s="20">
        <v>292</v>
      </c>
      <c r="AH9" s="20">
        <v>57</v>
      </c>
      <c r="AI9" s="20">
        <v>35</v>
      </c>
      <c r="AJ9" s="20">
        <v>4</v>
      </c>
      <c r="AK9" s="24">
        <v>2</v>
      </c>
      <c r="AL9" s="20">
        <v>790</v>
      </c>
      <c r="AM9" s="20">
        <v>328</v>
      </c>
      <c r="AN9" s="20">
        <v>193</v>
      </c>
      <c r="AO9" s="20">
        <v>128</v>
      </c>
      <c r="AP9" s="21" t="s">
        <v>141</v>
      </c>
      <c r="AQ9" s="21" t="s">
        <v>141</v>
      </c>
    </row>
    <row r="10" spans="2:43" ht="16.5" customHeight="1">
      <c r="B10" s="26" t="s">
        <v>56</v>
      </c>
      <c r="D10" s="22">
        <f t="shared" si="0"/>
        <v>3025</v>
      </c>
      <c r="E10" s="19">
        <f t="shared" si="1"/>
        <v>1672</v>
      </c>
      <c r="F10" s="19">
        <f t="shared" si="2"/>
        <v>1085</v>
      </c>
      <c r="G10" s="19">
        <f t="shared" si="2"/>
        <v>625</v>
      </c>
      <c r="H10" s="20">
        <v>1000</v>
      </c>
      <c r="I10" s="20">
        <v>569</v>
      </c>
      <c r="J10" s="20">
        <v>1</v>
      </c>
      <c r="K10" s="20">
        <v>1</v>
      </c>
      <c r="L10" s="20">
        <v>84</v>
      </c>
      <c r="M10" s="20">
        <v>55</v>
      </c>
      <c r="N10" s="19">
        <f t="shared" si="3"/>
        <v>490</v>
      </c>
      <c r="O10" s="19">
        <f t="shared" si="3"/>
        <v>288</v>
      </c>
      <c r="P10" s="20">
        <v>6</v>
      </c>
      <c r="Q10" s="20">
        <v>6</v>
      </c>
      <c r="R10" s="20">
        <v>202</v>
      </c>
      <c r="S10" s="20">
        <v>177</v>
      </c>
      <c r="T10" s="20">
        <v>282</v>
      </c>
      <c r="U10" s="20">
        <v>105</v>
      </c>
      <c r="V10" s="19">
        <f t="shared" si="4"/>
        <v>1447</v>
      </c>
      <c r="W10" s="19">
        <f t="shared" si="5"/>
        <v>758</v>
      </c>
      <c r="X10" s="20">
        <v>2</v>
      </c>
      <c r="Y10" s="20">
        <v>2</v>
      </c>
      <c r="AB10" s="26" t="s">
        <v>56</v>
      </c>
      <c r="AD10" s="22">
        <v>206</v>
      </c>
      <c r="AE10" s="20">
        <v>190</v>
      </c>
      <c r="AF10" s="20">
        <v>438</v>
      </c>
      <c r="AG10" s="20">
        <v>205</v>
      </c>
      <c r="AH10" s="20">
        <v>32</v>
      </c>
      <c r="AI10" s="20">
        <v>16</v>
      </c>
      <c r="AJ10" s="21" t="s">
        <v>144</v>
      </c>
      <c r="AK10" s="21" t="s">
        <v>144</v>
      </c>
      <c r="AL10" s="20">
        <v>676</v>
      </c>
      <c r="AM10" s="20">
        <v>278</v>
      </c>
      <c r="AN10" s="20">
        <v>93</v>
      </c>
      <c r="AO10" s="20">
        <v>67</v>
      </c>
      <c r="AP10" s="39">
        <v>3</v>
      </c>
      <c r="AQ10" s="39">
        <v>1</v>
      </c>
    </row>
    <row r="11" spans="2:43" ht="33" customHeight="1">
      <c r="B11" s="26" t="s">
        <v>57</v>
      </c>
      <c r="D11" s="22">
        <f t="shared" si="0"/>
        <v>2205</v>
      </c>
      <c r="E11" s="19">
        <f t="shared" si="1"/>
        <v>1248</v>
      </c>
      <c r="F11" s="19">
        <f aca="true" t="shared" si="6" ref="F11:G15">SUM(H11,J11,L11)</f>
        <v>966</v>
      </c>
      <c r="G11" s="19">
        <f t="shared" si="6"/>
        <v>555</v>
      </c>
      <c r="H11" s="20">
        <v>962</v>
      </c>
      <c r="I11" s="20">
        <v>551</v>
      </c>
      <c r="J11" s="24">
        <v>2</v>
      </c>
      <c r="K11" s="24">
        <v>2</v>
      </c>
      <c r="L11" s="20">
        <v>2</v>
      </c>
      <c r="M11" s="20">
        <v>2</v>
      </c>
      <c r="N11" s="19">
        <f aca="true" t="shared" si="7" ref="N11:O15">SUM(P11,R11,T11)</f>
        <v>395</v>
      </c>
      <c r="O11" s="19">
        <f t="shared" si="7"/>
        <v>261</v>
      </c>
      <c r="P11" s="20">
        <v>3</v>
      </c>
      <c r="Q11" s="20">
        <v>2</v>
      </c>
      <c r="R11" s="20">
        <v>202</v>
      </c>
      <c r="S11" s="20">
        <v>176</v>
      </c>
      <c r="T11" s="20">
        <v>190</v>
      </c>
      <c r="U11" s="20">
        <v>83</v>
      </c>
      <c r="V11" s="19">
        <f t="shared" si="4"/>
        <v>844</v>
      </c>
      <c r="W11" s="19">
        <f t="shared" si="5"/>
        <v>432</v>
      </c>
      <c r="X11" s="20">
        <v>13</v>
      </c>
      <c r="Y11" s="20">
        <v>13</v>
      </c>
      <c r="AB11" s="26" t="s">
        <v>57</v>
      </c>
      <c r="AD11" s="22">
        <v>74</v>
      </c>
      <c r="AE11" s="20">
        <v>67</v>
      </c>
      <c r="AF11" s="20">
        <v>253</v>
      </c>
      <c r="AG11" s="20">
        <v>113</v>
      </c>
      <c r="AH11" s="20">
        <v>21</v>
      </c>
      <c r="AI11" s="20">
        <v>6</v>
      </c>
      <c r="AJ11" s="24">
        <v>2</v>
      </c>
      <c r="AK11" s="24">
        <v>2</v>
      </c>
      <c r="AL11" s="20">
        <v>409</v>
      </c>
      <c r="AM11" s="20">
        <v>181</v>
      </c>
      <c r="AN11" s="20">
        <v>72</v>
      </c>
      <c r="AO11" s="20">
        <v>50</v>
      </c>
      <c r="AP11" s="21" t="s">
        <v>141</v>
      </c>
      <c r="AQ11" s="21" t="s">
        <v>141</v>
      </c>
    </row>
    <row r="12" spans="2:43" ht="16.5" customHeight="1">
      <c r="B12" s="26" t="s">
        <v>58</v>
      </c>
      <c r="D12" s="22">
        <f t="shared" si="0"/>
        <v>4348</v>
      </c>
      <c r="E12" s="19">
        <f t="shared" si="1"/>
        <v>2395</v>
      </c>
      <c r="F12" s="19">
        <f t="shared" si="6"/>
        <v>837</v>
      </c>
      <c r="G12" s="19">
        <f t="shared" si="6"/>
        <v>509</v>
      </c>
      <c r="H12" s="20">
        <v>697</v>
      </c>
      <c r="I12" s="20">
        <v>384</v>
      </c>
      <c r="J12" s="20">
        <v>3</v>
      </c>
      <c r="K12" s="20">
        <v>3</v>
      </c>
      <c r="L12" s="20">
        <v>137</v>
      </c>
      <c r="M12" s="20">
        <v>122</v>
      </c>
      <c r="N12" s="19">
        <f t="shared" si="7"/>
        <v>1625</v>
      </c>
      <c r="O12" s="19">
        <f t="shared" si="7"/>
        <v>957</v>
      </c>
      <c r="P12" s="21" t="s">
        <v>140</v>
      </c>
      <c r="Q12" s="21" t="s">
        <v>140</v>
      </c>
      <c r="R12" s="20">
        <v>495</v>
      </c>
      <c r="S12" s="20">
        <v>463</v>
      </c>
      <c r="T12" s="20">
        <v>1130</v>
      </c>
      <c r="U12" s="20">
        <v>494</v>
      </c>
      <c r="V12" s="19">
        <f t="shared" si="4"/>
        <v>1886</v>
      </c>
      <c r="W12" s="19">
        <f t="shared" si="5"/>
        <v>929</v>
      </c>
      <c r="X12" s="20">
        <v>7</v>
      </c>
      <c r="Y12" s="20">
        <v>7</v>
      </c>
      <c r="AB12" s="26" t="s">
        <v>58</v>
      </c>
      <c r="AD12" s="22">
        <v>160</v>
      </c>
      <c r="AE12" s="20">
        <v>146</v>
      </c>
      <c r="AF12" s="20">
        <v>615</v>
      </c>
      <c r="AG12" s="20">
        <v>281</v>
      </c>
      <c r="AH12" s="20">
        <v>47</v>
      </c>
      <c r="AI12" s="20">
        <v>23</v>
      </c>
      <c r="AJ12" s="20">
        <v>2</v>
      </c>
      <c r="AK12" s="20">
        <v>2</v>
      </c>
      <c r="AL12" s="20">
        <v>949</v>
      </c>
      <c r="AM12" s="20">
        <v>382</v>
      </c>
      <c r="AN12" s="20">
        <v>106</v>
      </c>
      <c r="AO12" s="20">
        <v>88</v>
      </c>
      <c r="AP12" s="21" t="s">
        <v>141</v>
      </c>
      <c r="AQ12" s="21" t="s">
        <v>141</v>
      </c>
    </row>
    <row r="13" spans="2:43" ht="16.5" customHeight="1">
      <c r="B13" s="26" t="s">
        <v>59</v>
      </c>
      <c r="D13" s="22">
        <f t="shared" si="0"/>
        <v>4690</v>
      </c>
      <c r="E13" s="19">
        <f t="shared" si="1"/>
        <v>2507</v>
      </c>
      <c r="F13" s="19">
        <f t="shared" si="6"/>
        <v>1182</v>
      </c>
      <c r="G13" s="19">
        <f t="shared" si="6"/>
        <v>660</v>
      </c>
      <c r="H13" s="20">
        <v>1094</v>
      </c>
      <c r="I13" s="20">
        <v>583</v>
      </c>
      <c r="J13" s="20">
        <v>5</v>
      </c>
      <c r="K13" s="20">
        <v>5</v>
      </c>
      <c r="L13" s="20">
        <v>83</v>
      </c>
      <c r="M13" s="20">
        <v>72</v>
      </c>
      <c r="N13" s="19">
        <f t="shared" si="7"/>
        <v>1458</v>
      </c>
      <c r="O13" s="19">
        <f t="shared" si="7"/>
        <v>845</v>
      </c>
      <c r="P13" s="21" t="s">
        <v>140</v>
      </c>
      <c r="Q13" s="21" t="s">
        <v>140</v>
      </c>
      <c r="R13" s="20">
        <v>406</v>
      </c>
      <c r="S13" s="20">
        <v>362</v>
      </c>
      <c r="T13" s="20">
        <v>1052</v>
      </c>
      <c r="U13" s="20">
        <v>483</v>
      </c>
      <c r="V13" s="19">
        <f t="shared" si="4"/>
        <v>2050</v>
      </c>
      <c r="W13" s="19">
        <f t="shared" si="5"/>
        <v>1002</v>
      </c>
      <c r="X13" s="20">
        <v>3</v>
      </c>
      <c r="Y13" s="20">
        <v>3</v>
      </c>
      <c r="AB13" s="26" t="s">
        <v>59</v>
      </c>
      <c r="AD13" s="22">
        <v>163</v>
      </c>
      <c r="AE13" s="20">
        <v>142</v>
      </c>
      <c r="AF13" s="20">
        <v>717</v>
      </c>
      <c r="AG13" s="20">
        <v>334</v>
      </c>
      <c r="AH13" s="20">
        <v>60</v>
      </c>
      <c r="AI13" s="20">
        <v>29</v>
      </c>
      <c r="AJ13" s="20">
        <v>3</v>
      </c>
      <c r="AK13" s="24">
        <v>1</v>
      </c>
      <c r="AL13" s="20">
        <v>960</v>
      </c>
      <c r="AM13" s="20">
        <v>383</v>
      </c>
      <c r="AN13" s="20">
        <v>144</v>
      </c>
      <c r="AO13" s="20">
        <v>110</v>
      </c>
      <c r="AP13" s="21" t="s">
        <v>141</v>
      </c>
      <c r="AQ13" s="21" t="s">
        <v>141</v>
      </c>
    </row>
    <row r="14" spans="2:43" ht="16.5" customHeight="1">
      <c r="B14" s="26" t="s">
        <v>60</v>
      </c>
      <c r="D14" s="22">
        <f t="shared" si="0"/>
        <v>2465</v>
      </c>
      <c r="E14" s="19">
        <f t="shared" si="1"/>
        <v>1345</v>
      </c>
      <c r="F14" s="19">
        <f t="shared" si="6"/>
        <v>750</v>
      </c>
      <c r="G14" s="19">
        <f t="shared" si="6"/>
        <v>440</v>
      </c>
      <c r="H14" s="20">
        <v>605</v>
      </c>
      <c r="I14" s="20">
        <v>321</v>
      </c>
      <c r="J14" s="24">
        <v>1</v>
      </c>
      <c r="K14" s="24">
        <v>1</v>
      </c>
      <c r="L14" s="20">
        <v>144</v>
      </c>
      <c r="M14" s="20">
        <v>118</v>
      </c>
      <c r="N14" s="19">
        <f t="shared" si="7"/>
        <v>592</v>
      </c>
      <c r="O14" s="19">
        <f t="shared" si="7"/>
        <v>380</v>
      </c>
      <c r="P14" s="20">
        <v>2</v>
      </c>
      <c r="Q14" s="20">
        <v>2</v>
      </c>
      <c r="R14" s="20">
        <v>293</v>
      </c>
      <c r="S14" s="20">
        <v>262</v>
      </c>
      <c r="T14" s="20">
        <v>297</v>
      </c>
      <c r="U14" s="20">
        <v>116</v>
      </c>
      <c r="V14" s="19">
        <f t="shared" si="4"/>
        <v>1122</v>
      </c>
      <c r="W14" s="19">
        <f t="shared" si="5"/>
        <v>524</v>
      </c>
      <c r="X14" s="21" t="s">
        <v>138</v>
      </c>
      <c r="Y14" s="21" t="s">
        <v>138</v>
      </c>
      <c r="AB14" s="26" t="s">
        <v>60</v>
      </c>
      <c r="AD14" s="22">
        <v>81</v>
      </c>
      <c r="AE14" s="20">
        <v>70</v>
      </c>
      <c r="AF14" s="20">
        <v>380</v>
      </c>
      <c r="AG14" s="20">
        <v>178</v>
      </c>
      <c r="AH14" s="20">
        <v>22</v>
      </c>
      <c r="AI14" s="20">
        <v>6</v>
      </c>
      <c r="AJ14" s="21" t="s">
        <v>144</v>
      </c>
      <c r="AK14" s="21" t="s">
        <v>144</v>
      </c>
      <c r="AL14" s="20">
        <v>532</v>
      </c>
      <c r="AM14" s="20">
        <v>191</v>
      </c>
      <c r="AN14" s="20">
        <v>107</v>
      </c>
      <c r="AO14" s="20">
        <v>79</v>
      </c>
      <c r="AP14" s="39">
        <v>1</v>
      </c>
      <c r="AQ14" s="39">
        <v>1</v>
      </c>
    </row>
    <row r="15" spans="2:43" ht="16.5" customHeight="1">
      <c r="B15" s="26" t="s">
        <v>61</v>
      </c>
      <c r="D15" s="22">
        <f>SUM(F15,N15,V15,AP15)</f>
        <v>3890</v>
      </c>
      <c r="E15" s="19">
        <f t="shared" si="1"/>
        <v>2082</v>
      </c>
      <c r="F15" s="19">
        <f t="shared" si="6"/>
        <v>789</v>
      </c>
      <c r="G15" s="19">
        <f t="shared" si="6"/>
        <v>435</v>
      </c>
      <c r="H15" s="20">
        <v>729</v>
      </c>
      <c r="I15" s="20">
        <v>388</v>
      </c>
      <c r="J15" s="21" t="s">
        <v>140</v>
      </c>
      <c r="K15" s="21" t="s">
        <v>140</v>
      </c>
      <c r="L15" s="20">
        <v>60</v>
      </c>
      <c r="M15" s="20">
        <v>47</v>
      </c>
      <c r="N15" s="19">
        <f t="shared" si="7"/>
        <v>1039</v>
      </c>
      <c r="O15" s="19">
        <f t="shared" si="7"/>
        <v>693</v>
      </c>
      <c r="P15" s="24">
        <v>2</v>
      </c>
      <c r="Q15" s="24">
        <v>2</v>
      </c>
      <c r="R15" s="20">
        <v>566</v>
      </c>
      <c r="S15" s="20">
        <v>501</v>
      </c>
      <c r="T15" s="20">
        <v>471</v>
      </c>
      <c r="U15" s="20">
        <v>190</v>
      </c>
      <c r="V15" s="19">
        <f t="shared" si="4"/>
        <v>2057</v>
      </c>
      <c r="W15" s="19">
        <f t="shared" si="5"/>
        <v>951</v>
      </c>
      <c r="X15" s="20">
        <v>6</v>
      </c>
      <c r="Y15" s="20">
        <v>6</v>
      </c>
      <c r="AB15" s="26" t="s">
        <v>61</v>
      </c>
      <c r="AD15" s="22">
        <v>149</v>
      </c>
      <c r="AE15" s="20">
        <v>130</v>
      </c>
      <c r="AF15" s="20">
        <v>660</v>
      </c>
      <c r="AG15" s="20">
        <v>319</v>
      </c>
      <c r="AH15" s="20">
        <v>54</v>
      </c>
      <c r="AI15" s="20">
        <v>19</v>
      </c>
      <c r="AJ15" s="20">
        <v>7</v>
      </c>
      <c r="AK15" s="20">
        <v>5</v>
      </c>
      <c r="AL15" s="20">
        <v>1076</v>
      </c>
      <c r="AM15" s="20">
        <v>393</v>
      </c>
      <c r="AN15" s="20">
        <v>105</v>
      </c>
      <c r="AO15" s="20">
        <v>79</v>
      </c>
      <c r="AP15" s="20">
        <v>5</v>
      </c>
      <c r="AQ15" s="20">
        <v>3</v>
      </c>
    </row>
    <row r="16" spans="2:43" ht="49.5" customHeight="1">
      <c r="B16" s="59" t="s">
        <v>62</v>
      </c>
      <c r="D16" s="22">
        <f>SUM(D17:D29)</f>
        <v>34268</v>
      </c>
      <c r="E16" s="19">
        <f>SUM(E17:E29)</f>
        <v>19371</v>
      </c>
      <c r="F16" s="20">
        <f>SUM(H16,J16,L16)</f>
        <v>6227</v>
      </c>
      <c r="G16" s="20">
        <f>SUM(I16,K16,M16)</f>
        <v>4207</v>
      </c>
      <c r="H16" s="19">
        <f aca="true" t="shared" si="8" ref="H16:Y16">SUM(H17:H29)</f>
        <v>3223</v>
      </c>
      <c r="I16" s="19">
        <f t="shared" si="8"/>
        <v>1736</v>
      </c>
      <c r="J16" s="19">
        <f t="shared" si="8"/>
        <v>31</v>
      </c>
      <c r="K16" s="19">
        <f t="shared" si="8"/>
        <v>24</v>
      </c>
      <c r="L16" s="19">
        <f t="shared" si="8"/>
        <v>2973</v>
      </c>
      <c r="M16" s="19">
        <f t="shared" si="8"/>
        <v>2447</v>
      </c>
      <c r="N16" s="19">
        <f t="shared" si="8"/>
        <v>9702</v>
      </c>
      <c r="O16" s="19">
        <f t="shared" si="8"/>
        <v>6396</v>
      </c>
      <c r="P16" s="19">
        <f t="shared" si="8"/>
        <v>68</v>
      </c>
      <c r="Q16" s="19">
        <f t="shared" si="8"/>
        <v>59</v>
      </c>
      <c r="R16" s="19">
        <f t="shared" si="8"/>
        <v>4974</v>
      </c>
      <c r="S16" s="19">
        <f t="shared" si="8"/>
        <v>4136</v>
      </c>
      <c r="T16" s="19">
        <f t="shared" si="8"/>
        <v>4660</v>
      </c>
      <c r="U16" s="19">
        <f t="shared" si="8"/>
        <v>2201</v>
      </c>
      <c r="V16" s="19">
        <f t="shared" si="8"/>
        <v>18330</v>
      </c>
      <c r="W16" s="19">
        <f t="shared" si="8"/>
        <v>8764</v>
      </c>
      <c r="X16" s="19">
        <f t="shared" si="8"/>
        <v>144</v>
      </c>
      <c r="Y16" s="19">
        <f t="shared" si="8"/>
        <v>130</v>
      </c>
      <c r="AB16" s="59" t="s">
        <v>62</v>
      </c>
      <c r="AD16" s="22">
        <f aca="true" t="shared" si="9" ref="AD16:AQ16">SUM(AD17:AD29)</f>
        <v>1850</v>
      </c>
      <c r="AE16" s="19">
        <f t="shared" si="9"/>
        <v>1612</v>
      </c>
      <c r="AF16" s="19">
        <f t="shared" si="9"/>
        <v>5673</v>
      </c>
      <c r="AG16" s="19">
        <f t="shared" si="9"/>
        <v>2266</v>
      </c>
      <c r="AH16" s="19">
        <f t="shared" si="9"/>
        <v>482</v>
      </c>
      <c r="AI16" s="19">
        <f t="shared" si="9"/>
        <v>163</v>
      </c>
      <c r="AJ16" s="19">
        <f t="shared" si="9"/>
        <v>71</v>
      </c>
      <c r="AK16" s="19">
        <f t="shared" si="9"/>
        <v>41</v>
      </c>
      <c r="AL16" s="19">
        <f t="shared" si="9"/>
        <v>8664</v>
      </c>
      <c r="AM16" s="19">
        <f t="shared" si="9"/>
        <v>3505</v>
      </c>
      <c r="AN16" s="19">
        <f t="shared" si="9"/>
        <v>1446</v>
      </c>
      <c r="AO16" s="19">
        <f t="shared" si="9"/>
        <v>1047</v>
      </c>
      <c r="AP16" s="19">
        <f t="shared" si="9"/>
        <v>9</v>
      </c>
      <c r="AQ16" s="19">
        <f t="shared" si="9"/>
        <v>4</v>
      </c>
    </row>
    <row r="17" spans="2:43" ht="33" customHeight="1">
      <c r="B17" s="26" t="s">
        <v>63</v>
      </c>
      <c r="D17" s="22">
        <f aca="true" t="shared" si="10" ref="D17:D29">SUM(F17,N17,V17,AP17)</f>
        <v>704</v>
      </c>
      <c r="E17" s="19">
        <f aca="true" t="shared" si="11" ref="E17:E29">SUM(G17,O17,W17,AQ17)</f>
        <v>430</v>
      </c>
      <c r="F17" s="19">
        <f aca="true" t="shared" si="12" ref="F17:G21">SUM(H17,J17,L17)</f>
        <v>278</v>
      </c>
      <c r="G17" s="19">
        <f t="shared" si="12"/>
        <v>194</v>
      </c>
      <c r="H17" s="20">
        <v>189</v>
      </c>
      <c r="I17" s="20">
        <v>113</v>
      </c>
      <c r="J17" s="21" t="s">
        <v>140</v>
      </c>
      <c r="K17" s="21" t="s">
        <v>140</v>
      </c>
      <c r="L17" s="20">
        <v>89</v>
      </c>
      <c r="M17" s="20">
        <v>81</v>
      </c>
      <c r="N17" s="19">
        <f aca="true" t="shared" si="13" ref="N17:O21">SUM(P17,R17,T17)</f>
        <v>115</v>
      </c>
      <c r="O17" s="19">
        <f t="shared" si="13"/>
        <v>76</v>
      </c>
      <c r="P17" s="21" t="s">
        <v>140</v>
      </c>
      <c r="Q17" s="21" t="s">
        <v>140</v>
      </c>
      <c r="R17" s="20">
        <v>96</v>
      </c>
      <c r="S17" s="20">
        <v>74</v>
      </c>
      <c r="T17" s="20">
        <v>19</v>
      </c>
      <c r="U17" s="20">
        <v>2</v>
      </c>
      <c r="V17" s="20">
        <f>SUM(X17,AD17,AF17,AH17,AJ17,AL17,AN17)</f>
        <v>311</v>
      </c>
      <c r="W17" s="20">
        <f>SUM(Y17,AE17,AG17,AI17,AK17,AM17,AO17)</f>
        <v>160</v>
      </c>
      <c r="X17" s="24">
        <v>3</v>
      </c>
      <c r="Y17" s="24">
        <v>3</v>
      </c>
      <c r="AB17" s="26" t="s">
        <v>63</v>
      </c>
      <c r="AD17" s="22">
        <v>29</v>
      </c>
      <c r="AE17" s="20">
        <v>23</v>
      </c>
      <c r="AF17" s="20">
        <v>74</v>
      </c>
      <c r="AG17" s="20">
        <v>27</v>
      </c>
      <c r="AH17" s="20">
        <v>1</v>
      </c>
      <c r="AI17" s="21" t="s">
        <v>144</v>
      </c>
      <c r="AJ17" s="21" t="s">
        <v>144</v>
      </c>
      <c r="AK17" s="21" t="s">
        <v>144</v>
      </c>
      <c r="AL17" s="20">
        <v>156</v>
      </c>
      <c r="AM17" s="20">
        <v>68</v>
      </c>
      <c r="AN17" s="20">
        <v>48</v>
      </c>
      <c r="AO17" s="20">
        <v>39</v>
      </c>
      <c r="AP17" s="21" t="s">
        <v>141</v>
      </c>
      <c r="AQ17" s="21" t="s">
        <v>141</v>
      </c>
    </row>
    <row r="18" spans="2:43" ht="16.5" customHeight="1">
      <c r="B18" s="26" t="s">
        <v>64</v>
      </c>
      <c r="D18" s="22">
        <f t="shared" si="10"/>
        <v>3579</v>
      </c>
      <c r="E18" s="19">
        <f t="shared" si="11"/>
        <v>2129</v>
      </c>
      <c r="F18" s="19">
        <f t="shared" si="12"/>
        <v>1033</v>
      </c>
      <c r="G18" s="19">
        <f t="shared" si="12"/>
        <v>823</v>
      </c>
      <c r="H18" s="20">
        <v>310</v>
      </c>
      <c r="I18" s="20">
        <v>130</v>
      </c>
      <c r="J18" s="21" t="s">
        <v>140</v>
      </c>
      <c r="K18" s="21" t="s">
        <v>140</v>
      </c>
      <c r="L18" s="20">
        <v>723</v>
      </c>
      <c r="M18" s="20">
        <v>693</v>
      </c>
      <c r="N18" s="19">
        <f t="shared" si="13"/>
        <v>925</v>
      </c>
      <c r="O18" s="19">
        <f t="shared" si="13"/>
        <v>533</v>
      </c>
      <c r="P18" s="24">
        <v>9</v>
      </c>
      <c r="Q18" s="24">
        <v>9</v>
      </c>
      <c r="R18" s="20">
        <v>557</v>
      </c>
      <c r="S18" s="20">
        <v>453</v>
      </c>
      <c r="T18" s="20">
        <v>359</v>
      </c>
      <c r="U18" s="20">
        <v>71</v>
      </c>
      <c r="V18" s="20">
        <f aca="true" t="shared" si="14" ref="V18:V29">SUM(X18,AD18,AF18,AH18,AJ18,AL18,AN18)</f>
        <v>1621</v>
      </c>
      <c r="W18" s="20">
        <f aca="true" t="shared" si="15" ref="W18:W29">SUM(Y18,AE18,AG18,AI18,AK18,AM18,AO18)</f>
        <v>773</v>
      </c>
      <c r="X18" s="20">
        <v>6</v>
      </c>
      <c r="Y18" s="20">
        <v>6</v>
      </c>
      <c r="AB18" s="26" t="s">
        <v>64</v>
      </c>
      <c r="AD18" s="22">
        <v>349</v>
      </c>
      <c r="AE18" s="20">
        <v>323</v>
      </c>
      <c r="AF18" s="20">
        <v>440</v>
      </c>
      <c r="AG18" s="20">
        <v>117</v>
      </c>
      <c r="AH18" s="20">
        <v>32</v>
      </c>
      <c r="AI18" s="20">
        <v>8</v>
      </c>
      <c r="AJ18" s="21" t="s">
        <v>144</v>
      </c>
      <c r="AK18" s="21" t="s">
        <v>144</v>
      </c>
      <c r="AL18" s="20">
        <v>665</v>
      </c>
      <c r="AM18" s="20">
        <v>255</v>
      </c>
      <c r="AN18" s="20">
        <v>129</v>
      </c>
      <c r="AO18" s="20">
        <v>64</v>
      </c>
      <c r="AP18" s="21" t="s">
        <v>141</v>
      </c>
      <c r="AQ18" s="21" t="s">
        <v>141</v>
      </c>
    </row>
    <row r="19" spans="2:43" ht="16.5" customHeight="1">
      <c r="B19" s="26" t="s">
        <v>65</v>
      </c>
      <c r="D19" s="22">
        <f t="shared" si="10"/>
        <v>1751</v>
      </c>
      <c r="E19" s="19">
        <f t="shared" si="11"/>
        <v>1050</v>
      </c>
      <c r="F19" s="19">
        <f t="shared" si="12"/>
        <v>666</v>
      </c>
      <c r="G19" s="19">
        <f t="shared" si="12"/>
        <v>448</v>
      </c>
      <c r="H19" s="20">
        <v>333</v>
      </c>
      <c r="I19" s="20">
        <v>171</v>
      </c>
      <c r="J19" s="24">
        <v>1</v>
      </c>
      <c r="K19" s="21" t="s">
        <v>140</v>
      </c>
      <c r="L19" s="20">
        <v>332</v>
      </c>
      <c r="M19" s="20">
        <v>277</v>
      </c>
      <c r="N19" s="19">
        <f t="shared" si="13"/>
        <v>242</v>
      </c>
      <c r="O19" s="19">
        <f t="shared" si="13"/>
        <v>187</v>
      </c>
      <c r="P19" s="21" t="s">
        <v>140</v>
      </c>
      <c r="Q19" s="21" t="s">
        <v>140</v>
      </c>
      <c r="R19" s="20">
        <v>220</v>
      </c>
      <c r="S19" s="20">
        <v>172</v>
      </c>
      <c r="T19" s="20">
        <v>22</v>
      </c>
      <c r="U19" s="20">
        <v>15</v>
      </c>
      <c r="V19" s="20">
        <f t="shared" si="14"/>
        <v>843</v>
      </c>
      <c r="W19" s="20">
        <f t="shared" si="15"/>
        <v>415</v>
      </c>
      <c r="X19" s="20">
        <v>6</v>
      </c>
      <c r="Y19" s="20">
        <v>5</v>
      </c>
      <c r="AB19" s="26" t="s">
        <v>65</v>
      </c>
      <c r="AD19" s="22">
        <v>83</v>
      </c>
      <c r="AE19" s="20">
        <v>70</v>
      </c>
      <c r="AF19" s="20">
        <v>225</v>
      </c>
      <c r="AG19" s="20">
        <v>84</v>
      </c>
      <c r="AH19" s="20">
        <v>12</v>
      </c>
      <c r="AI19" s="20">
        <v>4</v>
      </c>
      <c r="AJ19" s="21" t="s">
        <v>144</v>
      </c>
      <c r="AK19" s="21" t="s">
        <v>144</v>
      </c>
      <c r="AL19" s="20">
        <v>403</v>
      </c>
      <c r="AM19" s="20">
        <v>176</v>
      </c>
      <c r="AN19" s="20">
        <v>114</v>
      </c>
      <c r="AO19" s="20">
        <v>76</v>
      </c>
      <c r="AP19" s="21" t="s">
        <v>141</v>
      </c>
      <c r="AQ19" s="21" t="s">
        <v>141</v>
      </c>
    </row>
    <row r="20" spans="2:43" ht="16.5" customHeight="1">
      <c r="B20" s="26" t="s">
        <v>66</v>
      </c>
      <c r="D20" s="22">
        <f t="shared" si="10"/>
        <v>1564</v>
      </c>
      <c r="E20" s="19">
        <f t="shared" si="11"/>
        <v>944</v>
      </c>
      <c r="F20" s="19">
        <f t="shared" si="12"/>
        <v>357</v>
      </c>
      <c r="G20" s="19">
        <f t="shared" si="12"/>
        <v>233</v>
      </c>
      <c r="H20" s="20">
        <v>224</v>
      </c>
      <c r="I20" s="20">
        <v>117</v>
      </c>
      <c r="J20" s="24">
        <v>2</v>
      </c>
      <c r="K20" s="24">
        <v>1</v>
      </c>
      <c r="L20" s="20">
        <v>131</v>
      </c>
      <c r="M20" s="20">
        <v>115</v>
      </c>
      <c r="N20" s="19">
        <f t="shared" si="13"/>
        <v>396</v>
      </c>
      <c r="O20" s="19">
        <f t="shared" si="13"/>
        <v>287</v>
      </c>
      <c r="P20" s="24">
        <v>1</v>
      </c>
      <c r="Q20" s="24">
        <v>1</v>
      </c>
      <c r="R20" s="20">
        <v>322</v>
      </c>
      <c r="S20" s="20">
        <v>264</v>
      </c>
      <c r="T20" s="20">
        <v>73</v>
      </c>
      <c r="U20" s="20">
        <v>22</v>
      </c>
      <c r="V20" s="20">
        <f t="shared" si="14"/>
        <v>811</v>
      </c>
      <c r="W20" s="20">
        <f t="shared" si="15"/>
        <v>424</v>
      </c>
      <c r="X20" s="20">
        <v>9</v>
      </c>
      <c r="Y20" s="20">
        <v>8</v>
      </c>
      <c r="AB20" s="26" t="s">
        <v>66</v>
      </c>
      <c r="AD20" s="22">
        <v>110</v>
      </c>
      <c r="AE20" s="20">
        <v>99</v>
      </c>
      <c r="AF20" s="20">
        <v>187</v>
      </c>
      <c r="AG20" s="20">
        <v>54</v>
      </c>
      <c r="AH20" s="20">
        <v>10</v>
      </c>
      <c r="AI20" s="20">
        <v>3</v>
      </c>
      <c r="AJ20" s="21" t="s">
        <v>144</v>
      </c>
      <c r="AK20" s="21" t="s">
        <v>144</v>
      </c>
      <c r="AL20" s="20">
        <v>398</v>
      </c>
      <c r="AM20" s="20">
        <v>181</v>
      </c>
      <c r="AN20" s="20">
        <v>97</v>
      </c>
      <c r="AO20" s="20">
        <v>79</v>
      </c>
      <c r="AP20" s="21" t="s">
        <v>141</v>
      </c>
      <c r="AQ20" s="21" t="s">
        <v>141</v>
      </c>
    </row>
    <row r="21" spans="2:43" ht="16.5" customHeight="1">
      <c r="B21" s="26" t="s">
        <v>67</v>
      </c>
      <c r="D21" s="22">
        <f t="shared" si="10"/>
        <v>3655</v>
      </c>
      <c r="E21" s="19">
        <f t="shared" si="11"/>
        <v>2036</v>
      </c>
      <c r="F21" s="19">
        <f t="shared" si="12"/>
        <v>631</v>
      </c>
      <c r="G21" s="19">
        <f t="shared" si="12"/>
        <v>384</v>
      </c>
      <c r="H21" s="20">
        <v>514</v>
      </c>
      <c r="I21" s="20">
        <v>292</v>
      </c>
      <c r="J21" s="20">
        <v>1</v>
      </c>
      <c r="K21" s="20">
        <v>1</v>
      </c>
      <c r="L21" s="20">
        <v>116</v>
      </c>
      <c r="M21" s="20">
        <v>91</v>
      </c>
      <c r="N21" s="19">
        <f t="shared" si="13"/>
        <v>918</v>
      </c>
      <c r="O21" s="19">
        <f t="shared" si="13"/>
        <v>632</v>
      </c>
      <c r="P21" s="20">
        <v>1</v>
      </c>
      <c r="Q21" s="20">
        <v>1</v>
      </c>
      <c r="R21" s="20">
        <v>504</v>
      </c>
      <c r="S21" s="20">
        <v>435</v>
      </c>
      <c r="T21" s="20">
        <v>413</v>
      </c>
      <c r="U21" s="20">
        <v>196</v>
      </c>
      <c r="V21" s="20">
        <f t="shared" si="14"/>
        <v>2104</v>
      </c>
      <c r="W21" s="20">
        <f t="shared" si="15"/>
        <v>1018</v>
      </c>
      <c r="X21" s="20">
        <v>9</v>
      </c>
      <c r="Y21" s="20">
        <v>7</v>
      </c>
      <c r="AB21" s="26" t="s">
        <v>67</v>
      </c>
      <c r="AD21" s="22">
        <v>210</v>
      </c>
      <c r="AE21" s="20">
        <v>174</v>
      </c>
      <c r="AF21" s="20">
        <v>587</v>
      </c>
      <c r="AG21" s="20">
        <v>244</v>
      </c>
      <c r="AH21" s="20">
        <v>66</v>
      </c>
      <c r="AI21" s="20">
        <v>31</v>
      </c>
      <c r="AJ21" s="20">
        <v>3</v>
      </c>
      <c r="AK21" s="20">
        <v>1</v>
      </c>
      <c r="AL21" s="20">
        <v>1111</v>
      </c>
      <c r="AM21" s="20">
        <v>473</v>
      </c>
      <c r="AN21" s="20">
        <v>118</v>
      </c>
      <c r="AO21" s="20">
        <v>88</v>
      </c>
      <c r="AP21" s="20">
        <v>2</v>
      </c>
      <c r="AQ21" s="39">
        <v>2</v>
      </c>
    </row>
    <row r="22" spans="2:43" ht="33" customHeight="1">
      <c r="B22" s="26" t="s">
        <v>68</v>
      </c>
      <c r="D22" s="22">
        <f t="shared" si="10"/>
        <v>1575</v>
      </c>
      <c r="E22" s="19">
        <f t="shared" si="11"/>
        <v>896</v>
      </c>
      <c r="F22" s="19">
        <f aca="true" t="shared" si="16" ref="F22:G26">SUM(H22,J22,L22)</f>
        <v>257</v>
      </c>
      <c r="G22" s="19">
        <f t="shared" si="16"/>
        <v>157</v>
      </c>
      <c r="H22" s="20">
        <v>184</v>
      </c>
      <c r="I22" s="20">
        <v>107</v>
      </c>
      <c r="J22" s="20">
        <v>1</v>
      </c>
      <c r="K22" s="20">
        <v>1</v>
      </c>
      <c r="L22" s="20">
        <v>72</v>
      </c>
      <c r="M22" s="20">
        <v>49</v>
      </c>
      <c r="N22" s="19">
        <f aca="true" t="shared" si="17" ref="N22:O26">SUM(P22,R22,T22)</f>
        <v>611</v>
      </c>
      <c r="O22" s="19">
        <f t="shared" si="17"/>
        <v>399</v>
      </c>
      <c r="P22" s="20">
        <v>42</v>
      </c>
      <c r="Q22" s="20">
        <v>36</v>
      </c>
      <c r="R22" s="20">
        <v>316</v>
      </c>
      <c r="S22" s="20">
        <v>270</v>
      </c>
      <c r="T22" s="20">
        <v>253</v>
      </c>
      <c r="U22" s="20">
        <v>93</v>
      </c>
      <c r="V22" s="20">
        <f t="shared" si="14"/>
        <v>707</v>
      </c>
      <c r="W22" s="20">
        <f t="shared" si="15"/>
        <v>340</v>
      </c>
      <c r="X22" s="20">
        <v>5</v>
      </c>
      <c r="Y22" s="20">
        <v>5</v>
      </c>
      <c r="AB22" s="26" t="s">
        <v>68</v>
      </c>
      <c r="AD22" s="22">
        <v>101</v>
      </c>
      <c r="AE22" s="20">
        <v>89</v>
      </c>
      <c r="AF22" s="20">
        <v>205</v>
      </c>
      <c r="AG22" s="20">
        <v>81</v>
      </c>
      <c r="AH22" s="20">
        <v>9</v>
      </c>
      <c r="AI22" s="20">
        <v>2</v>
      </c>
      <c r="AJ22" s="21" t="s">
        <v>144</v>
      </c>
      <c r="AK22" s="21" t="s">
        <v>144</v>
      </c>
      <c r="AL22" s="20">
        <v>331</v>
      </c>
      <c r="AM22" s="20">
        <v>122</v>
      </c>
      <c r="AN22" s="20">
        <v>56</v>
      </c>
      <c r="AO22" s="20">
        <v>41</v>
      </c>
      <c r="AP22" s="21" t="s">
        <v>141</v>
      </c>
      <c r="AQ22" s="21" t="s">
        <v>141</v>
      </c>
    </row>
    <row r="23" spans="2:43" ht="16.5" customHeight="1">
      <c r="B23" s="26" t="s">
        <v>69</v>
      </c>
      <c r="D23" s="22">
        <f t="shared" si="10"/>
        <v>1390</v>
      </c>
      <c r="E23" s="19">
        <f t="shared" si="11"/>
        <v>837</v>
      </c>
      <c r="F23" s="19">
        <f t="shared" si="16"/>
        <v>608</v>
      </c>
      <c r="G23" s="19">
        <f t="shared" si="16"/>
        <v>413</v>
      </c>
      <c r="H23" s="20">
        <v>211</v>
      </c>
      <c r="I23" s="20">
        <v>115</v>
      </c>
      <c r="J23" s="21" t="s">
        <v>140</v>
      </c>
      <c r="K23" s="21" t="s">
        <v>140</v>
      </c>
      <c r="L23" s="20">
        <v>397</v>
      </c>
      <c r="M23" s="20">
        <v>298</v>
      </c>
      <c r="N23" s="19">
        <f t="shared" si="17"/>
        <v>182</v>
      </c>
      <c r="O23" s="19">
        <f t="shared" si="17"/>
        <v>102</v>
      </c>
      <c r="P23" s="21" t="s">
        <v>140</v>
      </c>
      <c r="Q23" s="21" t="s">
        <v>140</v>
      </c>
      <c r="R23" s="20">
        <v>132</v>
      </c>
      <c r="S23" s="20">
        <v>83</v>
      </c>
      <c r="T23" s="20">
        <v>50</v>
      </c>
      <c r="U23" s="20">
        <v>19</v>
      </c>
      <c r="V23" s="20">
        <f t="shared" si="14"/>
        <v>600</v>
      </c>
      <c r="W23" s="20">
        <f t="shared" si="15"/>
        <v>322</v>
      </c>
      <c r="X23" s="20">
        <v>5</v>
      </c>
      <c r="Y23" s="20">
        <v>5</v>
      </c>
      <c r="AB23" s="26" t="s">
        <v>69</v>
      </c>
      <c r="AD23" s="22">
        <v>46</v>
      </c>
      <c r="AE23" s="20">
        <v>36</v>
      </c>
      <c r="AF23" s="20">
        <v>245</v>
      </c>
      <c r="AG23" s="20">
        <v>122</v>
      </c>
      <c r="AH23" s="20">
        <v>5</v>
      </c>
      <c r="AI23" s="20">
        <v>2</v>
      </c>
      <c r="AJ23" s="24">
        <v>1</v>
      </c>
      <c r="AK23" s="24">
        <v>1</v>
      </c>
      <c r="AL23" s="20">
        <v>221</v>
      </c>
      <c r="AM23" s="20">
        <v>95</v>
      </c>
      <c r="AN23" s="20">
        <v>77</v>
      </c>
      <c r="AO23" s="20">
        <v>61</v>
      </c>
      <c r="AP23" s="21" t="s">
        <v>141</v>
      </c>
      <c r="AQ23" s="21" t="s">
        <v>141</v>
      </c>
    </row>
    <row r="24" spans="2:43" ht="16.5" customHeight="1">
      <c r="B24" s="26" t="s">
        <v>70</v>
      </c>
      <c r="D24" s="22">
        <f t="shared" si="10"/>
        <v>2971</v>
      </c>
      <c r="E24" s="19">
        <f t="shared" si="11"/>
        <v>1601</v>
      </c>
      <c r="F24" s="19">
        <f t="shared" si="16"/>
        <v>270</v>
      </c>
      <c r="G24" s="19">
        <f t="shared" si="16"/>
        <v>149</v>
      </c>
      <c r="H24" s="20">
        <v>247</v>
      </c>
      <c r="I24" s="20">
        <v>133</v>
      </c>
      <c r="J24" s="21" t="s">
        <v>140</v>
      </c>
      <c r="K24" s="21" t="s">
        <v>140</v>
      </c>
      <c r="L24" s="20">
        <v>23</v>
      </c>
      <c r="M24" s="20">
        <v>16</v>
      </c>
      <c r="N24" s="19">
        <f t="shared" si="17"/>
        <v>882</v>
      </c>
      <c r="O24" s="19">
        <f t="shared" si="17"/>
        <v>581</v>
      </c>
      <c r="P24" s="20">
        <v>2</v>
      </c>
      <c r="Q24" s="20">
        <v>2</v>
      </c>
      <c r="R24" s="20">
        <v>355</v>
      </c>
      <c r="S24" s="20">
        <v>304</v>
      </c>
      <c r="T24" s="20">
        <v>525</v>
      </c>
      <c r="U24" s="20">
        <v>275</v>
      </c>
      <c r="V24" s="20">
        <f t="shared" si="14"/>
        <v>1815</v>
      </c>
      <c r="W24" s="20">
        <f t="shared" si="15"/>
        <v>870</v>
      </c>
      <c r="X24" s="20">
        <v>11</v>
      </c>
      <c r="Y24" s="20">
        <v>8</v>
      </c>
      <c r="AB24" s="26" t="s">
        <v>70</v>
      </c>
      <c r="AD24" s="22">
        <v>154</v>
      </c>
      <c r="AE24" s="20">
        <v>135</v>
      </c>
      <c r="AF24" s="20">
        <v>585</v>
      </c>
      <c r="AG24" s="20">
        <v>242</v>
      </c>
      <c r="AH24" s="20">
        <v>43</v>
      </c>
      <c r="AI24" s="20">
        <v>11</v>
      </c>
      <c r="AJ24" s="20">
        <v>9</v>
      </c>
      <c r="AK24" s="20">
        <v>5</v>
      </c>
      <c r="AL24" s="20">
        <v>855</v>
      </c>
      <c r="AM24" s="20">
        <v>351</v>
      </c>
      <c r="AN24" s="20">
        <v>158</v>
      </c>
      <c r="AO24" s="20">
        <v>118</v>
      </c>
      <c r="AP24" s="20">
        <v>4</v>
      </c>
      <c r="AQ24" s="39">
        <v>1</v>
      </c>
    </row>
    <row r="25" spans="2:43" ht="16.5" customHeight="1">
      <c r="B25" s="26" t="s">
        <v>71</v>
      </c>
      <c r="D25" s="22">
        <f t="shared" si="10"/>
        <v>2465</v>
      </c>
      <c r="E25" s="19">
        <f t="shared" si="11"/>
        <v>1394</v>
      </c>
      <c r="F25" s="19">
        <f t="shared" si="16"/>
        <v>463</v>
      </c>
      <c r="G25" s="19">
        <f t="shared" si="16"/>
        <v>283</v>
      </c>
      <c r="H25" s="20">
        <v>129</v>
      </c>
      <c r="I25" s="20">
        <v>71</v>
      </c>
      <c r="J25" s="21" t="s">
        <v>140</v>
      </c>
      <c r="K25" s="21" t="s">
        <v>140</v>
      </c>
      <c r="L25" s="20">
        <v>334</v>
      </c>
      <c r="M25" s="20">
        <v>212</v>
      </c>
      <c r="N25" s="19">
        <f t="shared" si="17"/>
        <v>723</v>
      </c>
      <c r="O25" s="19">
        <f t="shared" si="17"/>
        <v>493</v>
      </c>
      <c r="P25" s="21" t="s">
        <v>140</v>
      </c>
      <c r="Q25" s="21" t="s">
        <v>140</v>
      </c>
      <c r="R25" s="20">
        <v>326</v>
      </c>
      <c r="S25" s="20">
        <v>275</v>
      </c>
      <c r="T25" s="20">
        <v>397</v>
      </c>
      <c r="U25" s="20">
        <v>218</v>
      </c>
      <c r="V25" s="20">
        <f t="shared" si="14"/>
        <v>1279</v>
      </c>
      <c r="W25" s="20">
        <f t="shared" si="15"/>
        <v>618</v>
      </c>
      <c r="X25" s="20">
        <v>14</v>
      </c>
      <c r="Y25" s="20">
        <v>14</v>
      </c>
      <c r="AB25" s="26" t="s">
        <v>71</v>
      </c>
      <c r="AD25" s="22">
        <v>102</v>
      </c>
      <c r="AE25" s="20">
        <v>84</v>
      </c>
      <c r="AF25" s="20">
        <v>390</v>
      </c>
      <c r="AG25" s="20">
        <v>149</v>
      </c>
      <c r="AH25" s="20">
        <v>44</v>
      </c>
      <c r="AI25" s="20">
        <v>19</v>
      </c>
      <c r="AJ25" s="24">
        <v>13</v>
      </c>
      <c r="AK25" s="24">
        <v>9</v>
      </c>
      <c r="AL25" s="20">
        <v>624</v>
      </c>
      <c r="AM25" s="20">
        <v>271</v>
      </c>
      <c r="AN25" s="20">
        <v>92</v>
      </c>
      <c r="AO25" s="20">
        <v>72</v>
      </c>
      <c r="AP25" s="21" t="s">
        <v>141</v>
      </c>
      <c r="AQ25" s="21" t="s">
        <v>141</v>
      </c>
    </row>
    <row r="26" spans="2:43" ht="16.5" customHeight="1">
      <c r="B26" s="26" t="s">
        <v>72</v>
      </c>
      <c r="D26" s="22">
        <f t="shared" si="10"/>
        <v>3442</v>
      </c>
      <c r="E26" s="19">
        <f t="shared" si="11"/>
        <v>1997</v>
      </c>
      <c r="F26" s="19">
        <f t="shared" si="16"/>
        <v>783</v>
      </c>
      <c r="G26" s="19">
        <f t="shared" si="16"/>
        <v>624</v>
      </c>
      <c r="H26" s="20">
        <v>81</v>
      </c>
      <c r="I26" s="20">
        <v>49</v>
      </c>
      <c r="J26" s="20">
        <v>11</v>
      </c>
      <c r="K26" s="20">
        <v>8</v>
      </c>
      <c r="L26" s="20">
        <v>691</v>
      </c>
      <c r="M26" s="20">
        <v>567</v>
      </c>
      <c r="N26" s="19">
        <f t="shared" si="17"/>
        <v>1197</v>
      </c>
      <c r="O26" s="19">
        <f t="shared" si="17"/>
        <v>709</v>
      </c>
      <c r="P26" s="20">
        <v>3</v>
      </c>
      <c r="Q26" s="20">
        <v>2</v>
      </c>
      <c r="R26" s="20">
        <v>447</v>
      </c>
      <c r="S26" s="20">
        <v>367</v>
      </c>
      <c r="T26" s="20">
        <v>747</v>
      </c>
      <c r="U26" s="20">
        <v>340</v>
      </c>
      <c r="V26" s="20">
        <f t="shared" si="14"/>
        <v>1461</v>
      </c>
      <c r="W26" s="20">
        <f t="shared" si="15"/>
        <v>663</v>
      </c>
      <c r="X26" s="20">
        <v>24</v>
      </c>
      <c r="Y26" s="20">
        <v>22</v>
      </c>
      <c r="AB26" s="26" t="s">
        <v>72</v>
      </c>
      <c r="AD26" s="22">
        <v>107</v>
      </c>
      <c r="AE26" s="20">
        <v>95</v>
      </c>
      <c r="AF26" s="20">
        <v>519</v>
      </c>
      <c r="AG26" s="20">
        <v>210</v>
      </c>
      <c r="AH26" s="20">
        <v>40</v>
      </c>
      <c r="AI26" s="20">
        <v>9</v>
      </c>
      <c r="AJ26" s="20">
        <v>9</v>
      </c>
      <c r="AK26" s="20">
        <v>3</v>
      </c>
      <c r="AL26" s="20">
        <v>644</v>
      </c>
      <c r="AM26" s="20">
        <v>240</v>
      </c>
      <c r="AN26" s="20">
        <v>118</v>
      </c>
      <c r="AO26" s="20">
        <v>84</v>
      </c>
      <c r="AP26" s="39">
        <v>1</v>
      </c>
      <c r="AQ26" s="39">
        <v>1</v>
      </c>
    </row>
    <row r="27" spans="2:43" ht="33" customHeight="1">
      <c r="B27" s="26" t="s">
        <v>73</v>
      </c>
      <c r="D27" s="22">
        <f t="shared" si="10"/>
        <v>6316</v>
      </c>
      <c r="E27" s="19">
        <f t="shared" si="11"/>
        <v>3440</v>
      </c>
      <c r="F27" s="19">
        <f aca="true" t="shared" si="18" ref="F27:G29">SUM(H27,J27,L27)</f>
        <v>351</v>
      </c>
      <c r="G27" s="19">
        <f t="shared" si="18"/>
        <v>203</v>
      </c>
      <c r="H27" s="20">
        <v>300</v>
      </c>
      <c r="I27" s="20">
        <v>164</v>
      </c>
      <c r="J27" s="20">
        <v>5</v>
      </c>
      <c r="K27" s="20">
        <v>4</v>
      </c>
      <c r="L27" s="20">
        <v>46</v>
      </c>
      <c r="M27" s="20">
        <v>35</v>
      </c>
      <c r="N27" s="19">
        <f aca="true" t="shared" si="19" ref="N27:O29">SUM(P27,R27,T27)</f>
        <v>1907</v>
      </c>
      <c r="O27" s="19">
        <f t="shared" si="19"/>
        <v>1315</v>
      </c>
      <c r="P27" s="20">
        <v>3</v>
      </c>
      <c r="Q27" s="20">
        <v>2</v>
      </c>
      <c r="R27" s="20">
        <v>961</v>
      </c>
      <c r="S27" s="20">
        <v>818</v>
      </c>
      <c r="T27" s="20">
        <v>943</v>
      </c>
      <c r="U27" s="20">
        <v>495</v>
      </c>
      <c r="V27" s="20">
        <f t="shared" si="14"/>
        <v>4056</v>
      </c>
      <c r="W27" s="20">
        <f t="shared" si="15"/>
        <v>1922</v>
      </c>
      <c r="X27" s="20">
        <v>37</v>
      </c>
      <c r="Y27" s="20">
        <v>34</v>
      </c>
      <c r="AB27" s="26" t="s">
        <v>73</v>
      </c>
      <c r="AD27" s="22">
        <v>291</v>
      </c>
      <c r="AE27" s="20">
        <v>256</v>
      </c>
      <c r="AF27" s="20">
        <v>1411</v>
      </c>
      <c r="AG27" s="20">
        <v>602</v>
      </c>
      <c r="AH27" s="20">
        <v>147</v>
      </c>
      <c r="AI27" s="20">
        <v>55</v>
      </c>
      <c r="AJ27" s="20">
        <v>27</v>
      </c>
      <c r="AK27" s="20">
        <v>18</v>
      </c>
      <c r="AL27" s="20">
        <v>1902</v>
      </c>
      <c r="AM27" s="20">
        <v>778</v>
      </c>
      <c r="AN27" s="20">
        <v>241</v>
      </c>
      <c r="AO27" s="20">
        <v>179</v>
      </c>
      <c r="AP27" s="39">
        <v>2</v>
      </c>
      <c r="AQ27" s="21" t="s">
        <v>141</v>
      </c>
    </row>
    <row r="28" spans="2:43" ht="16.5" customHeight="1">
      <c r="B28" s="26" t="s">
        <v>74</v>
      </c>
      <c r="D28" s="22">
        <f t="shared" si="10"/>
        <v>2884</v>
      </c>
      <c r="E28" s="19">
        <f t="shared" si="11"/>
        <v>1563</v>
      </c>
      <c r="F28" s="19">
        <f t="shared" si="18"/>
        <v>287</v>
      </c>
      <c r="G28" s="19">
        <f t="shared" si="18"/>
        <v>157</v>
      </c>
      <c r="H28" s="20">
        <v>265</v>
      </c>
      <c r="I28" s="20">
        <v>140</v>
      </c>
      <c r="J28" s="20">
        <v>5</v>
      </c>
      <c r="K28" s="20">
        <v>4</v>
      </c>
      <c r="L28" s="20">
        <v>17</v>
      </c>
      <c r="M28" s="20">
        <v>13</v>
      </c>
      <c r="N28" s="19">
        <f t="shared" si="19"/>
        <v>962</v>
      </c>
      <c r="O28" s="19">
        <f t="shared" si="19"/>
        <v>649</v>
      </c>
      <c r="P28" s="20">
        <v>6</v>
      </c>
      <c r="Q28" s="20">
        <v>5</v>
      </c>
      <c r="R28" s="20">
        <v>452</v>
      </c>
      <c r="S28" s="20">
        <v>378</v>
      </c>
      <c r="T28" s="20">
        <v>504</v>
      </c>
      <c r="U28" s="20">
        <v>266</v>
      </c>
      <c r="V28" s="20">
        <f t="shared" si="14"/>
        <v>1635</v>
      </c>
      <c r="W28" s="20">
        <f t="shared" si="15"/>
        <v>757</v>
      </c>
      <c r="X28" s="20">
        <v>7</v>
      </c>
      <c r="Y28" s="20">
        <v>6</v>
      </c>
      <c r="AB28" s="26" t="s">
        <v>74</v>
      </c>
      <c r="AD28" s="22">
        <v>167</v>
      </c>
      <c r="AE28" s="20">
        <v>146</v>
      </c>
      <c r="AF28" s="20">
        <v>491</v>
      </c>
      <c r="AG28" s="20">
        <v>200</v>
      </c>
      <c r="AH28" s="20">
        <v>45</v>
      </c>
      <c r="AI28" s="20">
        <v>12</v>
      </c>
      <c r="AJ28" s="20">
        <v>7</v>
      </c>
      <c r="AK28" s="20">
        <v>4</v>
      </c>
      <c r="AL28" s="20">
        <v>805</v>
      </c>
      <c r="AM28" s="20">
        <v>315</v>
      </c>
      <c r="AN28" s="20">
        <v>113</v>
      </c>
      <c r="AO28" s="20">
        <v>74</v>
      </c>
      <c r="AP28" s="21" t="s">
        <v>141</v>
      </c>
      <c r="AQ28" s="21" t="s">
        <v>141</v>
      </c>
    </row>
    <row r="29" spans="2:43" ht="16.5" customHeight="1">
      <c r="B29" s="26" t="s">
        <v>75</v>
      </c>
      <c r="D29" s="22">
        <f t="shared" si="10"/>
        <v>1972</v>
      </c>
      <c r="E29" s="19">
        <f t="shared" si="11"/>
        <v>1054</v>
      </c>
      <c r="F29" s="19">
        <f t="shared" si="18"/>
        <v>243</v>
      </c>
      <c r="G29" s="19">
        <f t="shared" si="18"/>
        <v>139</v>
      </c>
      <c r="H29" s="20">
        <v>236</v>
      </c>
      <c r="I29" s="20">
        <v>134</v>
      </c>
      <c r="J29" s="20">
        <v>5</v>
      </c>
      <c r="K29" s="20">
        <v>5</v>
      </c>
      <c r="L29" s="20">
        <v>2</v>
      </c>
      <c r="M29" s="21" t="s">
        <v>143</v>
      </c>
      <c r="N29" s="19">
        <f t="shared" si="19"/>
        <v>642</v>
      </c>
      <c r="O29" s="19">
        <f t="shared" si="19"/>
        <v>433</v>
      </c>
      <c r="P29" s="20">
        <v>1</v>
      </c>
      <c r="Q29" s="20">
        <v>1</v>
      </c>
      <c r="R29" s="20">
        <v>286</v>
      </c>
      <c r="S29" s="20">
        <v>243</v>
      </c>
      <c r="T29" s="20">
        <v>355</v>
      </c>
      <c r="U29" s="20">
        <v>189</v>
      </c>
      <c r="V29" s="20">
        <f t="shared" si="14"/>
        <v>1087</v>
      </c>
      <c r="W29" s="20">
        <f t="shared" si="15"/>
        <v>482</v>
      </c>
      <c r="X29" s="20">
        <v>8</v>
      </c>
      <c r="Y29" s="20">
        <v>7</v>
      </c>
      <c r="AB29" s="26" t="s">
        <v>75</v>
      </c>
      <c r="AD29" s="22">
        <v>101</v>
      </c>
      <c r="AE29" s="20">
        <v>82</v>
      </c>
      <c r="AF29" s="20">
        <v>314</v>
      </c>
      <c r="AG29" s="20">
        <v>134</v>
      </c>
      <c r="AH29" s="20">
        <v>28</v>
      </c>
      <c r="AI29" s="20">
        <v>7</v>
      </c>
      <c r="AJ29" s="20">
        <v>2</v>
      </c>
      <c r="AK29" s="21" t="s">
        <v>144</v>
      </c>
      <c r="AL29" s="20">
        <v>549</v>
      </c>
      <c r="AM29" s="20">
        <v>180</v>
      </c>
      <c r="AN29" s="20">
        <v>85</v>
      </c>
      <c r="AO29" s="20">
        <v>72</v>
      </c>
      <c r="AP29" s="21" t="s">
        <v>141</v>
      </c>
      <c r="AQ29" s="21" t="s">
        <v>141</v>
      </c>
    </row>
    <row r="30" spans="2:43" ht="49.5" customHeight="1">
      <c r="B30" s="59" t="s">
        <v>76</v>
      </c>
      <c r="D30" s="22">
        <f>SUM(D31:D40)</f>
        <v>19193</v>
      </c>
      <c r="E30" s="19">
        <f>SUM(E31:E40)</f>
        <v>11766</v>
      </c>
      <c r="F30" s="20">
        <f>SUM(H30,J30,L30)</f>
        <v>4128</v>
      </c>
      <c r="G30" s="20">
        <f>SUM(I30,K30,M30)</f>
        <v>3327</v>
      </c>
      <c r="H30" s="19">
        <f aca="true" t="shared" si="20" ref="H30:Y30">SUM(H31:H40)</f>
        <v>883</v>
      </c>
      <c r="I30" s="19">
        <f t="shared" si="20"/>
        <v>517</v>
      </c>
      <c r="J30" s="19">
        <f t="shared" si="20"/>
        <v>6</v>
      </c>
      <c r="K30" s="19">
        <f t="shared" si="20"/>
        <v>6</v>
      </c>
      <c r="L30" s="19">
        <f t="shared" si="20"/>
        <v>3239</v>
      </c>
      <c r="M30" s="19">
        <f t="shared" si="20"/>
        <v>2804</v>
      </c>
      <c r="N30" s="19">
        <f t="shared" si="20"/>
        <v>3752</v>
      </c>
      <c r="O30" s="19">
        <f t="shared" si="20"/>
        <v>2792</v>
      </c>
      <c r="P30" s="19">
        <f t="shared" si="20"/>
        <v>107</v>
      </c>
      <c r="Q30" s="19">
        <f t="shared" si="20"/>
        <v>87</v>
      </c>
      <c r="R30" s="19">
        <f t="shared" si="20"/>
        <v>2829</v>
      </c>
      <c r="S30" s="19">
        <f t="shared" si="20"/>
        <v>2354</v>
      </c>
      <c r="T30" s="19">
        <f t="shared" si="20"/>
        <v>816</v>
      </c>
      <c r="U30" s="19">
        <f t="shared" si="20"/>
        <v>351</v>
      </c>
      <c r="V30" s="19">
        <f t="shared" si="20"/>
        <v>11308</v>
      </c>
      <c r="W30" s="19">
        <f t="shared" si="20"/>
        <v>5644</v>
      </c>
      <c r="X30" s="19">
        <f t="shared" si="20"/>
        <v>113</v>
      </c>
      <c r="Y30" s="19">
        <f t="shared" si="20"/>
        <v>89</v>
      </c>
      <c r="AB30" s="59" t="s">
        <v>76</v>
      </c>
      <c r="AD30" s="22">
        <f aca="true" t="shared" si="21" ref="AD30:AQ30">SUM(AD31:AD40)</f>
        <v>1190</v>
      </c>
      <c r="AE30" s="19">
        <f t="shared" si="21"/>
        <v>1016</v>
      </c>
      <c r="AF30" s="19">
        <f t="shared" si="21"/>
        <v>3518</v>
      </c>
      <c r="AG30" s="19">
        <f t="shared" si="21"/>
        <v>1340</v>
      </c>
      <c r="AH30" s="19">
        <f t="shared" si="21"/>
        <v>213</v>
      </c>
      <c r="AI30" s="19">
        <f t="shared" si="21"/>
        <v>68</v>
      </c>
      <c r="AJ30" s="19">
        <f t="shared" si="21"/>
        <v>4</v>
      </c>
      <c r="AK30" s="19">
        <f t="shared" si="21"/>
        <v>3</v>
      </c>
      <c r="AL30" s="19">
        <f t="shared" si="21"/>
        <v>5048</v>
      </c>
      <c r="AM30" s="19">
        <f t="shared" si="21"/>
        <v>2148</v>
      </c>
      <c r="AN30" s="19">
        <f t="shared" si="21"/>
        <v>1222</v>
      </c>
      <c r="AO30" s="19">
        <f t="shared" si="21"/>
        <v>980</v>
      </c>
      <c r="AP30" s="19">
        <f t="shared" si="21"/>
        <v>5</v>
      </c>
      <c r="AQ30" s="19">
        <f t="shared" si="21"/>
        <v>3</v>
      </c>
    </row>
    <row r="31" spans="2:43" ht="33" customHeight="1">
      <c r="B31" s="26" t="s">
        <v>77</v>
      </c>
      <c r="D31" s="22">
        <f aca="true" t="shared" si="22" ref="D31:D40">SUM(F31,N31,V31,AP31)</f>
        <v>2422</v>
      </c>
      <c r="E31" s="19">
        <f aca="true" t="shared" si="23" ref="E31:E40">SUM(G31,O31,W31,AQ31)</f>
        <v>1411</v>
      </c>
      <c r="F31" s="19">
        <f aca="true" t="shared" si="24" ref="F31:G35">SUM(H31,J31,L31)</f>
        <v>417</v>
      </c>
      <c r="G31" s="19">
        <f t="shared" si="24"/>
        <v>305</v>
      </c>
      <c r="H31" s="20">
        <v>227</v>
      </c>
      <c r="I31" s="20">
        <v>129</v>
      </c>
      <c r="J31" s="24">
        <v>1</v>
      </c>
      <c r="K31" s="24">
        <v>1</v>
      </c>
      <c r="L31" s="20">
        <v>189</v>
      </c>
      <c r="M31" s="20">
        <v>175</v>
      </c>
      <c r="N31" s="19">
        <f aca="true" t="shared" si="25" ref="N31:O35">SUM(P31,R31,T31)</f>
        <v>678</v>
      </c>
      <c r="O31" s="19">
        <f t="shared" si="25"/>
        <v>484</v>
      </c>
      <c r="P31" s="20">
        <v>2</v>
      </c>
      <c r="Q31" s="20">
        <v>2</v>
      </c>
      <c r="R31" s="20">
        <v>508</v>
      </c>
      <c r="S31" s="20">
        <v>430</v>
      </c>
      <c r="T31" s="20">
        <v>168</v>
      </c>
      <c r="U31" s="20">
        <v>52</v>
      </c>
      <c r="V31" s="20">
        <f>SUM(X31,AD31,AF31,AH31,AJ31,AL31,AN31)</f>
        <v>1327</v>
      </c>
      <c r="W31" s="20">
        <f>SUM(Y31,AE31,AG31,AI31,AK31,AM31,AO31)</f>
        <v>622</v>
      </c>
      <c r="X31" s="20">
        <v>18</v>
      </c>
      <c r="Y31" s="20">
        <v>11</v>
      </c>
      <c r="AB31" s="26" t="s">
        <v>77</v>
      </c>
      <c r="AD31" s="22">
        <v>121</v>
      </c>
      <c r="AE31" s="20">
        <v>104</v>
      </c>
      <c r="AF31" s="20">
        <v>429</v>
      </c>
      <c r="AG31" s="20">
        <v>171</v>
      </c>
      <c r="AH31" s="20">
        <v>41</v>
      </c>
      <c r="AI31" s="20">
        <v>13</v>
      </c>
      <c r="AJ31" s="24">
        <v>1</v>
      </c>
      <c r="AK31" s="24">
        <v>1</v>
      </c>
      <c r="AL31" s="20">
        <v>587</v>
      </c>
      <c r="AM31" s="20">
        <v>233</v>
      </c>
      <c r="AN31" s="20">
        <v>130</v>
      </c>
      <c r="AO31" s="20">
        <v>89</v>
      </c>
      <c r="AP31" s="21" t="s">
        <v>141</v>
      </c>
      <c r="AQ31" s="21" t="s">
        <v>141</v>
      </c>
    </row>
    <row r="32" spans="2:43" ht="16.5" customHeight="1">
      <c r="B32" s="26" t="s">
        <v>78</v>
      </c>
      <c r="D32" s="22">
        <f t="shared" si="22"/>
        <v>789</v>
      </c>
      <c r="E32" s="19">
        <f t="shared" si="23"/>
        <v>477</v>
      </c>
      <c r="F32" s="19">
        <f t="shared" si="24"/>
        <v>277</v>
      </c>
      <c r="G32" s="19">
        <f t="shared" si="24"/>
        <v>190</v>
      </c>
      <c r="H32" s="20">
        <v>101</v>
      </c>
      <c r="I32" s="20">
        <v>62</v>
      </c>
      <c r="J32" s="20">
        <v>1</v>
      </c>
      <c r="K32" s="20">
        <v>1</v>
      </c>
      <c r="L32" s="20">
        <v>175</v>
      </c>
      <c r="M32" s="20">
        <v>127</v>
      </c>
      <c r="N32" s="19">
        <f t="shared" si="25"/>
        <v>109</v>
      </c>
      <c r="O32" s="19">
        <f t="shared" si="25"/>
        <v>84</v>
      </c>
      <c r="P32" s="21" t="s">
        <v>140</v>
      </c>
      <c r="Q32" s="21" t="s">
        <v>140</v>
      </c>
      <c r="R32" s="20">
        <v>79</v>
      </c>
      <c r="S32" s="20">
        <v>67</v>
      </c>
      <c r="T32" s="20">
        <v>30</v>
      </c>
      <c r="U32" s="20">
        <v>17</v>
      </c>
      <c r="V32" s="20">
        <f aca="true" t="shared" si="26" ref="V32:V40">SUM(X32,AD32,AF32,AH32,AJ32,AL32,AN32)</f>
        <v>403</v>
      </c>
      <c r="W32" s="20">
        <f aca="true" t="shared" si="27" ref="W32:W40">SUM(Y32,AE32,AG32,AI32,AK32,AM32,AO32)</f>
        <v>203</v>
      </c>
      <c r="X32" s="20">
        <v>5</v>
      </c>
      <c r="Y32" s="20">
        <v>5</v>
      </c>
      <c r="AB32" s="26" t="s">
        <v>78</v>
      </c>
      <c r="AD32" s="22">
        <v>35</v>
      </c>
      <c r="AE32" s="20">
        <v>28</v>
      </c>
      <c r="AF32" s="20">
        <v>78</v>
      </c>
      <c r="AG32" s="20">
        <v>26</v>
      </c>
      <c r="AH32" s="20">
        <v>3</v>
      </c>
      <c r="AI32" s="21" t="s">
        <v>144</v>
      </c>
      <c r="AJ32" s="21" t="s">
        <v>144</v>
      </c>
      <c r="AK32" s="21" t="s">
        <v>144</v>
      </c>
      <c r="AL32" s="20">
        <v>207</v>
      </c>
      <c r="AM32" s="20">
        <v>85</v>
      </c>
      <c r="AN32" s="20">
        <v>75</v>
      </c>
      <c r="AO32" s="20">
        <v>59</v>
      </c>
      <c r="AP32" s="21" t="s">
        <v>141</v>
      </c>
      <c r="AQ32" s="21" t="s">
        <v>141</v>
      </c>
    </row>
    <row r="33" spans="2:43" ht="16.5" customHeight="1">
      <c r="B33" s="26" t="s">
        <v>79</v>
      </c>
      <c r="D33" s="22">
        <f t="shared" si="22"/>
        <v>1667</v>
      </c>
      <c r="E33" s="19">
        <f t="shared" si="23"/>
        <v>1050</v>
      </c>
      <c r="F33" s="19">
        <f t="shared" si="24"/>
        <v>526</v>
      </c>
      <c r="G33" s="19">
        <f t="shared" si="24"/>
        <v>397</v>
      </c>
      <c r="H33" s="20">
        <v>218</v>
      </c>
      <c r="I33" s="20">
        <v>129</v>
      </c>
      <c r="J33" s="21" t="s">
        <v>140</v>
      </c>
      <c r="K33" s="21" t="s">
        <v>140</v>
      </c>
      <c r="L33" s="20">
        <v>308</v>
      </c>
      <c r="M33" s="20">
        <v>268</v>
      </c>
      <c r="N33" s="19">
        <f t="shared" si="25"/>
        <v>289</v>
      </c>
      <c r="O33" s="19">
        <f t="shared" si="25"/>
        <v>188</v>
      </c>
      <c r="P33" s="24">
        <v>2</v>
      </c>
      <c r="Q33" s="24">
        <v>2</v>
      </c>
      <c r="R33" s="20">
        <v>161</v>
      </c>
      <c r="S33" s="20">
        <v>136</v>
      </c>
      <c r="T33" s="20">
        <v>126</v>
      </c>
      <c r="U33" s="20">
        <v>50</v>
      </c>
      <c r="V33" s="20">
        <f t="shared" si="26"/>
        <v>852</v>
      </c>
      <c r="W33" s="20">
        <f t="shared" si="27"/>
        <v>465</v>
      </c>
      <c r="X33" s="20">
        <v>6</v>
      </c>
      <c r="Y33" s="20">
        <v>5</v>
      </c>
      <c r="AB33" s="26" t="s">
        <v>79</v>
      </c>
      <c r="AD33" s="22">
        <v>52</v>
      </c>
      <c r="AE33" s="20">
        <v>41</v>
      </c>
      <c r="AF33" s="20">
        <v>200</v>
      </c>
      <c r="AG33" s="20">
        <v>82</v>
      </c>
      <c r="AH33" s="20">
        <v>20</v>
      </c>
      <c r="AI33" s="20">
        <v>4</v>
      </c>
      <c r="AJ33" s="21" t="s">
        <v>144</v>
      </c>
      <c r="AK33" s="21" t="s">
        <v>144</v>
      </c>
      <c r="AL33" s="20">
        <v>341</v>
      </c>
      <c r="AM33" s="20">
        <v>122</v>
      </c>
      <c r="AN33" s="20">
        <v>233</v>
      </c>
      <c r="AO33" s="20">
        <v>211</v>
      </c>
      <c r="AP33" s="21" t="s">
        <v>141</v>
      </c>
      <c r="AQ33" s="21" t="s">
        <v>141</v>
      </c>
    </row>
    <row r="34" spans="2:43" ht="16.5" customHeight="1">
      <c r="B34" s="26" t="s">
        <v>80</v>
      </c>
      <c r="D34" s="22">
        <f t="shared" si="22"/>
        <v>1757</v>
      </c>
      <c r="E34" s="19">
        <f t="shared" si="23"/>
        <v>1003</v>
      </c>
      <c r="F34" s="19">
        <f t="shared" si="24"/>
        <v>395</v>
      </c>
      <c r="G34" s="19">
        <f t="shared" si="24"/>
        <v>263</v>
      </c>
      <c r="H34" s="20">
        <v>275</v>
      </c>
      <c r="I34" s="20">
        <v>164</v>
      </c>
      <c r="J34" s="21" t="s">
        <v>140</v>
      </c>
      <c r="K34" s="21" t="s">
        <v>140</v>
      </c>
      <c r="L34" s="20">
        <v>120</v>
      </c>
      <c r="M34" s="20">
        <v>99</v>
      </c>
      <c r="N34" s="19">
        <f t="shared" si="25"/>
        <v>473</v>
      </c>
      <c r="O34" s="19">
        <f t="shared" si="25"/>
        <v>320</v>
      </c>
      <c r="P34" s="20">
        <v>40</v>
      </c>
      <c r="Q34" s="20">
        <v>24</v>
      </c>
      <c r="R34" s="20">
        <v>311</v>
      </c>
      <c r="S34" s="20">
        <v>249</v>
      </c>
      <c r="T34" s="20">
        <v>122</v>
      </c>
      <c r="U34" s="20">
        <v>47</v>
      </c>
      <c r="V34" s="20">
        <f t="shared" si="26"/>
        <v>887</v>
      </c>
      <c r="W34" s="20">
        <f t="shared" si="27"/>
        <v>418</v>
      </c>
      <c r="X34" s="20">
        <v>9</v>
      </c>
      <c r="Y34" s="20">
        <v>5</v>
      </c>
      <c r="AB34" s="26" t="s">
        <v>80</v>
      </c>
      <c r="AD34" s="22">
        <v>71</v>
      </c>
      <c r="AE34" s="20">
        <v>58</v>
      </c>
      <c r="AF34" s="20">
        <v>239</v>
      </c>
      <c r="AG34" s="20">
        <v>94</v>
      </c>
      <c r="AH34" s="20">
        <v>14</v>
      </c>
      <c r="AI34" s="20">
        <v>4</v>
      </c>
      <c r="AJ34" s="21" t="s">
        <v>144</v>
      </c>
      <c r="AK34" s="21" t="s">
        <v>144</v>
      </c>
      <c r="AL34" s="20">
        <v>453</v>
      </c>
      <c r="AM34" s="20">
        <v>173</v>
      </c>
      <c r="AN34" s="20">
        <v>101</v>
      </c>
      <c r="AO34" s="20">
        <v>84</v>
      </c>
      <c r="AP34" s="39">
        <v>2</v>
      </c>
      <c r="AQ34" s="39">
        <v>2</v>
      </c>
    </row>
    <row r="35" spans="2:43" ht="16.5" customHeight="1">
      <c r="B35" s="26" t="s">
        <v>81</v>
      </c>
      <c r="D35" s="22">
        <f t="shared" si="22"/>
        <v>1576</v>
      </c>
      <c r="E35" s="19">
        <f t="shared" si="23"/>
        <v>993</v>
      </c>
      <c r="F35" s="19">
        <f t="shared" si="24"/>
        <v>499</v>
      </c>
      <c r="G35" s="19">
        <f t="shared" si="24"/>
        <v>444</v>
      </c>
      <c r="H35" s="21" t="s">
        <v>140</v>
      </c>
      <c r="I35" s="21" t="s">
        <v>140</v>
      </c>
      <c r="J35" s="21" t="s">
        <v>140</v>
      </c>
      <c r="K35" s="21" t="s">
        <v>140</v>
      </c>
      <c r="L35" s="20">
        <v>499</v>
      </c>
      <c r="M35" s="20">
        <v>444</v>
      </c>
      <c r="N35" s="19">
        <f t="shared" si="25"/>
        <v>189</v>
      </c>
      <c r="O35" s="19">
        <f t="shared" si="25"/>
        <v>130</v>
      </c>
      <c r="P35" s="24">
        <v>1</v>
      </c>
      <c r="Q35" s="24">
        <v>1</v>
      </c>
      <c r="R35" s="20">
        <v>139</v>
      </c>
      <c r="S35" s="20">
        <v>105</v>
      </c>
      <c r="T35" s="20">
        <v>49</v>
      </c>
      <c r="U35" s="20">
        <v>24</v>
      </c>
      <c r="V35" s="20">
        <f t="shared" si="26"/>
        <v>888</v>
      </c>
      <c r="W35" s="20">
        <f t="shared" si="27"/>
        <v>419</v>
      </c>
      <c r="X35" s="20">
        <v>6</v>
      </c>
      <c r="Y35" s="20">
        <v>4</v>
      </c>
      <c r="AB35" s="26" t="s">
        <v>81</v>
      </c>
      <c r="AD35" s="22">
        <v>81</v>
      </c>
      <c r="AE35" s="20">
        <v>59</v>
      </c>
      <c r="AF35" s="20">
        <v>320</v>
      </c>
      <c r="AG35" s="20">
        <v>120</v>
      </c>
      <c r="AH35" s="20">
        <v>15</v>
      </c>
      <c r="AI35" s="20">
        <v>6</v>
      </c>
      <c r="AJ35" s="21" t="s">
        <v>144</v>
      </c>
      <c r="AK35" s="21" t="s">
        <v>144</v>
      </c>
      <c r="AL35" s="20">
        <v>379</v>
      </c>
      <c r="AM35" s="20">
        <v>159</v>
      </c>
      <c r="AN35" s="20">
        <v>87</v>
      </c>
      <c r="AO35" s="20">
        <v>71</v>
      </c>
      <c r="AP35" s="21" t="s">
        <v>141</v>
      </c>
      <c r="AQ35" s="21" t="s">
        <v>141</v>
      </c>
    </row>
    <row r="36" spans="2:43" ht="33" customHeight="1">
      <c r="B36" s="26" t="s">
        <v>82</v>
      </c>
      <c r="D36" s="22">
        <f t="shared" si="22"/>
        <v>1612</v>
      </c>
      <c r="E36" s="19">
        <f t="shared" si="23"/>
        <v>1047</v>
      </c>
      <c r="F36" s="19">
        <f aca="true" t="shared" si="28" ref="F36:G40">SUM(H36,J36,L36)</f>
        <v>576</v>
      </c>
      <c r="G36" s="19">
        <f t="shared" si="28"/>
        <v>418</v>
      </c>
      <c r="H36" s="20">
        <v>3</v>
      </c>
      <c r="I36" s="20">
        <v>2</v>
      </c>
      <c r="J36" s="21" t="s">
        <v>140</v>
      </c>
      <c r="K36" s="21" t="s">
        <v>140</v>
      </c>
      <c r="L36" s="20">
        <v>573</v>
      </c>
      <c r="M36" s="20">
        <v>416</v>
      </c>
      <c r="N36" s="19">
        <f aca="true" t="shared" si="29" ref="N36:O40">SUM(P36,R36,T36)</f>
        <v>267</v>
      </c>
      <c r="O36" s="19">
        <f t="shared" si="29"/>
        <v>219</v>
      </c>
      <c r="P36" s="20">
        <v>25</v>
      </c>
      <c r="Q36" s="20">
        <v>22</v>
      </c>
      <c r="R36" s="20">
        <v>215</v>
      </c>
      <c r="S36" s="20">
        <v>181</v>
      </c>
      <c r="T36" s="20">
        <v>27</v>
      </c>
      <c r="U36" s="20">
        <v>16</v>
      </c>
      <c r="V36" s="20">
        <f t="shared" si="26"/>
        <v>769</v>
      </c>
      <c r="W36" s="20">
        <f t="shared" si="27"/>
        <v>410</v>
      </c>
      <c r="X36" s="20">
        <v>2</v>
      </c>
      <c r="Y36" s="20">
        <v>2</v>
      </c>
      <c r="AB36" s="26" t="s">
        <v>82</v>
      </c>
      <c r="AD36" s="22">
        <v>105</v>
      </c>
      <c r="AE36" s="20">
        <v>98</v>
      </c>
      <c r="AF36" s="20">
        <v>193</v>
      </c>
      <c r="AG36" s="20">
        <v>76</v>
      </c>
      <c r="AH36" s="20">
        <v>6</v>
      </c>
      <c r="AI36" s="21" t="s">
        <v>144</v>
      </c>
      <c r="AJ36" s="21" t="s">
        <v>144</v>
      </c>
      <c r="AK36" s="21" t="s">
        <v>144</v>
      </c>
      <c r="AL36" s="20">
        <v>379</v>
      </c>
      <c r="AM36" s="20">
        <v>166</v>
      </c>
      <c r="AN36" s="20">
        <v>84</v>
      </c>
      <c r="AO36" s="20">
        <v>68</v>
      </c>
      <c r="AP36" s="21" t="s">
        <v>141</v>
      </c>
      <c r="AQ36" s="21" t="s">
        <v>141</v>
      </c>
    </row>
    <row r="37" spans="2:43" ht="16.5" customHeight="1">
      <c r="B37" s="26" t="s">
        <v>83</v>
      </c>
      <c r="D37" s="22">
        <f t="shared" si="22"/>
        <v>3018</v>
      </c>
      <c r="E37" s="19">
        <f t="shared" si="23"/>
        <v>1895</v>
      </c>
      <c r="F37" s="19">
        <f t="shared" si="28"/>
        <v>473</v>
      </c>
      <c r="G37" s="19">
        <f t="shared" si="28"/>
        <v>417</v>
      </c>
      <c r="H37" s="20">
        <v>30</v>
      </c>
      <c r="I37" s="20">
        <v>20</v>
      </c>
      <c r="J37" s="24">
        <v>1</v>
      </c>
      <c r="K37" s="24">
        <v>1</v>
      </c>
      <c r="L37" s="20">
        <v>442</v>
      </c>
      <c r="M37" s="20">
        <v>396</v>
      </c>
      <c r="N37" s="19">
        <f t="shared" si="29"/>
        <v>503</v>
      </c>
      <c r="O37" s="19">
        <f t="shared" si="29"/>
        <v>429</v>
      </c>
      <c r="P37" s="20">
        <v>17</v>
      </c>
      <c r="Q37" s="20">
        <v>17</v>
      </c>
      <c r="R37" s="20">
        <v>430</v>
      </c>
      <c r="S37" s="20">
        <v>376</v>
      </c>
      <c r="T37" s="20">
        <v>56</v>
      </c>
      <c r="U37" s="20">
        <v>36</v>
      </c>
      <c r="V37" s="20">
        <f t="shared" si="26"/>
        <v>2039</v>
      </c>
      <c r="W37" s="20">
        <f t="shared" si="27"/>
        <v>1048</v>
      </c>
      <c r="X37" s="20">
        <v>14</v>
      </c>
      <c r="Y37" s="20">
        <v>9</v>
      </c>
      <c r="AB37" s="26" t="s">
        <v>83</v>
      </c>
      <c r="AD37" s="22">
        <v>326</v>
      </c>
      <c r="AE37" s="20">
        <v>296</v>
      </c>
      <c r="AF37" s="20">
        <v>711</v>
      </c>
      <c r="AG37" s="20">
        <v>269</v>
      </c>
      <c r="AH37" s="20">
        <v>38</v>
      </c>
      <c r="AI37" s="20">
        <v>16</v>
      </c>
      <c r="AJ37" s="24">
        <v>1</v>
      </c>
      <c r="AK37" s="24">
        <v>1</v>
      </c>
      <c r="AL37" s="20">
        <v>835</v>
      </c>
      <c r="AM37" s="20">
        <v>375</v>
      </c>
      <c r="AN37" s="20">
        <v>114</v>
      </c>
      <c r="AO37" s="20">
        <v>82</v>
      </c>
      <c r="AP37" s="24">
        <v>3</v>
      </c>
      <c r="AQ37" s="24">
        <v>1</v>
      </c>
    </row>
    <row r="38" spans="2:43" ht="16.5" customHeight="1">
      <c r="B38" s="26" t="s">
        <v>84</v>
      </c>
      <c r="D38" s="22">
        <f t="shared" si="22"/>
        <v>1920</v>
      </c>
      <c r="E38" s="19">
        <f t="shared" si="23"/>
        <v>1227</v>
      </c>
      <c r="F38" s="19">
        <f t="shared" si="28"/>
        <v>364</v>
      </c>
      <c r="G38" s="19">
        <f t="shared" si="28"/>
        <v>346</v>
      </c>
      <c r="H38" s="20">
        <v>5</v>
      </c>
      <c r="I38" s="20">
        <v>3</v>
      </c>
      <c r="J38" s="21" t="s">
        <v>140</v>
      </c>
      <c r="K38" s="21" t="s">
        <v>140</v>
      </c>
      <c r="L38" s="20">
        <v>359</v>
      </c>
      <c r="M38" s="20">
        <v>343</v>
      </c>
      <c r="N38" s="19">
        <f t="shared" si="29"/>
        <v>434</v>
      </c>
      <c r="O38" s="19">
        <f t="shared" si="29"/>
        <v>298</v>
      </c>
      <c r="P38" s="20">
        <v>2</v>
      </c>
      <c r="Q38" s="20">
        <v>2</v>
      </c>
      <c r="R38" s="20">
        <v>335</v>
      </c>
      <c r="S38" s="20">
        <v>260</v>
      </c>
      <c r="T38" s="20">
        <v>97</v>
      </c>
      <c r="U38" s="20">
        <v>36</v>
      </c>
      <c r="V38" s="20">
        <f t="shared" si="26"/>
        <v>1122</v>
      </c>
      <c r="W38" s="20">
        <f t="shared" si="27"/>
        <v>583</v>
      </c>
      <c r="X38" s="20">
        <v>7</v>
      </c>
      <c r="Y38" s="20">
        <v>6</v>
      </c>
      <c r="AB38" s="26" t="s">
        <v>84</v>
      </c>
      <c r="AD38" s="22">
        <v>123</v>
      </c>
      <c r="AE38" s="20">
        <v>103</v>
      </c>
      <c r="AF38" s="20">
        <v>327</v>
      </c>
      <c r="AG38" s="20">
        <v>119</v>
      </c>
      <c r="AH38" s="20">
        <v>16</v>
      </c>
      <c r="AI38" s="24">
        <v>4</v>
      </c>
      <c r="AJ38" s="20">
        <v>1</v>
      </c>
      <c r="AK38" s="20">
        <v>1</v>
      </c>
      <c r="AL38" s="20">
        <v>550</v>
      </c>
      <c r="AM38" s="20">
        <v>271</v>
      </c>
      <c r="AN38" s="20">
        <v>98</v>
      </c>
      <c r="AO38" s="20">
        <v>79</v>
      </c>
      <c r="AP38" s="21" t="s">
        <v>141</v>
      </c>
      <c r="AQ38" s="21" t="s">
        <v>141</v>
      </c>
    </row>
    <row r="39" spans="2:43" ht="16.5" customHeight="1">
      <c r="B39" s="26" t="s">
        <v>85</v>
      </c>
      <c r="D39" s="22">
        <f t="shared" si="22"/>
        <v>3120</v>
      </c>
      <c r="E39" s="19">
        <f t="shared" si="23"/>
        <v>1863</v>
      </c>
      <c r="F39" s="19">
        <f t="shared" si="28"/>
        <v>320</v>
      </c>
      <c r="G39" s="19">
        <f t="shared" si="28"/>
        <v>287</v>
      </c>
      <c r="H39" s="20">
        <v>17</v>
      </c>
      <c r="I39" s="20">
        <v>6</v>
      </c>
      <c r="J39" s="20">
        <v>3</v>
      </c>
      <c r="K39" s="20">
        <v>3</v>
      </c>
      <c r="L39" s="20">
        <v>300</v>
      </c>
      <c r="M39" s="20">
        <v>278</v>
      </c>
      <c r="N39" s="19">
        <f t="shared" si="29"/>
        <v>618</v>
      </c>
      <c r="O39" s="19">
        <f t="shared" si="29"/>
        <v>488</v>
      </c>
      <c r="P39" s="20">
        <v>16</v>
      </c>
      <c r="Q39" s="20">
        <v>15</v>
      </c>
      <c r="R39" s="20">
        <v>506</v>
      </c>
      <c r="S39" s="20">
        <v>427</v>
      </c>
      <c r="T39" s="20">
        <v>96</v>
      </c>
      <c r="U39" s="20">
        <v>46</v>
      </c>
      <c r="V39" s="20">
        <f t="shared" si="26"/>
        <v>2182</v>
      </c>
      <c r="W39" s="20">
        <f t="shared" si="27"/>
        <v>1088</v>
      </c>
      <c r="X39" s="20">
        <v>42</v>
      </c>
      <c r="Y39" s="20">
        <v>38</v>
      </c>
      <c r="AB39" s="26" t="s">
        <v>85</v>
      </c>
      <c r="AD39" s="22">
        <v>193</v>
      </c>
      <c r="AE39" s="20">
        <v>160</v>
      </c>
      <c r="AF39" s="20">
        <v>773</v>
      </c>
      <c r="AG39" s="20">
        <v>293</v>
      </c>
      <c r="AH39" s="20">
        <v>36</v>
      </c>
      <c r="AI39" s="20">
        <v>13</v>
      </c>
      <c r="AJ39" s="24">
        <v>1</v>
      </c>
      <c r="AK39" s="21" t="s">
        <v>144</v>
      </c>
      <c r="AL39" s="20">
        <v>935</v>
      </c>
      <c r="AM39" s="20">
        <v>415</v>
      </c>
      <c r="AN39" s="20">
        <v>202</v>
      </c>
      <c r="AO39" s="20">
        <v>169</v>
      </c>
      <c r="AP39" s="21" t="s">
        <v>141</v>
      </c>
      <c r="AQ39" s="21" t="s">
        <v>141</v>
      </c>
    </row>
    <row r="40" spans="2:43" ht="16.5" customHeight="1">
      <c r="B40" s="26" t="s">
        <v>86</v>
      </c>
      <c r="D40" s="22">
        <f t="shared" si="22"/>
        <v>1312</v>
      </c>
      <c r="E40" s="19">
        <f t="shared" si="23"/>
        <v>800</v>
      </c>
      <c r="F40" s="19">
        <f t="shared" si="28"/>
        <v>281</v>
      </c>
      <c r="G40" s="19">
        <f t="shared" si="28"/>
        <v>260</v>
      </c>
      <c r="H40" s="20">
        <v>7</v>
      </c>
      <c r="I40" s="20">
        <v>2</v>
      </c>
      <c r="J40" s="21" t="s">
        <v>140</v>
      </c>
      <c r="K40" s="21" t="s">
        <v>140</v>
      </c>
      <c r="L40" s="20">
        <v>274</v>
      </c>
      <c r="M40" s="20">
        <v>258</v>
      </c>
      <c r="N40" s="19">
        <f t="shared" si="29"/>
        <v>192</v>
      </c>
      <c r="O40" s="19">
        <f t="shared" si="29"/>
        <v>152</v>
      </c>
      <c r="P40" s="20">
        <v>2</v>
      </c>
      <c r="Q40" s="20">
        <v>2</v>
      </c>
      <c r="R40" s="20">
        <v>145</v>
      </c>
      <c r="S40" s="20">
        <v>123</v>
      </c>
      <c r="T40" s="20">
        <v>45</v>
      </c>
      <c r="U40" s="20">
        <v>27</v>
      </c>
      <c r="V40" s="20">
        <f t="shared" si="26"/>
        <v>839</v>
      </c>
      <c r="W40" s="20">
        <f t="shared" si="27"/>
        <v>388</v>
      </c>
      <c r="X40" s="20">
        <v>4</v>
      </c>
      <c r="Y40" s="20">
        <v>4</v>
      </c>
      <c r="AB40" s="26" t="s">
        <v>86</v>
      </c>
      <c r="AD40" s="22">
        <v>83</v>
      </c>
      <c r="AE40" s="20">
        <v>69</v>
      </c>
      <c r="AF40" s="20">
        <v>248</v>
      </c>
      <c r="AG40" s="20">
        <v>90</v>
      </c>
      <c r="AH40" s="20">
        <v>24</v>
      </c>
      <c r="AI40" s="20">
        <v>8</v>
      </c>
      <c r="AJ40" s="21" t="s">
        <v>144</v>
      </c>
      <c r="AK40" s="21" t="s">
        <v>144</v>
      </c>
      <c r="AL40" s="20">
        <v>382</v>
      </c>
      <c r="AM40" s="20">
        <v>149</v>
      </c>
      <c r="AN40" s="20">
        <v>98</v>
      </c>
      <c r="AO40" s="20">
        <v>68</v>
      </c>
      <c r="AP40" s="21" t="s">
        <v>141</v>
      </c>
      <c r="AQ40" s="21" t="s">
        <v>141</v>
      </c>
    </row>
    <row r="41" spans="2:43" ht="49.5" customHeight="1">
      <c r="B41" s="59" t="s">
        <v>87</v>
      </c>
      <c r="D41" s="22">
        <f>SUM(D42:D45)</f>
        <v>16476</v>
      </c>
      <c r="E41" s="19">
        <f>SUM(E42:E45)</f>
        <v>9406</v>
      </c>
      <c r="F41" s="20">
        <f>SUM(H41,J41,L41)</f>
        <v>4413</v>
      </c>
      <c r="G41" s="20">
        <f>SUM(I41,K41,M41)</f>
        <v>2749</v>
      </c>
      <c r="H41" s="19">
        <f aca="true" t="shared" si="30" ref="H41:Y41">SUM(H42:H45)</f>
        <v>2711</v>
      </c>
      <c r="I41" s="19">
        <f t="shared" si="30"/>
        <v>1311</v>
      </c>
      <c r="J41" s="19">
        <f t="shared" si="30"/>
        <v>2</v>
      </c>
      <c r="K41" s="19">
        <f t="shared" si="30"/>
        <v>2</v>
      </c>
      <c r="L41" s="19">
        <f t="shared" si="30"/>
        <v>1700</v>
      </c>
      <c r="M41" s="19">
        <f t="shared" si="30"/>
        <v>1436</v>
      </c>
      <c r="N41" s="19">
        <f t="shared" si="30"/>
        <v>3452</v>
      </c>
      <c r="O41" s="19">
        <f t="shared" si="30"/>
        <v>2331</v>
      </c>
      <c r="P41" s="19">
        <f t="shared" si="30"/>
        <v>38</v>
      </c>
      <c r="Q41" s="19">
        <f t="shared" si="30"/>
        <v>32</v>
      </c>
      <c r="R41" s="19">
        <f t="shared" si="30"/>
        <v>2169</v>
      </c>
      <c r="S41" s="19">
        <f t="shared" si="30"/>
        <v>1851</v>
      </c>
      <c r="T41" s="19">
        <f t="shared" si="30"/>
        <v>1245</v>
      </c>
      <c r="U41" s="19">
        <f t="shared" si="30"/>
        <v>448</v>
      </c>
      <c r="V41" s="19">
        <f t="shared" si="30"/>
        <v>8597</v>
      </c>
      <c r="W41" s="19">
        <f t="shared" si="30"/>
        <v>4319</v>
      </c>
      <c r="X41" s="19">
        <f t="shared" si="30"/>
        <v>83</v>
      </c>
      <c r="Y41" s="19">
        <f t="shared" si="30"/>
        <v>68</v>
      </c>
      <c r="AB41" s="59" t="s">
        <v>87</v>
      </c>
      <c r="AD41" s="22">
        <f aca="true" t="shared" si="31" ref="AD41:AQ41">SUM(AD42:AD45)</f>
        <v>811</v>
      </c>
      <c r="AE41" s="19">
        <f t="shared" si="31"/>
        <v>676</v>
      </c>
      <c r="AF41" s="19">
        <f t="shared" si="31"/>
        <v>2686</v>
      </c>
      <c r="AG41" s="19">
        <f t="shared" si="31"/>
        <v>1159</v>
      </c>
      <c r="AH41" s="19">
        <f t="shared" si="31"/>
        <v>216</v>
      </c>
      <c r="AI41" s="19">
        <f t="shared" si="31"/>
        <v>95</v>
      </c>
      <c r="AJ41" s="19">
        <f t="shared" si="31"/>
        <v>13</v>
      </c>
      <c r="AK41" s="19">
        <f t="shared" si="31"/>
        <v>8</v>
      </c>
      <c r="AL41" s="19">
        <f t="shared" si="31"/>
        <v>3932</v>
      </c>
      <c r="AM41" s="19">
        <f t="shared" si="31"/>
        <v>1665</v>
      </c>
      <c r="AN41" s="19">
        <f t="shared" si="31"/>
        <v>856</v>
      </c>
      <c r="AO41" s="19">
        <f t="shared" si="31"/>
        <v>648</v>
      </c>
      <c r="AP41" s="19">
        <f t="shared" si="31"/>
        <v>14</v>
      </c>
      <c r="AQ41" s="19">
        <f t="shared" si="31"/>
        <v>7</v>
      </c>
    </row>
    <row r="42" spans="2:43" ht="33" customHeight="1">
      <c r="B42" s="26" t="s">
        <v>88</v>
      </c>
      <c r="D42" s="22">
        <f aca="true" t="shared" si="32" ref="D42:E45">SUM(F42,N42,V42,AP42)</f>
        <v>6050</v>
      </c>
      <c r="E42" s="19">
        <f t="shared" si="32"/>
        <v>3435</v>
      </c>
      <c r="F42" s="19">
        <f aca="true" t="shared" si="33" ref="F42:G45">SUM(H42,J42,L42)</f>
        <v>1361</v>
      </c>
      <c r="G42" s="19">
        <f t="shared" si="33"/>
        <v>818</v>
      </c>
      <c r="H42" s="20">
        <v>849</v>
      </c>
      <c r="I42" s="20">
        <v>422</v>
      </c>
      <c r="J42" s="24">
        <v>1</v>
      </c>
      <c r="K42" s="24">
        <v>1</v>
      </c>
      <c r="L42" s="20">
        <v>511</v>
      </c>
      <c r="M42" s="20">
        <v>395</v>
      </c>
      <c r="N42" s="19">
        <f aca="true" t="shared" si="34" ref="N42:O45">SUM(P42,R42,T42)</f>
        <v>1192</v>
      </c>
      <c r="O42" s="19">
        <f t="shared" si="34"/>
        <v>832</v>
      </c>
      <c r="P42" s="20">
        <v>2</v>
      </c>
      <c r="Q42" s="20">
        <v>1</v>
      </c>
      <c r="R42" s="20">
        <v>748</v>
      </c>
      <c r="S42" s="20">
        <v>652</v>
      </c>
      <c r="T42" s="20">
        <v>442</v>
      </c>
      <c r="U42" s="20">
        <v>179</v>
      </c>
      <c r="V42" s="20">
        <f aca="true" t="shared" si="35" ref="V42:W45">SUM(X42,AD42,AF42,AH42,AJ42,AL42,AN42)</f>
        <v>3496</v>
      </c>
      <c r="W42" s="20">
        <f t="shared" si="35"/>
        <v>1784</v>
      </c>
      <c r="X42" s="20">
        <v>19</v>
      </c>
      <c r="Y42" s="20">
        <v>13</v>
      </c>
      <c r="AB42" s="26" t="s">
        <v>88</v>
      </c>
      <c r="AD42" s="22">
        <v>260</v>
      </c>
      <c r="AE42" s="20">
        <v>214</v>
      </c>
      <c r="AF42" s="20">
        <v>1022</v>
      </c>
      <c r="AG42" s="20">
        <v>443</v>
      </c>
      <c r="AH42" s="20">
        <v>110</v>
      </c>
      <c r="AI42" s="20">
        <v>62</v>
      </c>
      <c r="AJ42" s="20">
        <v>5</v>
      </c>
      <c r="AK42" s="20">
        <v>2</v>
      </c>
      <c r="AL42" s="20">
        <v>1728</v>
      </c>
      <c r="AM42" s="20">
        <v>763</v>
      </c>
      <c r="AN42" s="20">
        <v>352</v>
      </c>
      <c r="AO42" s="20">
        <v>287</v>
      </c>
      <c r="AP42" s="24">
        <v>1</v>
      </c>
      <c r="AQ42" s="24">
        <v>1</v>
      </c>
    </row>
    <row r="43" spans="2:43" ht="16.5" customHeight="1">
      <c r="B43" s="26" t="s">
        <v>89</v>
      </c>
      <c r="D43" s="22">
        <f t="shared" si="32"/>
        <v>3355</v>
      </c>
      <c r="E43" s="19">
        <f t="shared" si="32"/>
        <v>1984</v>
      </c>
      <c r="F43" s="19">
        <f t="shared" si="33"/>
        <v>1106</v>
      </c>
      <c r="G43" s="19">
        <f t="shared" si="33"/>
        <v>796</v>
      </c>
      <c r="H43" s="20">
        <v>576</v>
      </c>
      <c r="I43" s="20">
        <v>288</v>
      </c>
      <c r="J43" s="20">
        <v>1</v>
      </c>
      <c r="K43" s="20">
        <v>1</v>
      </c>
      <c r="L43" s="20">
        <v>529</v>
      </c>
      <c r="M43" s="20">
        <v>507</v>
      </c>
      <c r="N43" s="19">
        <f t="shared" si="34"/>
        <v>615</v>
      </c>
      <c r="O43" s="19">
        <f t="shared" si="34"/>
        <v>433</v>
      </c>
      <c r="P43" s="20">
        <v>5</v>
      </c>
      <c r="Q43" s="20">
        <v>5</v>
      </c>
      <c r="R43" s="20">
        <v>417</v>
      </c>
      <c r="S43" s="20">
        <v>351</v>
      </c>
      <c r="T43" s="20">
        <v>193</v>
      </c>
      <c r="U43" s="20">
        <v>77</v>
      </c>
      <c r="V43" s="20">
        <f t="shared" si="35"/>
        <v>1634</v>
      </c>
      <c r="W43" s="20">
        <f t="shared" si="35"/>
        <v>755</v>
      </c>
      <c r="X43" s="20">
        <v>4</v>
      </c>
      <c r="Y43" s="20">
        <v>2</v>
      </c>
      <c r="AB43" s="26" t="s">
        <v>89</v>
      </c>
      <c r="AD43" s="22">
        <v>96</v>
      </c>
      <c r="AE43" s="20">
        <v>76</v>
      </c>
      <c r="AF43" s="20">
        <v>545</v>
      </c>
      <c r="AG43" s="20">
        <v>210</v>
      </c>
      <c r="AH43" s="20">
        <v>31</v>
      </c>
      <c r="AI43" s="20">
        <v>13</v>
      </c>
      <c r="AJ43" s="24">
        <v>3</v>
      </c>
      <c r="AK43" s="24">
        <v>2</v>
      </c>
      <c r="AL43" s="20">
        <v>766</v>
      </c>
      <c r="AM43" s="20">
        <v>297</v>
      </c>
      <c r="AN43" s="20">
        <v>189</v>
      </c>
      <c r="AO43" s="20">
        <v>155</v>
      </c>
      <c r="AP43" s="21" t="s">
        <v>141</v>
      </c>
      <c r="AQ43" s="21" t="s">
        <v>141</v>
      </c>
    </row>
    <row r="44" spans="2:43" ht="16.5" customHeight="1">
      <c r="B44" s="26" t="s">
        <v>90</v>
      </c>
      <c r="D44" s="22">
        <f t="shared" si="32"/>
        <v>4611</v>
      </c>
      <c r="E44" s="19">
        <f t="shared" si="32"/>
        <v>2599</v>
      </c>
      <c r="F44" s="19">
        <f t="shared" si="33"/>
        <v>1348</v>
      </c>
      <c r="G44" s="19">
        <f t="shared" si="33"/>
        <v>804</v>
      </c>
      <c r="H44" s="20">
        <v>858</v>
      </c>
      <c r="I44" s="20">
        <v>404</v>
      </c>
      <c r="J44" s="21" t="s">
        <v>140</v>
      </c>
      <c r="K44" s="21" t="s">
        <v>140</v>
      </c>
      <c r="L44" s="20">
        <v>490</v>
      </c>
      <c r="M44" s="20">
        <v>400</v>
      </c>
      <c r="N44" s="19">
        <f t="shared" si="34"/>
        <v>1102</v>
      </c>
      <c r="O44" s="19">
        <f t="shared" si="34"/>
        <v>725</v>
      </c>
      <c r="P44" s="20">
        <v>21</v>
      </c>
      <c r="Q44" s="20">
        <v>18</v>
      </c>
      <c r="R44" s="20">
        <v>677</v>
      </c>
      <c r="S44" s="20">
        <v>563</v>
      </c>
      <c r="T44" s="20">
        <v>404</v>
      </c>
      <c r="U44" s="20">
        <v>144</v>
      </c>
      <c r="V44" s="20">
        <f t="shared" si="35"/>
        <v>2149</v>
      </c>
      <c r="W44" s="20">
        <f t="shared" si="35"/>
        <v>1065</v>
      </c>
      <c r="X44" s="20">
        <v>53</v>
      </c>
      <c r="Y44" s="20">
        <v>48</v>
      </c>
      <c r="AB44" s="26" t="s">
        <v>90</v>
      </c>
      <c r="AD44" s="22">
        <v>180</v>
      </c>
      <c r="AE44" s="20">
        <v>142</v>
      </c>
      <c r="AF44" s="20">
        <v>714</v>
      </c>
      <c r="AG44" s="20">
        <v>328</v>
      </c>
      <c r="AH44" s="20">
        <v>48</v>
      </c>
      <c r="AI44" s="20">
        <v>18</v>
      </c>
      <c r="AJ44" s="20">
        <v>4</v>
      </c>
      <c r="AK44" s="24">
        <v>3</v>
      </c>
      <c r="AL44" s="20">
        <v>967</v>
      </c>
      <c r="AM44" s="20">
        <v>406</v>
      </c>
      <c r="AN44" s="20">
        <v>183</v>
      </c>
      <c r="AO44" s="20">
        <v>120</v>
      </c>
      <c r="AP44" s="24">
        <v>12</v>
      </c>
      <c r="AQ44" s="24">
        <v>5</v>
      </c>
    </row>
    <row r="45" spans="2:43" ht="16.5" customHeight="1">
      <c r="B45" s="26" t="s">
        <v>91</v>
      </c>
      <c r="D45" s="22">
        <f t="shared" si="32"/>
        <v>2460</v>
      </c>
      <c r="E45" s="19">
        <f t="shared" si="32"/>
        <v>1388</v>
      </c>
      <c r="F45" s="19">
        <f t="shared" si="33"/>
        <v>598</v>
      </c>
      <c r="G45" s="19">
        <f t="shared" si="33"/>
        <v>331</v>
      </c>
      <c r="H45" s="20">
        <v>428</v>
      </c>
      <c r="I45" s="20">
        <v>197</v>
      </c>
      <c r="J45" s="21" t="s">
        <v>140</v>
      </c>
      <c r="K45" s="21" t="s">
        <v>140</v>
      </c>
      <c r="L45" s="20">
        <v>170</v>
      </c>
      <c r="M45" s="20">
        <v>134</v>
      </c>
      <c r="N45" s="19">
        <f t="shared" si="34"/>
        <v>543</v>
      </c>
      <c r="O45" s="19">
        <f t="shared" si="34"/>
        <v>341</v>
      </c>
      <c r="P45" s="20">
        <v>10</v>
      </c>
      <c r="Q45" s="20">
        <v>8</v>
      </c>
      <c r="R45" s="20">
        <v>327</v>
      </c>
      <c r="S45" s="20">
        <v>285</v>
      </c>
      <c r="T45" s="20">
        <v>206</v>
      </c>
      <c r="U45" s="20">
        <v>48</v>
      </c>
      <c r="V45" s="20">
        <f t="shared" si="35"/>
        <v>1318</v>
      </c>
      <c r="W45" s="20">
        <f t="shared" si="35"/>
        <v>715</v>
      </c>
      <c r="X45" s="20">
        <v>7</v>
      </c>
      <c r="Y45" s="20">
        <v>5</v>
      </c>
      <c r="AB45" s="26" t="s">
        <v>91</v>
      </c>
      <c r="AD45" s="22">
        <v>275</v>
      </c>
      <c r="AE45" s="20">
        <v>244</v>
      </c>
      <c r="AF45" s="20">
        <v>405</v>
      </c>
      <c r="AG45" s="20">
        <v>178</v>
      </c>
      <c r="AH45" s="20">
        <v>27</v>
      </c>
      <c r="AI45" s="20">
        <v>2</v>
      </c>
      <c r="AJ45" s="24">
        <v>1</v>
      </c>
      <c r="AK45" s="24">
        <v>1</v>
      </c>
      <c r="AL45" s="20">
        <v>471</v>
      </c>
      <c r="AM45" s="20">
        <v>199</v>
      </c>
      <c r="AN45" s="20">
        <v>132</v>
      </c>
      <c r="AO45" s="20">
        <v>86</v>
      </c>
      <c r="AP45" s="20">
        <v>1</v>
      </c>
      <c r="AQ45" s="20">
        <v>1</v>
      </c>
    </row>
    <row r="46" spans="2:43" ht="49.5" customHeight="1">
      <c r="B46" s="59" t="s">
        <v>92</v>
      </c>
      <c r="D46" s="22">
        <f>SUM(D47:D52)</f>
        <v>20219</v>
      </c>
      <c r="E46" s="19">
        <f>SUM(E47:E52)</f>
        <v>12182</v>
      </c>
      <c r="F46" s="20">
        <f>SUM(H46,J46,L46)</f>
        <v>4832</v>
      </c>
      <c r="G46" s="20">
        <f>SUM(I46,K46,M46)</f>
        <v>3171</v>
      </c>
      <c r="H46" s="19">
        <f aca="true" t="shared" si="36" ref="H46:Y46">SUM(H47:H52)</f>
        <v>712</v>
      </c>
      <c r="I46" s="19">
        <f t="shared" si="36"/>
        <v>353</v>
      </c>
      <c r="J46" s="19">
        <f t="shared" si="36"/>
        <v>128</v>
      </c>
      <c r="K46" s="19">
        <f t="shared" si="36"/>
        <v>93</v>
      </c>
      <c r="L46" s="19">
        <f t="shared" si="36"/>
        <v>3992</v>
      </c>
      <c r="M46" s="19">
        <f t="shared" si="36"/>
        <v>2725</v>
      </c>
      <c r="N46" s="19">
        <f t="shared" si="36"/>
        <v>3965</v>
      </c>
      <c r="O46" s="19">
        <f t="shared" si="36"/>
        <v>2830</v>
      </c>
      <c r="P46" s="19">
        <f t="shared" si="36"/>
        <v>51</v>
      </c>
      <c r="Q46" s="19">
        <f t="shared" si="36"/>
        <v>39</v>
      </c>
      <c r="R46" s="19">
        <f t="shared" si="36"/>
        <v>2963</v>
      </c>
      <c r="S46" s="19">
        <f t="shared" si="36"/>
        <v>2305</v>
      </c>
      <c r="T46" s="19">
        <f t="shared" si="36"/>
        <v>951</v>
      </c>
      <c r="U46" s="19">
        <f t="shared" si="36"/>
        <v>486</v>
      </c>
      <c r="V46" s="19">
        <f t="shared" si="36"/>
        <v>11419</v>
      </c>
      <c r="W46" s="19">
        <f t="shared" si="36"/>
        <v>6180</v>
      </c>
      <c r="X46" s="19">
        <f t="shared" si="36"/>
        <v>87</v>
      </c>
      <c r="Y46" s="19">
        <f t="shared" si="36"/>
        <v>76</v>
      </c>
      <c r="AB46" s="59" t="s">
        <v>92</v>
      </c>
      <c r="AD46" s="22">
        <f aca="true" t="shared" si="37" ref="AD46:AQ46">SUM(AD47:AD52)</f>
        <v>894</v>
      </c>
      <c r="AE46" s="19">
        <f t="shared" si="37"/>
        <v>700</v>
      </c>
      <c r="AF46" s="19">
        <f t="shared" si="37"/>
        <v>3577</v>
      </c>
      <c r="AG46" s="19">
        <f t="shared" si="37"/>
        <v>1513</v>
      </c>
      <c r="AH46" s="19">
        <f t="shared" si="37"/>
        <v>290</v>
      </c>
      <c r="AI46" s="19">
        <f t="shared" si="37"/>
        <v>98</v>
      </c>
      <c r="AJ46" s="19">
        <f t="shared" si="37"/>
        <v>29</v>
      </c>
      <c r="AK46" s="19">
        <f t="shared" si="37"/>
        <v>18</v>
      </c>
      <c r="AL46" s="19">
        <f t="shared" si="37"/>
        <v>4496</v>
      </c>
      <c r="AM46" s="19">
        <f t="shared" si="37"/>
        <v>1999</v>
      </c>
      <c r="AN46" s="19">
        <f t="shared" si="37"/>
        <v>2046</v>
      </c>
      <c r="AO46" s="19">
        <f t="shared" si="37"/>
        <v>1776</v>
      </c>
      <c r="AP46" s="19">
        <f t="shared" si="37"/>
        <v>3</v>
      </c>
      <c r="AQ46" s="19">
        <f t="shared" si="37"/>
        <v>1</v>
      </c>
    </row>
    <row r="47" spans="2:43" ht="33" customHeight="1">
      <c r="B47" s="26" t="s">
        <v>93</v>
      </c>
      <c r="D47" s="22">
        <f aca="true" t="shared" si="38" ref="D47:E52">SUM(F47,N47,V47,AP47)</f>
        <v>7567</v>
      </c>
      <c r="E47" s="19">
        <f t="shared" si="38"/>
        <v>4605</v>
      </c>
      <c r="F47" s="19">
        <f aca="true" t="shared" si="39" ref="F47:G51">SUM(H47,J47,L47)</f>
        <v>917</v>
      </c>
      <c r="G47" s="19">
        <f t="shared" si="39"/>
        <v>690</v>
      </c>
      <c r="H47" s="20">
        <v>234</v>
      </c>
      <c r="I47" s="20">
        <v>102</v>
      </c>
      <c r="J47" s="20">
        <v>58</v>
      </c>
      <c r="K47" s="20">
        <v>40</v>
      </c>
      <c r="L47" s="20">
        <v>625</v>
      </c>
      <c r="M47" s="20">
        <v>548</v>
      </c>
      <c r="N47" s="19">
        <f aca="true" t="shared" si="40" ref="N47:O51">SUM(P47,R47,T47)</f>
        <v>1312</v>
      </c>
      <c r="O47" s="19">
        <f t="shared" si="40"/>
        <v>918</v>
      </c>
      <c r="P47" s="20">
        <v>36</v>
      </c>
      <c r="Q47" s="20">
        <v>25</v>
      </c>
      <c r="R47" s="20">
        <v>961</v>
      </c>
      <c r="S47" s="20">
        <v>754</v>
      </c>
      <c r="T47" s="20">
        <v>315</v>
      </c>
      <c r="U47" s="20">
        <v>139</v>
      </c>
      <c r="V47" s="20">
        <f aca="true" t="shared" si="41" ref="V47:W52">SUM(X47,AD47,AF47,AH47,AJ47,AL47,AN47)</f>
        <v>5338</v>
      </c>
      <c r="W47" s="20">
        <f t="shared" si="41"/>
        <v>2997</v>
      </c>
      <c r="X47" s="20">
        <v>48</v>
      </c>
      <c r="Y47" s="20">
        <v>43</v>
      </c>
      <c r="AB47" s="26" t="s">
        <v>93</v>
      </c>
      <c r="AD47" s="22">
        <v>388</v>
      </c>
      <c r="AE47" s="20">
        <v>304</v>
      </c>
      <c r="AF47" s="20">
        <v>1727</v>
      </c>
      <c r="AG47" s="20">
        <v>754</v>
      </c>
      <c r="AH47" s="20">
        <v>159</v>
      </c>
      <c r="AI47" s="20">
        <v>58</v>
      </c>
      <c r="AJ47" s="20">
        <v>17</v>
      </c>
      <c r="AK47" s="20">
        <v>10</v>
      </c>
      <c r="AL47" s="20">
        <v>1900</v>
      </c>
      <c r="AM47" s="20">
        <v>842</v>
      </c>
      <c r="AN47" s="20">
        <v>1099</v>
      </c>
      <c r="AO47" s="20">
        <v>986</v>
      </c>
      <c r="AP47" s="21" t="s">
        <v>141</v>
      </c>
      <c r="AQ47" s="21" t="s">
        <v>141</v>
      </c>
    </row>
    <row r="48" spans="2:43" ht="16.5" customHeight="1">
      <c r="B48" s="26" t="s">
        <v>94</v>
      </c>
      <c r="D48" s="22">
        <f t="shared" si="38"/>
        <v>4163</v>
      </c>
      <c r="E48" s="19">
        <f t="shared" si="38"/>
        <v>2460</v>
      </c>
      <c r="F48" s="19">
        <f t="shared" si="39"/>
        <v>1502</v>
      </c>
      <c r="G48" s="19">
        <f t="shared" si="39"/>
        <v>923</v>
      </c>
      <c r="H48" s="20">
        <v>94</v>
      </c>
      <c r="I48" s="20">
        <v>46</v>
      </c>
      <c r="J48" s="20">
        <v>25</v>
      </c>
      <c r="K48" s="20">
        <v>20</v>
      </c>
      <c r="L48" s="20">
        <v>1383</v>
      </c>
      <c r="M48" s="20">
        <v>857</v>
      </c>
      <c r="N48" s="19">
        <f t="shared" si="40"/>
        <v>723</v>
      </c>
      <c r="O48" s="19">
        <f t="shared" si="40"/>
        <v>528</v>
      </c>
      <c r="P48" s="20">
        <v>4</v>
      </c>
      <c r="Q48" s="20">
        <v>4</v>
      </c>
      <c r="R48" s="20">
        <v>481</v>
      </c>
      <c r="S48" s="20">
        <v>385</v>
      </c>
      <c r="T48" s="20">
        <v>238</v>
      </c>
      <c r="U48" s="20">
        <v>139</v>
      </c>
      <c r="V48" s="20">
        <f t="shared" si="41"/>
        <v>1937</v>
      </c>
      <c r="W48" s="20">
        <f t="shared" si="41"/>
        <v>1009</v>
      </c>
      <c r="X48" s="20">
        <v>10</v>
      </c>
      <c r="Y48" s="20">
        <v>8</v>
      </c>
      <c r="AB48" s="26" t="s">
        <v>94</v>
      </c>
      <c r="AD48" s="22">
        <v>195</v>
      </c>
      <c r="AE48" s="20">
        <v>157</v>
      </c>
      <c r="AF48" s="20">
        <v>615</v>
      </c>
      <c r="AG48" s="20">
        <v>286</v>
      </c>
      <c r="AH48" s="20">
        <v>42</v>
      </c>
      <c r="AI48" s="20">
        <v>8</v>
      </c>
      <c r="AJ48" s="20">
        <v>7</v>
      </c>
      <c r="AK48" s="20">
        <v>4</v>
      </c>
      <c r="AL48" s="20">
        <v>866</v>
      </c>
      <c r="AM48" s="20">
        <v>383</v>
      </c>
      <c r="AN48" s="20">
        <v>202</v>
      </c>
      <c r="AO48" s="20">
        <v>163</v>
      </c>
      <c r="AP48" s="24">
        <v>1</v>
      </c>
      <c r="AQ48" s="21" t="s">
        <v>141</v>
      </c>
    </row>
    <row r="49" spans="2:43" ht="16.5" customHeight="1">
      <c r="B49" s="26" t="s">
        <v>95</v>
      </c>
      <c r="D49" s="22">
        <f t="shared" si="38"/>
        <v>2423</v>
      </c>
      <c r="E49" s="19">
        <f t="shared" si="38"/>
        <v>1386</v>
      </c>
      <c r="F49" s="19">
        <f t="shared" si="39"/>
        <v>1010</v>
      </c>
      <c r="G49" s="19">
        <f t="shared" si="39"/>
        <v>568</v>
      </c>
      <c r="H49" s="20">
        <v>98</v>
      </c>
      <c r="I49" s="20">
        <v>51</v>
      </c>
      <c r="J49" s="20">
        <v>3</v>
      </c>
      <c r="K49" s="20">
        <v>2</v>
      </c>
      <c r="L49" s="20">
        <v>909</v>
      </c>
      <c r="M49" s="20">
        <v>515</v>
      </c>
      <c r="N49" s="19">
        <f t="shared" si="40"/>
        <v>421</v>
      </c>
      <c r="O49" s="19">
        <f t="shared" si="40"/>
        <v>313</v>
      </c>
      <c r="P49" s="20">
        <v>5</v>
      </c>
      <c r="Q49" s="20">
        <v>4</v>
      </c>
      <c r="R49" s="20">
        <v>329</v>
      </c>
      <c r="S49" s="20">
        <v>265</v>
      </c>
      <c r="T49" s="20">
        <v>87</v>
      </c>
      <c r="U49" s="20">
        <v>44</v>
      </c>
      <c r="V49" s="20">
        <f t="shared" si="41"/>
        <v>992</v>
      </c>
      <c r="W49" s="20">
        <f t="shared" si="41"/>
        <v>505</v>
      </c>
      <c r="X49" s="20">
        <v>18</v>
      </c>
      <c r="Y49" s="20">
        <v>17</v>
      </c>
      <c r="AB49" s="26" t="s">
        <v>95</v>
      </c>
      <c r="AD49" s="22">
        <v>73</v>
      </c>
      <c r="AE49" s="20">
        <v>55</v>
      </c>
      <c r="AF49" s="20">
        <v>317</v>
      </c>
      <c r="AG49" s="20">
        <v>114</v>
      </c>
      <c r="AH49" s="20">
        <v>28</v>
      </c>
      <c r="AI49" s="20">
        <v>10</v>
      </c>
      <c r="AJ49" s="24">
        <v>4</v>
      </c>
      <c r="AK49" s="24">
        <v>4</v>
      </c>
      <c r="AL49" s="20">
        <v>442</v>
      </c>
      <c r="AM49" s="20">
        <v>215</v>
      </c>
      <c r="AN49" s="20">
        <v>110</v>
      </c>
      <c r="AO49" s="20">
        <v>90</v>
      </c>
      <c r="AP49" s="21" t="s">
        <v>141</v>
      </c>
      <c r="AQ49" s="21" t="s">
        <v>141</v>
      </c>
    </row>
    <row r="50" spans="2:43" ht="16.5" customHeight="1">
      <c r="B50" s="26" t="s">
        <v>96</v>
      </c>
      <c r="D50" s="22">
        <f t="shared" si="38"/>
        <v>1357</v>
      </c>
      <c r="E50" s="19">
        <f t="shared" si="38"/>
        <v>838</v>
      </c>
      <c r="F50" s="19">
        <f t="shared" si="39"/>
        <v>389</v>
      </c>
      <c r="G50" s="19">
        <f t="shared" si="39"/>
        <v>284</v>
      </c>
      <c r="H50" s="20">
        <v>111</v>
      </c>
      <c r="I50" s="20">
        <v>62</v>
      </c>
      <c r="J50" s="20">
        <v>3</v>
      </c>
      <c r="K50" s="20">
        <v>3</v>
      </c>
      <c r="L50" s="20">
        <v>275</v>
      </c>
      <c r="M50" s="20">
        <v>219</v>
      </c>
      <c r="N50" s="19">
        <f t="shared" si="40"/>
        <v>391</v>
      </c>
      <c r="O50" s="19">
        <f t="shared" si="40"/>
        <v>269</v>
      </c>
      <c r="P50" s="20">
        <v>6</v>
      </c>
      <c r="Q50" s="20">
        <v>6</v>
      </c>
      <c r="R50" s="20">
        <v>306</v>
      </c>
      <c r="S50" s="20">
        <v>233</v>
      </c>
      <c r="T50" s="20">
        <v>79</v>
      </c>
      <c r="U50" s="20">
        <v>30</v>
      </c>
      <c r="V50" s="20">
        <f t="shared" si="41"/>
        <v>575</v>
      </c>
      <c r="W50" s="20">
        <f t="shared" si="41"/>
        <v>284</v>
      </c>
      <c r="X50" s="21" t="s">
        <v>138</v>
      </c>
      <c r="Y50" s="21" t="s">
        <v>138</v>
      </c>
      <c r="AB50" s="26" t="s">
        <v>96</v>
      </c>
      <c r="AD50" s="22">
        <v>44</v>
      </c>
      <c r="AE50" s="20">
        <v>34</v>
      </c>
      <c r="AF50" s="20">
        <v>207</v>
      </c>
      <c r="AG50" s="20">
        <v>78</v>
      </c>
      <c r="AH50" s="20">
        <v>14</v>
      </c>
      <c r="AI50" s="20">
        <v>4</v>
      </c>
      <c r="AJ50" s="21" t="s">
        <v>144</v>
      </c>
      <c r="AK50" s="21" t="s">
        <v>144</v>
      </c>
      <c r="AL50" s="20">
        <v>199</v>
      </c>
      <c r="AM50" s="20">
        <v>84</v>
      </c>
      <c r="AN50" s="20">
        <v>111</v>
      </c>
      <c r="AO50" s="20">
        <v>84</v>
      </c>
      <c r="AP50" s="24">
        <v>2</v>
      </c>
      <c r="AQ50" s="24">
        <v>1</v>
      </c>
    </row>
    <row r="51" spans="2:43" ht="16.5" customHeight="1">
      <c r="B51" s="26" t="s">
        <v>97</v>
      </c>
      <c r="D51" s="22">
        <f t="shared" si="38"/>
        <v>2122</v>
      </c>
      <c r="E51" s="19">
        <f t="shared" si="38"/>
        <v>1330</v>
      </c>
      <c r="F51" s="19">
        <f t="shared" si="39"/>
        <v>466</v>
      </c>
      <c r="G51" s="19">
        <f t="shared" si="39"/>
        <v>325</v>
      </c>
      <c r="H51" s="20">
        <v>143</v>
      </c>
      <c r="I51" s="20">
        <v>71</v>
      </c>
      <c r="J51" s="20">
        <v>17</v>
      </c>
      <c r="K51" s="20">
        <v>12</v>
      </c>
      <c r="L51" s="20">
        <v>306</v>
      </c>
      <c r="M51" s="20">
        <v>242</v>
      </c>
      <c r="N51" s="19">
        <f t="shared" si="40"/>
        <v>630</v>
      </c>
      <c r="O51" s="19">
        <f t="shared" si="40"/>
        <v>460</v>
      </c>
      <c r="P51" s="21" t="s">
        <v>140</v>
      </c>
      <c r="Q51" s="21" t="s">
        <v>140</v>
      </c>
      <c r="R51" s="20">
        <v>529</v>
      </c>
      <c r="S51" s="20">
        <v>399</v>
      </c>
      <c r="T51" s="20">
        <v>101</v>
      </c>
      <c r="U51" s="20">
        <v>61</v>
      </c>
      <c r="V51" s="20">
        <f t="shared" si="41"/>
        <v>1026</v>
      </c>
      <c r="W51" s="20">
        <f t="shared" si="41"/>
        <v>545</v>
      </c>
      <c r="X51" s="20">
        <v>4</v>
      </c>
      <c r="Y51" s="20">
        <v>3</v>
      </c>
      <c r="AB51" s="26" t="s">
        <v>97</v>
      </c>
      <c r="AC51" s="7"/>
      <c r="AD51" s="22">
        <v>77</v>
      </c>
      <c r="AE51" s="20">
        <v>62</v>
      </c>
      <c r="AF51" s="20">
        <v>263</v>
      </c>
      <c r="AG51" s="20">
        <v>106</v>
      </c>
      <c r="AH51" s="20">
        <v>27</v>
      </c>
      <c r="AI51" s="20">
        <v>7</v>
      </c>
      <c r="AJ51" s="21" t="s">
        <v>144</v>
      </c>
      <c r="AK51" s="21" t="s">
        <v>144</v>
      </c>
      <c r="AL51" s="20">
        <v>487</v>
      </c>
      <c r="AM51" s="20">
        <v>233</v>
      </c>
      <c r="AN51" s="20">
        <v>168</v>
      </c>
      <c r="AO51" s="20">
        <v>134</v>
      </c>
      <c r="AP51" s="21" t="s">
        <v>141</v>
      </c>
      <c r="AQ51" s="21" t="s">
        <v>141</v>
      </c>
    </row>
    <row r="52" spans="1:43" ht="33" customHeight="1" thickBot="1">
      <c r="A52" s="5"/>
      <c r="B52" s="27" t="s">
        <v>98</v>
      </c>
      <c r="C52" s="5"/>
      <c r="D52" s="28">
        <f t="shared" si="38"/>
        <v>2587</v>
      </c>
      <c r="E52" s="29">
        <f t="shared" si="38"/>
        <v>1563</v>
      </c>
      <c r="F52" s="29">
        <f>SUM(H52,J52,L52)</f>
        <v>548</v>
      </c>
      <c r="G52" s="29">
        <f>SUM(I52,K52,M52)</f>
        <v>381</v>
      </c>
      <c r="H52" s="29">
        <v>32</v>
      </c>
      <c r="I52" s="29">
        <v>21</v>
      </c>
      <c r="J52" s="29">
        <v>22</v>
      </c>
      <c r="K52" s="29">
        <v>16</v>
      </c>
      <c r="L52" s="29">
        <v>494</v>
      </c>
      <c r="M52" s="29">
        <v>344</v>
      </c>
      <c r="N52" s="29">
        <f>SUM(P52,R52,T52)</f>
        <v>488</v>
      </c>
      <c r="O52" s="29">
        <f>SUM(Q52,S52,U52)</f>
        <v>342</v>
      </c>
      <c r="P52" s="61" t="s">
        <v>140</v>
      </c>
      <c r="Q52" s="61" t="s">
        <v>140</v>
      </c>
      <c r="R52" s="29">
        <v>357</v>
      </c>
      <c r="S52" s="29">
        <v>269</v>
      </c>
      <c r="T52" s="29">
        <v>131</v>
      </c>
      <c r="U52" s="29">
        <v>73</v>
      </c>
      <c r="V52" s="29">
        <f t="shared" si="41"/>
        <v>1551</v>
      </c>
      <c r="W52" s="29">
        <f t="shared" si="41"/>
        <v>840</v>
      </c>
      <c r="X52" s="29">
        <v>7</v>
      </c>
      <c r="Y52" s="29">
        <v>5</v>
      </c>
      <c r="AA52" s="7"/>
      <c r="AB52" s="25" t="s">
        <v>98</v>
      </c>
      <c r="AC52" s="7"/>
      <c r="AD52" s="22">
        <v>117</v>
      </c>
      <c r="AE52" s="19">
        <v>88</v>
      </c>
      <c r="AF52" s="19">
        <v>448</v>
      </c>
      <c r="AG52" s="19">
        <v>175</v>
      </c>
      <c r="AH52" s="19">
        <v>20</v>
      </c>
      <c r="AI52" s="19">
        <v>11</v>
      </c>
      <c r="AJ52" s="19">
        <v>1</v>
      </c>
      <c r="AK52" s="21" t="s">
        <v>144</v>
      </c>
      <c r="AL52" s="19">
        <v>602</v>
      </c>
      <c r="AM52" s="19">
        <v>242</v>
      </c>
      <c r="AN52" s="19">
        <v>356</v>
      </c>
      <c r="AO52" s="19">
        <v>319</v>
      </c>
      <c r="AP52" s="21" t="s">
        <v>141</v>
      </c>
      <c r="AQ52" s="21" t="s">
        <v>141</v>
      </c>
    </row>
    <row r="53" spans="2:43" ht="15" thickBot="1">
      <c r="B53" s="1" t="s">
        <v>137</v>
      </c>
      <c r="AA53" s="5"/>
      <c r="AB53" s="5"/>
      <c r="AC53" s="5"/>
      <c r="AD53" s="60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5" ht="16.5" customHeight="1"/>
    <row r="56" ht="16.5" customHeight="1"/>
    <row r="57" ht="16.5" customHeight="1"/>
    <row r="58" ht="24" customHeight="1"/>
    <row r="59" ht="16.5" customHeight="1"/>
    <row r="60" ht="21.75" customHeight="1">
      <c r="Z60" s="7"/>
    </row>
    <row r="61" spans="2:26" ht="16.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2:26" ht="16.5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2:26" ht="16.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2:26" ht="16.5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2:25" ht="16.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</sheetData>
  <mergeCells count="28">
    <mergeCell ref="T4:U4"/>
    <mergeCell ref="V4:W4"/>
    <mergeCell ref="H4:I4"/>
    <mergeCell ref="J4:K4"/>
    <mergeCell ref="B3:B5"/>
    <mergeCell ref="D3:E3"/>
    <mergeCell ref="F4:G4"/>
    <mergeCell ref="L4:M4"/>
    <mergeCell ref="F3:M3"/>
    <mergeCell ref="D4:D5"/>
    <mergeCell ref="E4:E5"/>
    <mergeCell ref="AB1:AI1"/>
    <mergeCell ref="AB3:AB5"/>
    <mergeCell ref="AD3:AO3"/>
    <mergeCell ref="N1:S1"/>
    <mergeCell ref="N4:O4"/>
    <mergeCell ref="X4:Y4"/>
    <mergeCell ref="N3:U3"/>
    <mergeCell ref="V3:Y3"/>
    <mergeCell ref="P4:Q4"/>
    <mergeCell ref="R4:S4"/>
    <mergeCell ref="AP3:AQ4"/>
    <mergeCell ref="AD4:AE4"/>
    <mergeCell ref="AF4:AG4"/>
    <mergeCell ref="AH4:AI4"/>
    <mergeCell ref="AJ4:AK4"/>
    <mergeCell ref="AL4:AM4"/>
    <mergeCell ref="AN4:AO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4" r:id="rId1"/>
  <ignoredErrors>
    <ignoredError sqref="D16:E16 N16:O16 N46:O46 V16:W16 V41 V46:W46 W41 V30:W30 W42:W45 N41:O41 N30:O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2002-07-01T01:57:27Z</cp:lastPrinted>
  <dcterms:modified xsi:type="dcterms:W3CDTF">2002-07-02T02:22:01Z</dcterms:modified>
  <cp:category/>
  <cp:version/>
  <cp:contentType/>
  <cp:contentStatus/>
</cp:coreProperties>
</file>