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tabRatio="602" activeTab="1"/>
  </bookViews>
  <sheets>
    <sheet name="農林漁業～運輸通信業" sheetId="1" r:id="rId1"/>
    <sheet name="運輸通信業～サービス業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<sst xmlns="http://schemas.openxmlformats.org/spreadsheetml/2006/main" count="630" uniqueCount="144">
  <si>
    <t xml:space="preserve">別 事 業 所 数 お よ び 従 業 者 数 </t>
  </si>
  <si>
    <t>（民営）</t>
  </si>
  <si>
    <t>（平成８年）</t>
  </si>
  <si>
    <t>単位 ：所、人</t>
  </si>
  <si>
    <t>１人</t>
  </si>
  <si>
    <t>事業所数</t>
  </si>
  <si>
    <t>従業者数</t>
  </si>
  <si>
    <t>-</t>
  </si>
  <si>
    <t>農業</t>
  </si>
  <si>
    <t>林業</t>
  </si>
  <si>
    <t>漁業</t>
  </si>
  <si>
    <t>水産養殖業</t>
  </si>
  <si>
    <t>金属鉱業</t>
  </si>
  <si>
    <t>石炭・亜炭鉱業</t>
  </si>
  <si>
    <t>原油・天然ガス鉱業</t>
  </si>
  <si>
    <t>非金属鉱業</t>
  </si>
  <si>
    <t>総合工事業</t>
  </si>
  <si>
    <t>設備工事業</t>
  </si>
  <si>
    <t>食料品製造業</t>
  </si>
  <si>
    <t>飲料・たばこ・飼料製造業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</si>
  <si>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</si>
  <si>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</si>
  <si>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</si>
  <si>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</si>
  <si>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</si>
  <si>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</si>
  <si>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</si>
  <si>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</si>
  <si>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</si>
  <si>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</si>
  <si>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</si>
  <si>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</si>
  <si>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</si>
  <si>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</si>
  <si>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</si>
  <si>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</si>
  <si>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</si>
  <si>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</si>
  <si>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電気業</t>
  </si>
  <si>
    <t>ガス業</t>
  </si>
  <si>
    <t>熱供給業</t>
  </si>
  <si>
    <t>水道業</t>
  </si>
  <si>
    <t>鉄道業</t>
  </si>
  <si>
    <t>道路旅客運送業</t>
  </si>
  <si>
    <t>道路貨物運送業</t>
  </si>
  <si>
    <t>水運業</t>
  </si>
  <si>
    <t>航空運輸業</t>
  </si>
  <si>
    <t>1)　衣服、その他の繊維製品を除く。　2)別掲を除く。</t>
  </si>
  <si>
    <t>（平成８年）（続）</t>
  </si>
  <si>
    <t>倉庫業</t>
  </si>
  <si>
    <t>運輸に附帯するサービス業</t>
  </si>
  <si>
    <t>郵便業</t>
  </si>
  <si>
    <t>電気通信業</t>
  </si>
  <si>
    <t>卸売業</t>
  </si>
  <si>
    <t>小売業</t>
  </si>
  <si>
    <t>織物・衣服･身の回り品小売業</t>
  </si>
  <si>
    <t>機械器具小売業</t>
  </si>
  <si>
    <t>飲食店</t>
  </si>
  <si>
    <t>一    般    飲     食     店</t>
  </si>
  <si>
    <t>そ   の   他  の  飲  食  店</t>
  </si>
  <si>
    <t>銀行・信託業</t>
  </si>
  <si>
    <t>補助的金融業、金融附帯業</t>
  </si>
  <si>
    <t>証券業、商品先物取引業</t>
  </si>
  <si>
    <t>不動産取引業</t>
  </si>
  <si>
    <t>不動産賃貸・管理業</t>
  </si>
  <si>
    <t>洗濯・理容・浴場業</t>
  </si>
  <si>
    <t>駐車場業</t>
  </si>
  <si>
    <t>その他の生活関連サービス業</t>
  </si>
  <si>
    <t>旅館、その他の宿泊所</t>
  </si>
  <si>
    <t>自動車整備業</t>
  </si>
  <si>
    <t>物品賃貸業</t>
  </si>
  <si>
    <t>映画・ビデオ制作業</t>
  </si>
  <si>
    <t>放送業</t>
  </si>
  <si>
    <t>情報サービス・調査業</t>
  </si>
  <si>
    <t>広告業</t>
  </si>
  <si>
    <t>専門サービス業</t>
  </si>
  <si>
    <t>（他に分類されないもの）</t>
  </si>
  <si>
    <t>協同組合(他に分類されないもの)</t>
  </si>
  <si>
    <t>その他の事業サービス業</t>
  </si>
  <si>
    <t>廃棄物処理業</t>
  </si>
  <si>
    <t>医療業</t>
  </si>
  <si>
    <t>保健衛生</t>
  </si>
  <si>
    <t>社会保険､社会福祉</t>
  </si>
  <si>
    <t>教育</t>
  </si>
  <si>
    <t>学術研究機関</t>
  </si>
  <si>
    <t>宗教</t>
  </si>
  <si>
    <t>政治・経済・文化団体</t>
  </si>
  <si>
    <t>その他のサービス業</t>
  </si>
  <si>
    <t>第40表（77ページ）の注参照。  （平成 8年10月 1日現在）</t>
  </si>
  <si>
    <t>産業</t>
  </si>
  <si>
    <t>事業所数
(従業者数)</t>
  </si>
  <si>
    <t>総数</t>
  </si>
  <si>
    <t>２人</t>
  </si>
  <si>
    <t>３人</t>
  </si>
  <si>
    <t>４人</t>
  </si>
  <si>
    <t>5～9人</t>
  </si>
  <si>
    <t>10～29人</t>
  </si>
  <si>
    <t>30～49人</t>
  </si>
  <si>
    <t>50～99人</t>
  </si>
  <si>
    <t>100～299人</t>
  </si>
  <si>
    <t>300人以上</t>
  </si>
  <si>
    <t xml:space="preserve">      単位 ：所、人</t>
  </si>
  <si>
    <t>資料  総務省統計局「事業所・企業統計調査報告」</t>
  </si>
  <si>
    <t xml:space="preserve">  総                       数</t>
  </si>
  <si>
    <t>非農林漁業</t>
  </si>
  <si>
    <t>農林漁業</t>
  </si>
  <si>
    <t>運輸・通信業</t>
  </si>
  <si>
    <t>鉱業</t>
  </si>
  <si>
    <t>建設業</t>
  </si>
  <si>
    <t>製造業</t>
  </si>
  <si>
    <t>電気･ガス･熱供給･水道業</t>
  </si>
  <si>
    <t>サービス業</t>
  </si>
  <si>
    <t>卸売・小売業、飲食店</t>
  </si>
  <si>
    <t>金融・保険業</t>
  </si>
  <si>
    <t>不動産業</t>
  </si>
  <si>
    <t xml:space="preserve">  3)政府関係金融機関を除く。  4)別掲を除く。　5)保険媒介代理業、保険サービス業を含む。</t>
  </si>
  <si>
    <t>繊維工業</t>
  </si>
  <si>
    <t>1)</t>
  </si>
  <si>
    <t>プラスチック製品製造業</t>
  </si>
  <si>
    <t>2)</t>
  </si>
  <si>
    <t>各種商品卸売業</t>
  </si>
  <si>
    <t>繊維・衣服等卸売業</t>
  </si>
  <si>
    <t>飲食料品卸売業</t>
  </si>
  <si>
    <t>建築材料,鉱物・金属材料等</t>
  </si>
  <si>
    <t>その他の小売業</t>
  </si>
  <si>
    <t>機械器具卸売業</t>
  </si>
  <si>
    <t>その他の卸売業</t>
  </si>
  <si>
    <t>各種商品小売業</t>
  </si>
  <si>
    <t>飲食料品小売業</t>
  </si>
  <si>
    <t>自動車・自転車小売業</t>
  </si>
  <si>
    <t>家具・じゅう器・家庭用</t>
  </si>
  <si>
    <t>中小企業等金融業</t>
  </si>
  <si>
    <t>3)</t>
  </si>
  <si>
    <t>農林水産金融業</t>
  </si>
  <si>
    <t>政府関係金融機関</t>
  </si>
  <si>
    <t>4)</t>
  </si>
  <si>
    <t>保険業</t>
  </si>
  <si>
    <t>5)</t>
  </si>
  <si>
    <t>貸金業,投資業等非預金信用機関</t>
  </si>
  <si>
    <t>機械・家具等修理業</t>
  </si>
  <si>
    <r>
      <t>職別工事業</t>
    </r>
    <r>
      <rPr>
        <sz val="11"/>
        <color indexed="8"/>
        <rFont val="ＭＳ 明朝"/>
        <family val="1"/>
      </rPr>
      <t>（設備工事業を除く）</t>
    </r>
  </si>
  <si>
    <r>
      <t>木材・木製品製造業</t>
    </r>
    <r>
      <rPr>
        <sz val="11"/>
        <color indexed="8"/>
        <rFont val="ＭＳ 明朝"/>
        <family val="1"/>
      </rPr>
      <t>(家具を除く)</t>
    </r>
  </si>
  <si>
    <r>
      <t>娯楽業</t>
    </r>
    <r>
      <rPr>
        <sz val="11"/>
        <color indexed="8"/>
        <rFont val="ＭＳ 明朝"/>
        <family val="1"/>
      </rPr>
      <t>(映画･ビデオ製作業を除く)</t>
    </r>
  </si>
  <si>
    <t xml:space="preserve">               ４２        産 業 （ 中 分 類 ） 、従 業 者 規 模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</si>
</sst>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.0;&quot;△ &quot;#,##0.0"/>
    <numFmt numFmtId="186" formatCode="0;&quot;△ &quot;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8" applyNumberFormat="1" applyFont="1" applyFill="1" applyBorder="1" applyAlignment="1">
      <alignment/>
    </xf>
    <xf numFmtId="181" fontId="5" fillId="0" borderId="0" xfId="18" applyNumberFormat="1" applyFont="1" applyFill="1" applyBorder="1" applyAlignment="1">
      <alignment/>
    </xf>
    <xf numFmtId="181" fontId="7" fillId="0" borderId="0" xfId="16" applyFont="1" applyFill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9" xfId="16" applyFont="1" applyFill="1" applyBorder="1" applyAlignment="1">
      <alignment horizontal="right"/>
    </xf>
    <xf numFmtId="181" fontId="5" fillId="0" borderId="0" xfId="16" applyFont="1" applyFill="1" applyAlignment="1" quotePrefix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10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1" xfId="16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distributed"/>
    </xf>
    <xf numFmtId="181" fontId="5" fillId="0" borderId="11" xfId="16" applyFont="1" applyFill="1" applyBorder="1" applyAlignment="1">
      <alignment horizontal="left"/>
    </xf>
    <xf numFmtId="181" fontId="5" fillId="0" borderId="2" xfId="16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 horizontal="center"/>
    </xf>
    <xf numFmtId="181" fontId="5" fillId="0" borderId="11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="75" zoomScaleNormal="75" workbookViewId="0" topLeftCell="A1">
      <selection activeCell="F2" sqref="F2"/>
    </sheetView>
  </sheetViews>
  <sheetFormatPr defaultColWidth="8.625" defaultRowHeight="12.75"/>
  <cols>
    <col min="1" max="1" width="0.875" style="1" customWidth="1"/>
    <col min="2" max="2" width="3.875" style="1" customWidth="1"/>
    <col min="3" max="3" width="2.375" style="1" customWidth="1"/>
    <col min="4" max="4" width="2.625" style="1" customWidth="1"/>
    <col min="5" max="5" width="3.75390625" style="1" customWidth="1"/>
    <col min="6" max="6" width="31.625" style="1" customWidth="1"/>
    <col min="7" max="7" width="0.875" style="1" customWidth="1"/>
    <col min="8" max="9" width="10.75390625" style="1" customWidth="1"/>
    <col min="10" max="10" width="14.00390625" style="1" customWidth="1"/>
    <col min="11" max="11" width="10.75390625" style="1" customWidth="1"/>
    <col min="12" max="16" width="11.00390625" style="1" customWidth="1"/>
    <col min="17" max="28" width="12.25390625" style="1" customWidth="1"/>
    <col min="29" max="29" width="4.00390625" style="1" customWidth="1"/>
    <col min="30" max="16384" width="8.625" style="1" customWidth="1"/>
  </cols>
  <sheetData>
    <row r="1" spans="6:25" ht="24">
      <c r="F1" s="2" t="s">
        <v>143</v>
      </c>
      <c r="Q1" s="2" t="s">
        <v>0</v>
      </c>
      <c r="W1" s="2" t="s">
        <v>1</v>
      </c>
      <c r="X1" s="3"/>
      <c r="Y1" s="4" t="s">
        <v>2</v>
      </c>
    </row>
    <row r="2" spans="1:29" ht="24" customHeight="1" thickBot="1">
      <c r="A2" s="5"/>
      <c r="B2" s="5" t="s">
        <v>88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 t="s">
        <v>101</v>
      </c>
      <c r="AB2" s="6"/>
      <c r="AC2" s="7"/>
    </row>
    <row r="3" spans="1:29" ht="15" customHeight="1">
      <c r="A3" s="8"/>
      <c r="B3" s="33" t="s">
        <v>89</v>
      </c>
      <c r="C3" s="34"/>
      <c r="D3" s="34"/>
      <c r="E3" s="34"/>
      <c r="F3" s="34"/>
      <c r="G3" s="8"/>
      <c r="H3" s="36" t="s">
        <v>91</v>
      </c>
      <c r="I3" s="37"/>
      <c r="J3" s="9" t="s">
        <v>4</v>
      </c>
      <c r="K3" s="36" t="s">
        <v>92</v>
      </c>
      <c r="L3" s="37"/>
      <c r="M3" s="36" t="s">
        <v>93</v>
      </c>
      <c r="N3" s="37"/>
      <c r="O3" s="36" t="s">
        <v>94</v>
      </c>
      <c r="P3" s="38"/>
      <c r="Q3" s="38" t="s">
        <v>95</v>
      </c>
      <c r="R3" s="37"/>
      <c r="S3" s="36" t="s">
        <v>96</v>
      </c>
      <c r="T3" s="37"/>
      <c r="U3" s="36" t="s">
        <v>97</v>
      </c>
      <c r="V3" s="37"/>
      <c r="W3" s="36" t="s">
        <v>98</v>
      </c>
      <c r="X3" s="37"/>
      <c r="Y3" s="36" t="s">
        <v>99</v>
      </c>
      <c r="Z3" s="37"/>
      <c r="AA3" s="36" t="s">
        <v>100</v>
      </c>
      <c r="AB3" s="38"/>
      <c r="AC3" s="7"/>
    </row>
    <row r="4" spans="1:29" ht="30" customHeight="1">
      <c r="A4" s="10"/>
      <c r="B4" s="35"/>
      <c r="C4" s="35"/>
      <c r="D4" s="35"/>
      <c r="E4" s="35"/>
      <c r="F4" s="35"/>
      <c r="G4" s="10"/>
      <c r="H4" s="11" t="s">
        <v>5</v>
      </c>
      <c r="I4" s="11" t="s">
        <v>6</v>
      </c>
      <c r="J4" s="12" t="s">
        <v>90</v>
      </c>
      <c r="K4" s="11" t="s">
        <v>5</v>
      </c>
      <c r="L4" s="11" t="s">
        <v>6</v>
      </c>
      <c r="M4" s="11" t="s">
        <v>5</v>
      </c>
      <c r="N4" s="11" t="s">
        <v>6</v>
      </c>
      <c r="O4" s="11" t="s">
        <v>5</v>
      </c>
      <c r="P4" s="13" t="s">
        <v>6</v>
      </c>
      <c r="Q4" s="14" t="s">
        <v>5</v>
      </c>
      <c r="R4" s="11" t="s">
        <v>6</v>
      </c>
      <c r="S4" s="11" t="s">
        <v>5</v>
      </c>
      <c r="T4" s="11" t="s">
        <v>6</v>
      </c>
      <c r="U4" s="11" t="s">
        <v>5</v>
      </c>
      <c r="V4" s="11" t="s">
        <v>6</v>
      </c>
      <c r="W4" s="11" t="s">
        <v>5</v>
      </c>
      <c r="X4" s="11" t="s">
        <v>6</v>
      </c>
      <c r="Y4" s="11" t="s">
        <v>5</v>
      </c>
      <c r="Z4" s="11" t="s">
        <v>6</v>
      </c>
      <c r="AA4" s="11" t="s">
        <v>5</v>
      </c>
      <c r="AB4" s="13" t="s">
        <v>6</v>
      </c>
      <c r="AC4" s="7"/>
    </row>
    <row r="5" spans="2:29" ht="30" customHeight="1">
      <c r="B5" s="4"/>
      <c r="C5" s="32" t="s">
        <v>103</v>
      </c>
      <c r="D5" s="32"/>
      <c r="E5" s="32"/>
      <c r="F5" s="32"/>
      <c r="H5" s="15">
        <f aca="true" t="shared" si="0" ref="H5:AB5">SUM(H6,H14)</f>
        <v>76735</v>
      </c>
      <c r="I5" s="16">
        <f t="shared" si="0"/>
        <v>576350</v>
      </c>
      <c r="J5" s="16">
        <f t="shared" si="0"/>
        <v>16379</v>
      </c>
      <c r="K5" s="16">
        <f t="shared" si="0"/>
        <v>17785</v>
      </c>
      <c r="L5" s="16">
        <f t="shared" si="0"/>
        <v>35570</v>
      </c>
      <c r="M5" s="16">
        <f t="shared" si="0"/>
        <v>9323</v>
      </c>
      <c r="N5" s="16">
        <f t="shared" si="0"/>
        <v>27969</v>
      </c>
      <c r="O5" s="16">
        <f t="shared" si="0"/>
        <v>6480</v>
      </c>
      <c r="P5" s="16">
        <f t="shared" si="0"/>
        <v>25920</v>
      </c>
      <c r="Q5" s="16">
        <f t="shared" si="0"/>
        <v>13644</v>
      </c>
      <c r="R5" s="16">
        <f t="shared" si="0"/>
        <v>88537</v>
      </c>
      <c r="S5" s="16">
        <f t="shared" si="0"/>
        <v>10055</v>
      </c>
      <c r="T5" s="16">
        <f t="shared" si="0"/>
        <v>159265</v>
      </c>
      <c r="U5" s="16">
        <f t="shared" si="0"/>
        <v>1697</v>
      </c>
      <c r="V5" s="16">
        <f t="shared" si="0"/>
        <v>63315</v>
      </c>
      <c r="W5" s="16">
        <f t="shared" si="0"/>
        <v>898</v>
      </c>
      <c r="X5" s="16">
        <f t="shared" si="0"/>
        <v>60943</v>
      </c>
      <c r="Y5" s="16">
        <f t="shared" si="0"/>
        <v>424</v>
      </c>
      <c r="Z5" s="16">
        <f t="shared" si="0"/>
        <v>65201</v>
      </c>
      <c r="AA5" s="16">
        <f t="shared" si="0"/>
        <v>50</v>
      </c>
      <c r="AB5" s="16">
        <f t="shared" si="0"/>
        <v>33251</v>
      </c>
      <c r="AC5" s="7"/>
    </row>
    <row r="6" spans="2:28" ht="30" customHeight="1">
      <c r="B6" s="29" t="s">
        <v>105</v>
      </c>
      <c r="C6" s="29"/>
      <c r="D6" s="29"/>
      <c r="E6" s="29"/>
      <c r="F6" s="29"/>
      <c r="H6" s="18">
        <f aca="true" t="shared" si="1" ref="H6:Z6">SUM(H7,H9,H11)</f>
        <v>419</v>
      </c>
      <c r="I6" s="7">
        <f t="shared" si="1"/>
        <v>8597</v>
      </c>
      <c r="J6" s="7">
        <f t="shared" si="1"/>
        <v>17</v>
      </c>
      <c r="K6" s="7">
        <f t="shared" si="1"/>
        <v>27</v>
      </c>
      <c r="L6" s="7">
        <f t="shared" si="1"/>
        <v>54</v>
      </c>
      <c r="M6" s="7">
        <f t="shared" si="1"/>
        <v>32</v>
      </c>
      <c r="N6" s="7">
        <f t="shared" si="1"/>
        <v>96</v>
      </c>
      <c r="O6" s="7">
        <f t="shared" si="1"/>
        <v>18</v>
      </c>
      <c r="P6" s="7">
        <f t="shared" si="1"/>
        <v>72</v>
      </c>
      <c r="Q6" s="7">
        <f t="shared" si="1"/>
        <v>88</v>
      </c>
      <c r="R6" s="7">
        <f t="shared" si="1"/>
        <v>612</v>
      </c>
      <c r="S6" s="7">
        <f t="shared" si="1"/>
        <v>144</v>
      </c>
      <c r="T6" s="7">
        <f t="shared" si="1"/>
        <v>2389</v>
      </c>
      <c r="U6" s="7">
        <f t="shared" si="1"/>
        <v>55</v>
      </c>
      <c r="V6" s="7">
        <f t="shared" si="1"/>
        <v>2075</v>
      </c>
      <c r="W6" s="7">
        <f t="shared" si="1"/>
        <v>27</v>
      </c>
      <c r="X6" s="7">
        <f t="shared" si="1"/>
        <v>1664</v>
      </c>
      <c r="Y6" s="7">
        <f t="shared" si="1"/>
        <v>11</v>
      </c>
      <c r="Z6" s="7">
        <f t="shared" si="1"/>
        <v>1618</v>
      </c>
      <c r="AA6" s="19" t="s">
        <v>7</v>
      </c>
      <c r="AB6" s="19" t="s">
        <v>7</v>
      </c>
    </row>
    <row r="7" spans="3:28" ht="30" customHeight="1">
      <c r="C7" s="29" t="s">
        <v>8</v>
      </c>
      <c r="D7" s="29"/>
      <c r="E7" s="29"/>
      <c r="F7" s="29"/>
      <c r="H7" s="18">
        <f aca="true" t="shared" si="2" ref="H7:P7">H8</f>
        <v>146</v>
      </c>
      <c r="I7" s="7">
        <f t="shared" si="2"/>
        <v>1297</v>
      </c>
      <c r="J7" s="7">
        <f t="shared" si="2"/>
        <v>12</v>
      </c>
      <c r="K7" s="7">
        <f t="shared" si="2"/>
        <v>21</v>
      </c>
      <c r="L7" s="7">
        <f t="shared" si="2"/>
        <v>42</v>
      </c>
      <c r="M7" s="7">
        <f t="shared" si="2"/>
        <v>22</v>
      </c>
      <c r="N7" s="7">
        <f t="shared" si="2"/>
        <v>66</v>
      </c>
      <c r="O7" s="7">
        <f t="shared" si="2"/>
        <v>11</v>
      </c>
      <c r="P7" s="7">
        <f t="shared" si="2"/>
        <v>44</v>
      </c>
      <c r="Q7" s="7">
        <f aca="true" t="shared" si="3" ref="Q7:AB7">Q8</f>
        <v>34</v>
      </c>
      <c r="R7" s="7">
        <f t="shared" si="3"/>
        <v>246</v>
      </c>
      <c r="S7" s="7">
        <f t="shared" si="3"/>
        <v>40</v>
      </c>
      <c r="T7" s="7">
        <f t="shared" si="3"/>
        <v>630</v>
      </c>
      <c r="U7" s="7">
        <f t="shared" si="3"/>
        <v>5</v>
      </c>
      <c r="V7" s="7">
        <f t="shared" si="3"/>
        <v>181</v>
      </c>
      <c r="W7" s="7">
        <f t="shared" si="3"/>
        <v>1</v>
      </c>
      <c r="X7" s="7">
        <f t="shared" si="3"/>
        <v>76</v>
      </c>
      <c r="Y7" s="20" t="str">
        <f t="shared" si="3"/>
        <v>-</v>
      </c>
      <c r="Z7" s="20" t="str">
        <f t="shared" si="3"/>
        <v>-</v>
      </c>
      <c r="AA7" s="20" t="str">
        <f t="shared" si="3"/>
        <v>-</v>
      </c>
      <c r="AB7" s="20" t="str">
        <f t="shared" si="3"/>
        <v>-</v>
      </c>
    </row>
    <row r="8" spans="5:28" ht="15" customHeight="1">
      <c r="E8" s="29" t="s">
        <v>8</v>
      </c>
      <c r="F8" s="29"/>
      <c r="H8" s="18">
        <f>SUM(J8,K8,M8,O8,Q8,S8,U8,W8,Y8,AA8)</f>
        <v>146</v>
      </c>
      <c r="I8" s="7">
        <f>SUM(J8,L8,N8,P8,R8,T8,V8,X8,Z8,AB8)</f>
        <v>1297</v>
      </c>
      <c r="J8" s="1">
        <v>12</v>
      </c>
      <c r="K8" s="1">
        <v>21</v>
      </c>
      <c r="L8" s="1">
        <v>42</v>
      </c>
      <c r="M8" s="1">
        <v>22</v>
      </c>
      <c r="N8" s="1">
        <v>66</v>
      </c>
      <c r="O8" s="1">
        <v>11</v>
      </c>
      <c r="P8" s="1">
        <v>44</v>
      </c>
      <c r="Q8" s="1">
        <v>34</v>
      </c>
      <c r="R8" s="1">
        <v>246</v>
      </c>
      <c r="S8" s="1">
        <v>40</v>
      </c>
      <c r="T8" s="1">
        <v>630</v>
      </c>
      <c r="U8" s="1">
        <v>5</v>
      </c>
      <c r="V8" s="1">
        <v>181</v>
      </c>
      <c r="W8" s="1">
        <v>1</v>
      </c>
      <c r="X8" s="1">
        <v>76</v>
      </c>
      <c r="Y8" s="19" t="s">
        <v>7</v>
      </c>
      <c r="Z8" s="19" t="s">
        <v>7</v>
      </c>
      <c r="AA8" s="19" t="s">
        <v>7</v>
      </c>
      <c r="AB8" s="19" t="s">
        <v>7</v>
      </c>
    </row>
    <row r="9" spans="3:28" ht="30" customHeight="1">
      <c r="C9" s="29" t="s">
        <v>9</v>
      </c>
      <c r="D9" s="29"/>
      <c r="E9" s="29"/>
      <c r="F9" s="29"/>
      <c r="H9" s="18">
        <f aca="true" t="shared" si="4" ref="H9:P9">H10</f>
        <v>14</v>
      </c>
      <c r="I9" s="7">
        <f t="shared" si="4"/>
        <v>233</v>
      </c>
      <c r="J9" s="7">
        <f t="shared" si="4"/>
        <v>3</v>
      </c>
      <c r="K9" s="7">
        <f t="shared" si="4"/>
        <v>1</v>
      </c>
      <c r="L9" s="7">
        <f t="shared" si="4"/>
        <v>2</v>
      </c>
      <c r="M9" s="20" t="str">
        <f t="shared" si="4"/>
        <v>-</v>
      </c>
      <c r="N9" s="20" t="str">
        <f t="shared" si="4"/>
        <v>-</v>
      </c>
      <c r="O9" s="7">
        <f t="shared" si="4"/>
        <v>1</v>
      </c>
      <c r="P9" s="7">
        <f t="shared" si="4"/>
        <v>4</v>
      </c>
      <c r="Q9" s="7">
        <f aca="true" t="shared" si="5" ref="Q9:AB9">Q10</f>
        <v>1</v>
      </c>
      <c r="R9" s="7">
        <f t="shared" si="5"/>
        <v>7</v>
      </c>
      <c r="S9" s="7">
        <f t="shared" si="5"/>
        <v>4</v>
      </c>
      <c r="T9" s="7">
        <f t="shared" si="5"/>
        <v>47</v>
      </c>
      <c r="U9" s="20">
        <f t="shared" si="5"/>
        <v>3</v>
      </c>
      <c r="V9" s="20">
        <f t="shared" si="5"/>
        <v>120</v>
      </c>
      <c r="W9" s="7">
        <f t="shared" si="5"/>
        <v>1</v>
      </c>
      <c r="X9" s="7">
        <f t="shared" si="5"/>
        <v>50</v>
      </c>
      <c r="Y9" s="20" t="str">
        <f t="shared" si="5"/>
        <v>-</v>
      </c>
      <c r="Z9" s="20" t="str">
        <f t="shared" si="5"/>
        <v>-</v>
      </c>
      <c r="AA9" s="20" t="str">
        <f t="shared" si="5"/>
        <v>-</v>
      </c>
      <c r="AB9" s="20" t="str">
        <f t="shared" si="5"/>
        <v>-</v>
      </c>
    </row>
    <row r="10" spans="5:28" ht="15" customHeight="1">
      <c r="E10" s="29" t="s">
        <v>9</v>
      </c>
      <c r="F10" s="29"/>
      <c r="H10" s="18">
        <f>SUM(J10,K10,M10,O10,Q10,S10,U10,W10,Y10,AA10)</f>
        <v>14</v>
      </c>
      <c r="I10" s="7">
        <f>SUM(J10,L10,N10,P10,R10,T10,V10,X10,Z10,AB10)</f>
        <v>233</v>
      </c>
      <c r="J10" s="1">
        <v>3</v>
      </c>
      <c r="K10" s="1">
        <v>1</v>
      </c>
      <c r="L10" s="1">
        <v>2</v>
      </c>
      <c r="M10" s="19" t="s">
        <v>7</v>
      </c>
      <c r="N10" s="19" t="s">
        <v>7</v>
      </c>
      <c r="O10" s="1">
        <v>1</v>
      </c>
      <c r="P10" s="1">
        <v>4</v>
      </c>
      <c r="Q10" s="1">
        <v>1</v>
      </c>
      <c r="R10" s="1">
        <v>7</v>
      </c>
      <c r="S10" s="1">
        <v>4</v>
      </c>
      <c r="T10" s="1">
        <v>47</v>
      </c>
      <c r="U10" s="19">
        <v>3</v>
      </c>
      <c r="V10" s="19">
        <v>120</v>
      </c>
      <c r="W10" s="1">
        <v>1</v>
      </c>
      <c r="X10" s="1">
        <v>50</v>
      </c>
      <c r="Y10" s="19" t="s">
        <v>7</v>
      </c>
      <c r="Z10" s="19" t="s">
        <v>7</v>
      </c>
      <c r="AA10" s="19" t="s">
        <v>7</v>
      </c>
      <c r="AB10" s="19" t="s">
        <v>7</v>
      </c>
    </row>
    <row r="11" spans="3:28" ht="30" customHeight="1">
      <c r="C11" s="29" t="s">
        <v>10</v>
      </c>
      <c r="D11" s="29"/>
      <c r="E11" s="29"/>
      <c r="F11" s="29"/>
      <c r="H11" s="18">
        <f>SUM(H12:H13)</f>
        <v>259</v>
      </c>
      <c r="I11" s="7">
        <f>SUM(I12:I13)</f>
        <v>7067</v>
      </c>
      <c r="J11" s="7">
        <f aca="true" t="shared" si="6" ref="J11:W11">SUM(J12:J13)</f>
        <v>2</v>
      </c>
      <c r="K11" s="7">
        <f t="shared" si="6"/>
        <v>5</v>
      </c>
      <c r="L11" s="7">
        <f t="shared" si="6"/>
        <v>10</v>
      </c>
      <c r="M11" s="7">
        <f t="shared" si="6"/>
        <v>10</v>
      </c>
      <c r="N11" s="7">
        <f t="shared" si="6"/>
        <v>30</v>
      </c>
      <c r="O11" s="7">
        <f t="shared" si="6"/>
        <v>6</v>
      </c>
      <c r="P11" s="7">
        <f t="shared" si="6"/>
        <v>24</v>
      </c>
      <c r="Q11" s="7">
        <f t="shared" si="6"/>
        <v>53</v>
      </c>
      <c r="R11" s="7">
        <f t="shared" si="6"/>
        <v>359</v>
      </c>
      <c r="S11" s="7">
        <f t="shared" si="6"/>
        <v>100</v>
      </c>
      <c r="T11" s="7">
        <f t="shared" si="6"/>
        <v>1712</v>
      </c>
      <c r="U11" s="7">
        <f t="shared" si="6"/>
        <v>47</v>
      </c>
      <c r="V11" s="7">
        <f t="shared" si="6"/>
        <v>1774</v>
      </c>
      <c r="W11" s="7">
        <f t="shared" si="6"/>
        <v>25</v>
      </c>
      <c r="X11" s="7">
        <f>SUM(X12:X13)</f>
        <v>1538</v>
      </c>
      <c r="Y11" s="7">
        <f>SUM(Y12:Y13)</f>
        <v>11</v>
      </c>
      <c r="Z11" s="7">
        <f>SUM(Z12:Z13)</f>
        <v>1618</v>
      </c>
      <c r="AA11" s="19" t="s">
        <v>7</v>
      </c>
      <c r="AB11" s="19" t="s">
        <v>7</v>
      </c>
    </row>
    <row r="12" spans="5:28" ht="15" customHeight="1">
      <c r="E12" s="29" t="s">
        <v>10</v>
      </c>
      <c r="F12" s="29"/>
      <c r="H12" s="18">
        <f>SUM(J12,K12,M12,O12,Q12,S12,U12,W12,Y12,AA12)</f>
        <v>87</v>
      </c>
      <c r="I12" s="7">
        <f>SUM(J12,L12,N12,P12,R12,T12,V12,X12,Z12,AB12)</f>
        <v>3970</v>
      </c>
      <c r="J12" s="1">
        <v>2</v>
      </c>
      <c r="K12" s="19" t="s">
        <v>7</v>
      </c>
      <c r="L12" s="19" t="s">
        <v>7</v>
      </c>
      <c r="M12" s="19" t="s">
        <v>7</v>
      </c>
      <c r="N12" s="19" t="s">
        <v>7</v>
      </c>
      <c r="O12" s="1">
        <v>4</v>
      </c>
      <c r="P12" s="1">
        <v>16</v>
      </c>
      <c r="Q12" s="1">
        <v>5</v>
      </c>
      <c r="R12" s="1">
        <v>33</v>
      </c>
      <c r="S12" s="1">
        <v>26</v>
      </c>
      <c r="T12" s="1">
        <v>466</v>
      </c>
      <c r="U12" s="1">
        <v>23</v>
      </c>
      <c r="V12" s="1">
        <v>836</v>
      </c>
      <c r="W12" s="1">
        <v>16</v>
      </c>
      <c r="X12" s="1">
        <v>999</v>
      </c>
      <c r="Y12" s="1">
        <v>11</v>
      </c>
      <c r="Z12" s="1">
        <v>1618</v>
      </c>
      <c r="AA12" s="19" t="s">
        <v>7</v>
      </c>
      <c r="AB12" s="19" t="s">
        <v>7</v>
      </c>
    </row>
    <row r="13" spans="5:28" ht="15" customHeight="1">
      <c r="E13" s="29" t="s">
        <v>11</v>
      </c>
      <c r="F13" s="29"/>
      <c r="H13" s="18">
        <f>SUM(J13,K13,M13,O13,Q13,S13,U13,W13,Y13,AA13)</f>
        <v>172</v>
      </c>
      <c r="I13" s="7">
        <f>SUM(J13,L13,N13,P13,R13,T13,V13,X13,Z13,AB13)</f>
        <v>3097</v>
      </c>
      <c r="J13" s="19" t="s">
        <v>7</v>
      </c>
      <c r="K13" s="1">
        <v>5</v>
      </c>
      <c r="L13" s="1">
        <v>10</v>
      </c>
      <c r="M13" s="1">
        <v>10</v>
      </c>
      <c r="N13" s="1">
        <v>30</v>
      </c>
      <c r="O13" s="1">
        <v>2</v>
      </c>
      <c r="P13" s="1">
        <v>8</v>
      </c>
      <c r="Q13" s="1">
        <v>48</v>
      </c>
      <c r="R13" s="1">
        <v>326</v>
      </c>
      <c r="S13" s="1">
        <v>74</v>
      </c>
      <c r="T13" s="1">
        <v>1246</v>
      </c>
      <c r="U13" s="1">
        <v>24</v>
      </c>
      <c r="V13" s="1">
        <v>938</v>
      </c>
      <c r="W13" s="1">
        <v>9</v>
      </c>
      <c r="X13" s="1">
        <v>539</v>
      </c>
      <c r="Y13" s="19" t="s">
        <v>7</v>
      </c>
      <c r="Z13" s="19" t="s">
        <v>7</v>
      </c>
      <c r="AA13" s="19" t="s">
        <v>7</v>
      </c>
      <c r="AB13" s="19" t="s">
        <v>7</v>
      </c>
    </row>
    <row r="14" spans="2:28" ht="45" customHeight="1">
      <c r="B14" s="29" t="s">
        <v>104</v>
      </c>
      <c r="C14" s="29"/>
      <c r="D14" s="29"/>
      <c r="E14" s="29"/>
      <c r="F14" s="29"/>
      <c r="H14" s="18">
        <f>SUM(H15,H20,H24,H51,H57,'運輸通信業～サービス業'!H9,'運輸通信業～サービス業'!H29,'運輸通信業～サービス業'!H38,'運輸通信業～サービス業'!H41)</f>
        <v>76316</v>
      </c>
      <c r="I14" s="7">
        <f>SUM(I15,I20,I24,I51,I57,'運輸通信業～サービス業'!I9,'運輸通信業～サービス業'!I29,'運輸通信業～サービス業'!I38,'運輸通信業～サービス業'!I41)</f>
        <v>567753</v>
      </c>
      <c r="J14" s="7">
        <f>SUM(J15,J20,J24,J51,J57,'運輸通信業～サービス業'!J9,'運輸通信業～サービス業'!J29,'運輸通信業～サービス業'!J38,'運輸通信業～サービス業'!J41)</f>
        <v>16362</v>
      </c>
      <c r="K14" s="7">
        <f>SUM(K15,K20,K24,K51,K57,'運輸通信業～サービス業'!K9,'運輸通信業～サービス業'!K29,'運輸通信業～サービス業'!K38,'運輸通信業～サービス業'!K41)</f>
        <v>17758</v>
      </c>
      <c r="L14" s="7">
        <f>SUM(L15,L20,L24,L51,L57,'運輸通信業～サービス業'!L9,'運輸通信業～サービス業'!L29,'運輸通信業～サービス業'!L38,'運輸通信業～サービス業'!L41)</f>
        <v>35516</v>
      </c>
      <c r="M14" s="7">
        <f>SUM(M15,M20,M24,M51,M57,'運輸通信業～サービス業'!M9,'運輸通信業～サービス業'!M29,'運輸通信業～サービス業'!M38,'運輸通信業～サービス業'!M41)</f>
        <v>9291</v>
      </c>
      <c r="N14" s="7">
        <f>SUM(N15,N20,N24,N51,N57,'運輸通信業～サービス業'!N9,'運輸通信業～サービス業'!N29,'運輸通信業～サービス業'!N38,'運輸通信業～サービス業'!N41)</f>
        <v>27873</v>
      </c>
      <c r="O14" s="7">
        <f>SUM(O15,O20,O24,O51,O57,'運輸通信業～サービス業'!O9,'運輸通信業～サービス業'!O29,'運輸通信業～サービス業'!O38,'運輸通信業～サービス業'!O41)</f>
        <v>6462</v>
      </c>
      <c r="P14" s="7">
        <f>SUM(P15,P20,P24,P51,P57,'運輸通信業～サービス業'!P9,'運輸通信業～サービス業'!P29,'運輸通信業～サービス業'!P38,'運輸通信業～サービス業'!P41)</f>
        <v>25848</v>
      </c>
      <c r="Q14" s="7">
        <f>SUM(Q15,Q20,Q24,Q51,Q57,'運輸通信業～サービス業'!Q9,'運輸通信業～サービス業'!Q29,'運輸通信業～サービス業'!Q38,'運輸通信業～サービス業'!Q41)</f>
        <v>13556</v>
      </c>
      <c r="R14" s="7">
        <f>SUM(R15,R20,R24,R51,R57,'運輸通信業～サービス業'!R9,'運輸通信業～サービス業'!R29,'運輸通信業～サービス業'!R38,'運輸通信業～サービス業'!R41)</f>
        <v>87925</v>
      </c>
      <c r="S14" s="7">
        <f>SUM(S15,S20,S24,S51,S57,'運輸通信業～サービス業'!S9,'運輸通信業～サービス業'!S29,'運輸通信業～サービス業'!S38,'運輸通信業～サービス業'!S41)</f>
        <v>9911</v>
      </c>
      <c r="T14" s="7">
        <f>SUM(T15,T20,T24,T51,T57,'運輸通信業～サービス業'!T9,'運輸通信業～サービス業'!T29,'運輸通信業～サービス業'!T38,'運輸通信業～サービス業'!T41)</f>
        <v>156876</v>
      </c>
      <c r="U14" s="7">
        <f>SUM(U15,U20,U24,U51,U57,'運輸通信業～サービス業'!U9,'運輸通信業～サービス業'!U29,'運輸通信業～サービス業'!U38,'運輸通信業～サービス業'!U41)</f>
        <v>1642</v>
      </c>
      <c r="V14" s="7">
        <f>SUM(V15,V20,V24,V51,V57,'運輸通信業～サービス業'!V9,'運輸通信業～サービス業'!V29,'運輸通信業～サービス業'!V38,'運輸通信業～サービス業'!V41)</f>
        <v>61240</v>
      </c>
      <c r="W14" s="7">
        <f>SUM(W15,W20,W24,W51,W57,'運輸通信業～サービス業'!W9,'運輸通信業～サービス業'!W29,'運輸通信業～サービス業'!W38,'運輸通信業～サービス業'!W41)</f>
        <v>871</v>
      </c>
      <c r="X14" s="7">
        <f>SUM(X15,X20,X24,X51,X57,'運輸通信業～サービス業'!X9,'運輸通信業～サービス業'!X29,'運輸通信業～サービス業'!X38,'運輸通信業～サービス業'!X41)</f>
        <v>59279</v>
      </c>
      <c r="Y14" s="7">
        <f>SUM(Y15,Y20,Y24,Y51,Y57,'運輸通信業～サービス業'!Y9,'運輸通信業～サービス業'!Y29,'運輸通信業～サービス業'!Y38,'運輸通信業～サービス業'!Y41)</f>
        <v>413</v>
      </c>
      <c r="Z14" s="7">
        <f>SUM(Z15,Z20,Z24,Z51,Z57,'運輸通信業～サービス業'!Z9,'運輸通信業～サービス業'!Z29,'運輸通信業～サービス業'!Z38,'運輸通信業～サービス業'!Z41)</f>
        <v>63583</v>
      </c>
      <c r="AA14" s="7">
        <f>SUM(AA15,AA20,AA24,AA51,AA57,'運輸通信業～サービス業'!AA9,'運輸通信業～サービス業'!AA29,'運輸通信業～サービス業'!AA38,'運輸通信業～サービス業'!AA41)</f>
        <v>50</v>
      </c>
      <c r="AB14" s="7">
        <f>SUM(AB15,AB20,AB24,AB51,AB57,'運輸通信業～サービス業'!AB9,'運輸通信業～サービス業'!AB29,'運輸通信業～サービス業'!AB38,'運輸通信業～サービス業'!AB41)</f>
        <v>33251</v>
      </c>
    </row>
    <row r="15" spans="3:28" ht="30.75" customHeight="1">
      <c r="C15" s="29" t="s">
        <v>107</v>
      </c>
      <c r="D15" s="29"/>
      <c r="E15" s="29"/>
      <c r="F15" s="29"/>
      <c r="H15" s="18">
        <f>SUM(H16:H19)</f>
        <v>75</v>
      </c>
      <c r="I15" s="7">
        <f>SUM(I16:I19)</f>
        <v>2027</v>
      </c>
      <c r="J15" s="7">
        <f aca="true" t="shared" si="7" ref="J15:P15">SUM(J16:J19)</f>
        <v>4</v>
      </c>
      <c r="K15" s="7">
        <f t="shared" si="7"/>
        <v>6</v>
      </c>
      <c r="L15" s="7">
        <f t="shared" si="7"/>
        <v>12</v>
      </c>
      <c r="M15" s="7">
        <f t="shared" si="7"/>
        <v>4</v>
      </c>
      <c r="N15" s="7">
        <f t="shared" si="7"/>
        <v>12</v>
      </c>
      <c r="O15" s="7">
        <f t="shared" si="7"/>
        <v>2</v>
      </c>
      <c r="P15" s="7">
        <f t="shared" si="7"/>
        <v>8</v>
      </c>
      <c r="Q15" s="7">
        <f aca="true" t="shared" si="8" ref="Q15:X15">SUM(Q16:Q19)</f>
        <v>11</v>
      </c>
      <c r="R15" s="7">
        <f t="shared" si="8"/>
        <v>76</v>
      </c>
      <c r="S15" s="7">
        <f t="shared" si="8"/>
        <v>35</v>
      </c>
      <c r="T15" s="7">
        <f t="shared" si="8"/>
        <v>669</v>
      </c>
      <c r="U15" s="7">
        <f t="shared" si="8"/>
        <v>10</v>
      </c>
      <c r="V15" s="7">
        <f t="shared" si="8"/>
        <v>353</v>
      </c>
      <c r="W15" s="7">
        <f t="shared" si="8"/>
        <v>2</v>
      </c>
      <c r="X15" s="7">
        <f t="shared" si="8"/>
        <v>132</v>
      </c>
      <c r="Y15" s="19" t="s">
        <v>7</v>
      </c>
      <c r="Z15" s="19" t="s">
        <v>7</v>
      </c>
      <c r="AA15" s="7">
        <f>SUM(AA16:AA19)</f>
        <v>1</v>
      </c>
      <c r="AB15" s="7">
        <f>SUM(AB16:AB19)</f>
        <v>761</v>
      </c>
    </row>
    <row r="16" spans="5:28" ht="15" customHeight="1">
      <c r="E16" s="29" t="s">
        <v>12</v>
      </c>
      <c r="F16" s="29"/>
      <c r="H16" s="18">
        <f>SUM(J16,K16,M16,O16,Q16,S16,U16,W16,Y16,AA16)</f>
        <v>1</v>
      </c>
      <c r="I16" s="7">
        <f>SUM(J16,L16,N16,P16,R16,T16,V16,X16,Z16,AB16)</f>
        <v>8</v>
      </c>
      <c r="J16" s="19" t="s">
        <v>7</v>
      </c>
      <c r="K16" s="19" t="s">
        <v>7</v>
      </c>
      <c r="L16" s="19" t="s">
        <v>7</v>
      </c>
      <c r="M16" s="19" t="s">
        <v>7</v>
      </c>
      <c r="N16" s="19" t="s">
        <v>7</v>
      </c>
      <c r="O16" s="19" t="s">
        <v>7</v>
      </c>
      <c r="P16" s="19" t="s">
        <v>7</v>
      </c>
      <c r="Q16" s="1">
        <v>1</v>
      </c>
      <c r="R16" s="1">
        <v>8</v>
      </c>
      <c r="S16" s="19" t="s">
        <v>7</v>
      </c>
      <c r="T16" s="19" t="s">
        <v>7</v>
      </c>
      <c r="U16" s="19" t="s">
        <v>7</v>
      </c>
      <c r="V16" s="19" t="s">
        <v>7</v>
      </c>
      <c r="W16" s="19" t="s">
        <v>7</v>
      </c>
      <c r="X16" s="19" t="s">
        <v>7</v>
      </c>
      <c r="Y16" s="19" t="s">
        <v>7</v>
      </c>
      <c r="Z16" s="19" t="s">
        <v>7</v>
      </c>
      <c r="AA16" s="19" t="s">
        <v>7</v>
      </c>
      <c r="AB16" s="19" t="s">
        <v>7</v>
      </c>
    </row>
    <row r="17" spans="5:28" ht="15" customHeight="1">
      <c r="E17" s="29" t="s">
        <v>13</v>
      </c>
      <c r="F17" s="29"/>
      <c r="H17" s="18">
        <f>SUM(J17,K17,M17,O17,Q17,S17,U17,W17,Y17,AA17)</f>
        <v>7</v>
      </c>
      <c r="I17" s="7">
        <f>SUM(J17,L17,N17,P17,R17,T17,V17,X17,Z17,AB17)</f>
        <v>959</v>
      </c>
      <c r="J17" s="19" t="s">
        <v>7</v>
      </c>
      <c r="K17" s="19" t="s">
        <v>7</v>
      </c>
      <c r="L17" s="19" t="s">
        <v>7</v>
      </c>
      <c r="M17" s="19" t="s">
        <v>7</v>
      </c>
      <c r="N17" s="19" t="s">
        <v>7</v>
      </c>
      <c r="O17" s="19" t="s">
        <v>7</v>
      </c>
      <c r="P17" s="19" t="s">
        <v>7</v>
      </c>
      <c r="Q17" s="19" t="s">
        <v>7</v>
      </c>
      <c r="R17" s="19" t="s">
        <v>7</v>
      </c>
      <c r="S17" s="1">
        <v>2</v>
      </c>
      <c r="T17" s="1">
        <v>48</v>
      </c>
      <c r="U17" s="1">
        <v>4</v>
      </c>
      <c r="V17" s="1">
        <v>150</v>
      </c>
      <c r="W17" s="19" t="s">
        <v>7</v>
      </c>
      <c r="X17" s="19" t="s">
        <v>7</v>
      </c>
      <c r="Y17" s="19" t="s">
        <v>7</v>
      </c>
      <c r="Z17" s="19" t="s">
        <v>7</v>
      </c>
      <c r="AA17" s="1">
        <v>1</v>
      </c>
      <c r="AB17" s="1">
        <v>761</v>
      </c>
    </row>
    <row r="18" spans="5:28" ht="15" customHeight="1">
      <c r="E18" s="29" t="s">
        <v>14</v>
      </c>
      <c r="F18" s="29"/>
      <c r="H18" s="22" t="s">
        <v>7</v>
      </c>
      <c r="I18" s="19" t="s">
        <v>7</v>
      </c>
      <c r="J18" s="19" t="s">
        <v>7</v>
      </c>
      <c r="K18" s="19" t="s">
        <v>7</v>
      </c>
      <c r="L18" s="19" t="s">
        <v>7</v>
      </c>
      <c r="M18" s="19" t="s">
        <v>7</v>
      </c>
      <c r="N18" s="19" t="s">
        <v>7</v>
      </c>
      <c r="O18" s="19" t="s">
        <v>7</v>
      </c>
      <c r="P18" s="19" t="s">
        <v>7</v>
      </c>
      <c r="Q18" s="19" t="s">
        <v>7</v>
      </c>
      <c r="R18" s="19" t="s">
        <v>7</v>
      </c>
      <c r="S18" s="19" t="s">
        <v>7</v>
      </c>
      <c r="T18" s="19" t="s">
        <v>7</v>
      </c>
      <c r="U18" s="19" t="s">
        <v>7</v>
      </c>
      <c r="V18" s="19" t="s">
        <v>7</v>
      </c>
      <c r="W18" s="19" t="s">
        <v>7</v>
      </c>
      <c r="X18" s="19" t="s">
        <v>7</v>
      </c>
      <c r="Y18" s="19" t="s">
        <v>7</v>
      </c>
      <c r="Z18" s="19" t="s">
        <v>7</v>
      </c>
      <c r="AA18" s="19" t="s">
        <v>7</v>
      </c>
      <c r="AB18" s="19" t="s">
        <v>7</v>
      </c>
    </row>
    <row r="19" spans="5:28" ht="15" customHeight="1">
      <c r="E19" s="29" t="s">
        <v>15</v>
      </c>
      <c r="F19" s="29"/>
      <c r="H19" s="18">
        <f>SUM(J19,K19,M19,O19,Q19,S19,U19,W19,Y19,AA19)</f>
        <v>67</v>
      </c>
      <c r="I19" s="7">
        <f>SUM(J19,L19,N19,P19,R19,T19,V19,X19,Z19,AB19)</f>
        <v>1060</v>
      </c>
      <c r="J19" s="1">
        <v>4</v>
      </c>
      <c r="K19" s="1">
        <v>6</v>
      </c>
      <c r="L19" s="1">
        <v>12</v>
      </c>
      <c r="M19" s="1">
        <v>4</v>
      </c>
      <c r="N19" s="1">
        <v>12</v>
      </c>
      <c r="O19" s="1">
        <v>2</v>
      </c>
      <c r="P19" s="1">
        <v>8</v>
      </c>
      <c r="Q19" s="1">
        <v>10</v>
      </c>
      <c r="R19" s="1">
        <v>68</v>
      </c>
      <c r="S19" s="1">
        <v>33</v>
      </c>
      <c r="T19" s="1">
        <v>621</v>
      </c>
      <c r="U19" s="1">
        <v>6</v>
      </c>
      <c r="V19" s="1">
        <v>203</v>
      </c>
      <c r="W19" s="1">
        <v>2</v>
      </c>
      <c r="X19" s="1">
        <v>132</v>
      </c>
      <c r="Y19" s="19" t="s">
        <v>7</v>
      </c>
      <c r="Z19" s="19" t="s">
        <v>7</v>
      </c>
      <c r="AA19" s="19" t="s">
        <v>7</v>
      </c>
      <c r="AB19" s="19" t="s">
        <v>7</v>
      </c>
    </row>
    <row r="20" spans="3:28" ht="30" customHeight="1">
      <c r="C20" s="29" t="s">
        <v>108</v>
      </c>
      <c r="D20" s="29"/>
      <c r="E20" s="29"/>
      <c r="F20" s="29"/>
      <c r="H20" s="18">
        <f>SUM(H21:H23)</f>
        <v>7702</v>
      </c>
      <c r="I20" s="7">
        <f>SUM(I21:I23)</f>
        <v>71163</v>
      </c>
      <c r="J20" s="7">
        <f aca="true" t="shared" si="9" ref="J20:P20">SUM(J21:J23)</f>
        <v>1414</v>
      </c>
      <c r="K20" s="7">
        <f t="shared" si="9"/>
        <v>964</v>
      </c>
      <c r="L20" s="7">
        <f t="shared" si="9"/>
        <v>1928</v>
      </c>
      <c r="M20" s="7">
        <f t="shared" si="9"/>
        <v>717</v>
      </c>
      <c r="N20" s="7">
        <f t="shared" si="9"/>
        <v>2151</v>
      </c>
      <c r="O20" s="7">
        <f t="shared" si="9"/>
        <v>573</v>
      </c>
      <c r="P20" s="7">
        <f t="shared" si="9"/>
        <v>2292</v>
      </c>
      <c r="Q20" s="7">
        <f aca="true" t="shared" si="10" ref="Q20:AB20">SUM(Q21:Q23)</f>
        <v>1798</v>
      </c>
      <c r="R20" s="7">
        <f t="shared" si="10"/>
        <v>12090</v>
      </c>
      <c r="S20" s="7">
        <f t="shared" si="10"/>
        <v>1809</v>
      </c>
      <c r="T20" s="7">
        <f t="shared" si="10"/>
        <v>28697</v>
      </c>
      <c r="U20" s="7">
        <f t="shared" si="10"/>
        <v>284</v>
      </c>
      <c r="V20" s="7">
        <f t="shared" si="10"/>
        <v>10690</v>
      </c>
      <c r="W20" s="7">
        <f t="shared" si="10"/>
        <v>115</v>
      </c>
      <c r="X20" s="7">
        <f t="shared" si="10"/>
        <v>7556</v>
      </c>
      <c r="Y20" s="7">
        <f t="shared" si="10"/>
        <v>27</v>
      </c>
      <c r="Z20" s="7">
        <f t="shared" si="10"/>
        <v>3951</v>
      </c>
      <c r="AA20" s="7">
        <f t="shared" si="10"/>
        <v>1</v>
      </c>
      <c r="AB20" s="7">
        <f t="shared" si="10"/>
        <v>394</v>
      </c>
    </row>
    <row r="21" spans="5:28" ht="15" customHeight="1">
      <c r="E21" s="29" t="s">
        <v>16</v>
      </c>
      <c r="F21" s="29"/>
      <c r="H21" s="18">
        <f>SUM(J21,K21,M21,O21,Q21,S21,U21,W21,Y21,AA21)</f>
        <v>3489</v>
      </c>
      <c r="I21" s="7">
        <f>SUM(J21,L21,N21,P21,R21,T21,V21,X21,Z21,AB21)</f>
        <v>43141</v>
      </c>
      <c r="J21" s="1">
        <v>204</v>
      </c>
      <c r="K21" s="1">
        <v>304</v>
      </c>
      <c r="L21" s="1">
        <v>608</v>
      </c>
      <c r="M21" s="1">
        <v>322</v>
      </c>
      <c r="N21" s="1">
        <v>966</v>
      </c>
      <c r="O21" s="1">
        <v>290</v>
      </c>
      <c r="P21" s="1">
        <v>1160</v>
      </c>
      <c r="Q21" s="1">
        <v>959</v>
      </c>
      <c r="R21" s="1">
        <v>6462</v>
      </c>
      <c r="S21" s="1">
        <v>1105</v>
      </c>
      <c r="T21" s="1">
        <v>17988</v>
      </c>
      <c r="U21" s="1">
        <v>208</v>
      </c>
      <c r="V21" s="1">
        <v>7850</v>
      </c>
      <c r="W21" s="1">
        <v>79</v>
      </c>
      <c r="X21" s="1">
        <v>5242</v>
      </c>
      <c r="Y21" s="1">
        <v>18</v>
      </c>
      <c r="Z21" s="1">
        <v>2661</v>
      </c>
      <c r="AA21" s="19" t="s">
        <v>7</v>
      </c>
      <c r="AB21" s="19" t="s">
        <v>7</v>
      </c>
    </row>
    <row r="22" spans="5:28" ht="15" customHeight="1">
      <c r="E22" s="29" t="s">
        <v>140</v>
      </c>
      <c r="F22" s="29"/>
      <c r="H22" s="18">
        <f>SUM(J22,K22,M22,O22,Q22,S22,U22,W22,Y22,AA22)</f>
        <v>2717</v>
      </c>
      <c r="I22" s="7">
        <f>SUM(J22,L22,N22,P22,R22,T22,V22,X22,Z22,AB22)</f>
        <v>14130</v>
      </c>
      <c r="J22" s="1">
        <v>1022</v>
      </c>
      <c r="K22" s="1">
        <v>425</v>
      </c>
      <c r="L22" s="1">
        <v>850</v>
      </c>
      <c r="M22" s="1">
        <v>247</v>
      </c>
      <c r="N22" s="1">
        <v>741</v>
      </c>
      <c r="O22" s="1">
        <v>162</v>
      </c>
      <c r="P22" s="1">
        <v>648</v>
      </c>
      <c r="Q22" s="1">
        <v>476</v>
      </c>
      <c r="R22" s="1">
        <v>3174</v>
      </c>
      <c r="S22" s="1">
        <v>337</v>
      </c>
      <c r="T22" s="1">
        <v>5084</v>
      </c>
      <c r="U22" s="1">
        <v>29</v>
      </c>
      <c r="V22" s="1">
        <v>1066</v>
      </c>
      <c r="W22" s="1">
        <v>16</v>
      </c>
      <c r="X22" s="1">
        <v>978</v>
      </c>
      <c r="Y22" s="1">
        <v>3</v>
      </c>
      <c r="Z22" s="1">
        <v>567</v>
      </c>
      <c r="AA22" s="19" t="s">
        <v>7</v>
      </c>
      <c r="AB22" s="19" t="s">
        <v>7</v>
      </c>
    </row>
    <row r="23" spans="5:28" ht="15" customHeight="1">
      <c r="E23" s="29" t="s">
        <v>17</v>
      </c>
      <c r="F23" s="29"/>
      <c r="H23" s="18">
        <f>SUM(J23,K23,M23,O23,Q23,S23,U23,W23,Y23,AA23)</f>
        <v>1496</v>
      </c>
      <c r="I23" s="7">
        <f>SUM(J23,L23,N23,P23,R23,T23,V23,X23,Z23,AB23)</f>
        <v>13892</v>
      </c>
      <c r="J23" s="1">
        <v>188</v>
      </c>
      <c r="K23" s="1">
        <v>235</v>
      </c>
      <c r="L23" s="1">
        <v>470</v>
      </c>
      <c r="M23" s="1">
        <v>148</v>
      </c>
      <c r="N23" s="1">
        <v>444</v>
      </c>
      <c r="O23" s="1">
        <v>121</v>
      </c>
      <c r="P23" s="1">
        <v>484</v>
      </c>
      <c r="Q23" s="1">
        <v>363</v>
      </c>
      <c r="R23" s="1">
        <v>2454</v>
      </c>
      <c r="S23" s="1">
        <v>367</v>
      </c>
      <c r="T23" s="1">
        <v>5625</v>
      </c>
      <c r="U23" s="1">
        <v>47</v>
      </c>
      <c r="V23" s="1">
        <v>1774</v>
      </c>
      <c r="W23" s="1">
        <v>20</v>
      </c>
      <c r="X23" s="1">
        <v>1336</v>
      </c>
      <c r="Y23" s="1">
        <v>6</v>
      </c>
      <c r="Z23" s="1">
        <v>723</v>
      </c>
      <c r="AA23" s="19">
        <v>1</v>
      </c>
      <c r="AB23" s="19">
        <v>394</v>
      </c>
    </row>
    <row r="24" spans="3:28" ht="30" customHeight="1">
      <c r="C24" s="29" t="s">
        <v>109</v>
      </c>
      <c r="D24" s="29"/>
      <c r="E24" s="29"/>
      <c r="F24" s="29"/>
      <c r="H24" s="18">
        <f>SUM(H25:H49)</f>
        <v>5350</v>
      </c>
      <c r="I24" s="7">
        <f aca="true" t="shared" si="11" ref="I24:P24">SUM(I25:I49)</f>
        <v>89754</v>
      </c>
      <c r="J24" s="7">
        <f t="shared" si="11"/>
        <v>375</v>
      </c>
      <c r="K24" s="7">
        <f t="shared" si="11"/>
        <v>963</v>
      </c>
      <c r="L24" s="7">
        <f t="shared" si="11"/>
        <v>1926</v>
      </c>
      <c r="M24" s="7">
        <f t="shared" si="11"/>
        <v>620</v>
      </c>
      <c r="N24" s="7">
        <f t="shared" si="11"/>
        <v>1860</v>
      </c>
      <c r="O24" s="7">
        <f t="shared" si="11"/>
        <v>522</v>
      </c>
      <c r="P24" s="7">
        <f t="shared" si="11"/>
        <v>2088</v>
      </c>
      <c r="Q24" s="7">
        <f>SUM(Q25:Q49)</f>
        <v>1177</v>
      </c>
      <c r="R24" s="7">
        <f aca="true" t="shared" si="12" ref="R24:AB24">SUM(R25:R49)</f>
        <v>7803</v>
      </c>
      <c r="S24" s="7">
        <f t="shared" si="12"/>
        <v>1119</v>
      </c>
      <c r="T24" s="7">
        <f t="shared" si="12"/>
        <v>18575</v>
      </c>
      <c r="U24" s="7">
        <f t="shared" si="12"/>
        <v>276</v>
      </c>
      <c r="V24" s="7">
        <f t="shared" si="12"/>
        <v>10266</v>
      </c>
      <c r="W24" s="7">
        <f t="shared" si="12"/>
        <v>179</v>
      </c>
      <c r="X24" s="7">
        <f t="shared" si="12"/>
        <v>12517</v>
      </c>
      <c r="Y24" s="7">
        <f t="shared" si="12"/>
        <v>103</v>
      </c>
      <c r="Z24" s="7">
        <f t="shared" si="12"/>
        <v>16508</v>
      </c>
      <c r="AA24" s="7">
        <f t="shared" si="12"/>
        <v>16</v>
      </c>
      <c r="AB24" s="7">
        <f t="shared" si="12"/>
        <v>17836</v>
      </c>
    </row>
    <row r="25" spans="5:28" ht="15" customHeight="1">
      <c r="E25" s="29" t="s">
        <v>18</v>
      </c>
      <c r="F25" s="29"/>
      <c r="H25" s="18">
        <f aca="true" t="shared" si="13" ref="H25:H34">SUM(J25,K25,M25,O25,Q25,S25,U25,W25,Y25,AA25)</f>
        <v>1733</v>
      </c>
      <c r="I25" s="7">
        <f aca="true" t="shared" si="14" ref="I25:I34">SUM(J25,L25,N25,P25,R25,T25,V25,X25,Z25,AB25)</f>
        <v>19596</v>
      </c>
      <c r="J25" s="1">
        <v>46</v>
      </c>
      <c r="K25" s="1">
        <v>263</v>
      </c>
      <c r="L25" s="1">
        <v>526</v>
      </c>
      <c r="M25" s="1">
        <v>250</v>
      </c>
      <c r="N25" s="1">
        <v>750</v>
      </c>
      <c r="O25" s="1">
        <v>259</v>
      </c>
      <c r="P25" s="1">
        <v>1036</v>
      </c>
      <c r="Q25" s="1">
        <v>478</v>
      </c>
      <c r="R25" s="1">
        <v>3096</v>
      </c>
      <c r="S25" s="1">
        <v>302</v>
      </c>
      <c r="T25" s="1">
        <v>4823</v>
      </c>
      <c r="U25" s="1">
        <v>80</v>
      </c>
      <c r="V25" s="1">
        <v>3007</v>
      </c>
      <c r="W25" s="1">
        <v>34</v>
      </c>
      <c r="X25" s="1">
        <v>2248</v>
      </c>
      <c r="Y25" s="1">
        <v>19</v>
      </c>
      <c r="Z25" s="1">
        <v>3436</v>
      </c>
      <c r="AA25" s="1">
        <v>2</v>
      </c>
      <c r="AB25" s="1">
        <v>628</v>
      </c>
    </row>
    <row r="26" spans="5:28" ht="15" customHeight="1">
      <c r="E26" s="29" t="s">
        <v>19</v>
      </c>
      <c r="F26" s="29"/>
      <c r="H26" s="18">
        <f t="shared" si="13"/>
        <v>123</v>
      </c>
      <c r="I26" s="7">
        <f t="shared" si="14"/>
        <v>1260</v>
      </c>
      <c r="J26" s="1">
        <v>8</v>
      </c>
      <c r="K26" s="1">
        <v>21</v>
      </c>
      <c r="L26" s="1">
        <v>42</v>
      </c>
      <c r="M26" s="1">
        <v>15</v>
      </c>
      <c r="N26" s="1">
        <v>45</v>
      </c>
      <c r="O26" s="1">
        <v>18</v>
      </c>
      <c r="P26" s="1">
        <v>72</v>
      </c>
      <c r="Q26" s="1">
        <v>27</v>
      </c>
      <c r="R26" s="1">
        <v>174</v>
      </c>
      <c r="S26" s="1">
        <v>23</v>
      </c>
      <c r="T26" s="1">
        <v>358</v>
      </c>
      <c r="U26" s="1">
        <v>6</v>
      </c>
      <c r="V26" s="1">
        <v>217</v>
      </c>
      <c r="W26" s="1">
        <v>5</v>
      </c>
      <c r="X26" s="1">
        <v>344</v>
      </c>
      <c r="Y26" s="19" t="s">
        <v>7</v>
      </c>
      <c r="Z26" s="19" t="s">
        <v>7</v>
      </c>
      <c r="AA26" s="19" t="s">
        <v>7</v>
      </c>
      <c r="AB26" s="19" t="s">
        <v>7</v>
      </c>
    </row>
    <row r="27" spans="4:28" ht="15" customHeight="1">
      <c r="D27" s="1" t="s">
        <v>117</v>
      </c>
      <c r="E27" s="29" t="s">
        <v>116</v>
      </c>
      <c r="F27" s="29"/>
      <c r="H27" s="18">
        <f t="shared" si="13"/>
        <v>43</v>
      </c>
      <c r="I27" s="7">
        <f t="shared" si="14"/>
        <v>793</v>
      </c>
      <c r="J27" s="1">
        <v>2</v>
      </c>
      <c r="K27" s="1">
        <v>6</v>
      </c>
      <c r="L27" s="1">
        <v>12</v>
      </c>
      <c r="M27" s="1">
        <v>6</v>
      </c>
      <c r="N27" s="1">
        <v>18</v>
      </c>
      <c r="O27" s="1">
        <v>4</v>
      </c>
      <c r="P27" s="1">
        <v>16</v>
      </c>
      <c r="Q27" s="1">
        <v>9</v>
      </c>
      <c r="R27" s="1">
        <v>68</v>
      </c>
      <c r="S27" s="1">
        <v>12</v>
      </c>
      <c r="T27" s="1">
        <v>189</v>
      </c>
      <c r="U27" s="19" t="s">
        <v>7</v>
      </c>
      <c r="V27" s="19" t="s">
        <v>7</v>
      </c>
      <c r="W27" s="1">
        <v>1</v>
      </c>
      <c r="X27" s="1">
        <v>85</v>
      </c>
      <c r="Y27" s="1">
        <v>3</v>
      </c>
      <c r="Z27" s="1">
        <v>403</v>
      </c>
      <c r="AA27" s="19" t="s">
        <v>7</v>
      </c>
      <c r="AB27" s="19" t="s">
        <v>7</v>
      </c>
    </row>
    <row r="28" spans="5:28" ht="15" customHeight="1">
      <c r="E28" s="29" t="s">
        <v>20</v>
      </c>
      <c r="F28" s="29"/>
      <c r="H28" s="18">
        <f t="shared" si="13"/>
        <v>394</v>
      </c>
      <c r="I28" s="7">
        <f t="shared" si="14"/>
        <v>14608</v>
      </c>
      <c r="J28" s="1">
        <v>17</v>
      </c>
      <c r="K28" s="1">
        <v>23</v>
      </c>
      <c r="L28" s="1">
        <v>46</v>
      </c>
      <c r="M28" s="1">
        <v>12</v>
      </c>
      <c r="N28" s="1">
        <v>36</v>
      </c>
      <c r="O28" s="1">
        <v>16</v>
      </c>
      <c r="P28" s="1">
        <v>64</v>
      </c>
      <c r="Q28" s="1">
        <v>52</v>
      </c>
      <c r="R28" s="1">
        <v>372</v>
      </c>
      <c r="S28" s="1">
        <v>136</v>
      </c>
      <c r="T28" s="1">
        <v>2337</v>
      </c>
      <c r="U28" s="1">
        <v>50</v>
      </c>
      <c r="V28" s="1">
        <v>1874</v>
      </c>
      <c r="W28" s="1">
        <v>54</v>
      </c>
      <c r="X28" s="1">
        <v>3822</v>
      </c>
      <c r="Y28" s="1">
        <v>32</v>
      </c>
      <c r="Z28" s="1">
        <v>4977</v>
      </c>
      <c r="AA28" s="1">
        <v>2</v>
      </c>
      <c r="AB28" s="1">
        <v>1063</v>
      </c>
    </row>
    <row r="29" spans="5:28" ht="15" customHeight="1">
      <c r="E29" s="29" t="s">
        <v>141</v>
      </c>
      <c r="F29" s="29"/>
      <c r="H29" s="18">
        <f t="shared" si="13"/>
        <v>165</v>
      </c>
      <c r="I29" s="7">
        <f t="shared" si="14"/>
        <v>1330</v>
      </c>
      <c r="J29" s="1">
        <v>7</v>
      </c>
      <c r="K29" s="1">
        <v>30</v>
      </c>
      <c r="L29" s="1">
        <v>60</v>
      </c>
      <c r="M29" s="1">
        <v>23</v>
      </c>
      <c r="N29" s="1">
        <v>69</v>
      </c>
      <c r="O29" s="1">
        <v>21</v>
      </c>
      <c r="P29" s="1">
        <v>84</v>
      </c>
      <c r="Q29" s="1">
        <v>48</v>
      </c>
      <c r="R29" s="1">
        <v>321</v>
      </c>
      <c r="S29" s="1">
        <v>32</v>
      </c>
      <c r="T29" s="1">
        <v>538</v>
      </c>
      <c r="U29" s="1">
        <v>3</v>
      </c>
      <c r="V29" s="1">
        <v>113</v>
      </c>
      <c r="W29" s="19" t="s">
        <v>7</v>
      </c>
      <c r="X29" s="19" t="s">
        <v>7</v>
      </c>
      <c r="Y29" s="1">
        <v>1</v>
      </c>
      <c r="Z29" s="1">
        <v>138</v>
      </c>
      <c r="AA29" s="19" t="s">
        <v>7</v>
      </c>
      <c r="AB29" s="19" t="s">
        <v>7</v>
      </c>
    </row>
    <row r="30" spans="5:28" ht="15" customHeight="1">
      <c r="E30" s="29" t="s">
        <v>21</v>
      </c>
      <c r="F30" s="29"/>
      <c r="H30" s="18">
        <f t="shared" si="13"/>
        <v>220</v>
      </c>
      <c r="I30" s="7">
        <f t="shared" si="14"/>
        <v>1068</v>
      </c>
      <c r="J30" s="1">
        <v>35</v>
      </c>
      <c r="K30" s="1">
        <v>48</v>
      </c>
      <c r="L30" s="1">
        <v>96</v>
      </c>
      <c r="M30" s="1">
        <v>45</v>
      </c>
      <c r="N30" s="1">
        <v>135</v>
      </c>
      <c r="O30" s="1">
        <v>24</v>
      </c>
      <c r="P30" s="1">
        <v>96</v>
      </c>
      <c r="Q30" s="1">
        <v>37</v>
      </c>
      <c r="R30" s="1">
        <v>238</v>
      </c>
      <c r="S30" s="1">
        <v>28</v>
      </c>
      <c r="T30" s="1">
        <v>368</v>
      </c>
      <c r="U30" s="1">
        <v>3</v>
      </c>
      <c r="V30" s="1">
        <v>100</v>
      </c>
      <c r="W30" s="19" t="s">
        <v>7</v>
      </c>
      <c r="X30" s="19" t="s">
        <v>7</v>
      </c>
      <c r="Y30" s="19" t="s">
        <v>7</v>
      </c>
      <c r="Z30" s="19" t="s">
        <v>7</v>
      </c>
      <c r="AA30" s="19" t="s">
        <v>7</v>
      </c>
      <c r="AB30" s="19" t="s">
        <v>7</v>
      </c>
    </row>
    <row r="31" spans="5:28" ht="15" customHeight="1">
      <c r="E31" s="29" t="s">
        <v>22</v>
      </c>
      <c r="F31" s="29"/>
      <c r="H31" s="18">
        <f t="shared" si="13"/>
        <v>44</v>
      </c>
      <c r="I31" s="7">
        <f t="shared" si="14"/>
        <v>623</v>
      </c>
      <c r="J31" s="1">
        <v>1</v>
      </c>
      <c r="K31" s="1">
        <v>11</v>
      </c>
      <c r="L31" s="1">
        <v>22</v>
      </c>
      <c r="M31" s="1">
        <v>5</v>
      </c>
      <c r="N31" s="1">
        <v>15</v>
      </c>
      <c r="O31" s="1">
        <v>1</v>
      </c>
      <c r="P31" s="1">
        <v>4</v>
      </c>
      <c r="Q31" s="1">
        <v>8</v>
      </c>
      <c r="R31" s="1">
        <v>54</v>
      </c>
      <c r="S31" s="1">
        <v>12</v>
      </c>
      <c r="T31" s="1">
        <v>240</v>
      </c>
      <c r="U31" s="1">
        <v>3</v>
      </c>
      <c r="V31" s="1">
        <v>93</v>
      </c>
      <c r="W31" s="1">
        <v>3</v>
      </c>
      <c r="X31" s="1">
        <v>194</v>
      </c>
      <c r="Y31" s="19" t="s">
        <v>7</v>
      </c>
      <c r="Z31" s="19" t="s">
        <v>7</v>
      </c>
      <c r="AA31" s="19" t="s">
        <v>7</v>
      </c>
      <c r="AB31" s="19" t="s">
        <v>7</v>
      </c>
    </row>
    <row r="32" spans="5:28" ht="15" customHeight="1">
      <c r="E32" s="29" t="s">
        <v>23</v>
      </c>
      <c r="F32" s="29"/>
      <c r="H32" s="18">
        <f t="shared" si="13"/>
        <v>304</v>
      </c>
      <c r="I32" s="7">
        <f t="shared" si="14"/>
        <v>3245</v>
      </c>
      <c r="J32" s="1">
        <v>24</v>
      </c>
      <c r="K32" s="1">
        <v>65</v>
      </c>
      <c r="L32" s="1">
        <v>130</v>
      </c>
      <c r="M32" s="1">
        <v>36</v>
      </c>
      <c r="N32" s="1">
        <v>108</v>
      </c>
      <c r="O32" s="1">
        <v>32</v>
      </c>
      <c r="P32" s="1">
        <v>128</v>
      </c>
      <c r="Q32" s="1">
        <v>75</v>
      </c>
      <c r="R32" s="1">
        <v>490</v>
      </c>
      <c r="S32" s="1">
        <v>51</v>
      </c>
      <c r="T32" s="1">
        <v>845</v>
      </c>
      <c r="U32" s="1">
        <v>13</v>
      </c>
      <c r="V32" s="1">
        <v>524</v>
      </c>
      <c r="W32" s="1">
        <v>6</v>
      </c>
      <c r="X32" s="1">
        <v>390</v>
      </c>
      <c r="Y32" s="1">
        <v>1</v>
      </c>
      <c r="Z32" s="1">
        <v>297</v>
      </c>
      <c r="AA32" s="1">
        <v>1</v>
      </c>
      <c r="AB32" s="1">
        <v>309</v>
      </c>
    </row>
    <row r="33" spans="5:28" ht="15" customHeight="1">
      <c r="E33" s="29" t="s">
        <v>24</v>
      </c>
      <c r="F33" s="29"/>
      <c r="H33" s="18">
        <f t="shared" si="13"/>
        <v>19</v>
      </c>
      <c r="I33" s="7">
        <f t="shared" si="14"/>
        <v>362</v>
      </c>
      <c r="J33" s="1">
        <v>1</v>
      </c>
      <c r="K33" s="1">
        <v>1</v>
      </c>
      <c r="L33" s="1">
        <v>2</v>
      </c>
      <c r="M33" s="1">
        <v>2</v>
      </c>
      <c r="N33" s="1">
        <v>6</v>
      </c>
      <c r="O33" s="19" t="s">
        <v>7</v>
      </c>
      <c r="P33" s="19" t="s">
        <v>7</v>
      </c>
      <c r="Q33" s="1">
        <v>4</v>
      </c>
      <c r="R33" s="1">
        <v>26</v>
      </c>
      <c r="S33" s="1">
        <v>8</v>
      </c>
      <c r="T33" s="1">
        <v>119</v>
      </c>
      <c r="U33" s="1">
        <v>1</v>
      </c>
      <c r="V33" s="1">
        <v>39</v>
      </c>
      <c r="W33" s="1">
        <v>2</v>
      </c>
      <c r="X33" s="1">
        <v>169</v>
      </c>
      <c r="Y33" s="19" t="s">
        <v>7</v>
      </c>
      <c r="Z33" s="19" t="s">
        <v>7</v>
      </c>
      <c r="AA33" s="19" t="s">
        <v>7</v>
      </c>
      <c r="AB33" s="19" t="s">
        <v>7</v>
      </c>
    </row>
    <row r="34" spans="5:28" ht="15" customHeight="1">
      <c r="E34" s="29" t="s">
        <v>25</v>
      </c>
      <c r="F34" s="29"/>
      <c r="H34" s="18">
        <f t="shared" si="13"/>
        <v>11</v>
      </c>
      <c r="I34" s="7">
        <f t="shared" si="14"/>
        <v>83</v>
      </c>
      <c r="J34" s="23" t="s">
        <v>7</v>
      </c>
      <c r="K34" s="1">
        <v>1</v>
      </c>
      <c r="L34" s="1">
        <v>2</v>
      </c>
      <c r="M34" s="23" t="s">
        <v>7</v>
      </c>
      <c r="N34" s="23" t="s">
        <v>7</v>
      </c>
      <c r="O34" s="1">
        <v>4</v>
      </c>
      <c r="P34" s="1">
        <v>16</v>
      </c>
      <c r="Q34" s="1">
        <v>3</v>
      </c>
      <c r="R34" s="1">
        <v>19</v>
      </c>
      <c r="S34" s="1">
        <v>3</v>
      </c>
      <c r="T34" s="1">
        <v>46</v>
      </c>
      <c r="U34" s="19" t="s">
        <v>7</v>
      </c>
      <c r="V34" s="19" t="s">
        <v>7</v>
      </c>
      <c r="W34" s="19" t="s">
        <v>7</v>
      </c>
      <c r="X34" s="19" t="s">
        <v>7</v>
      </c>
      <c r="Y34" s="19" t="s">
        <v>7</v>
      </c>
      <c r="Z34" s="19" t="s">
        <v>7</v>
      </c>
      <c r="AA34" s="19" t="s">
        <v>7</v>
      </c>
      <c r="AB34" s="19" t="s">
        <v>7</v>
      </c>
    </row>
    <row r="35" spans="6:28" ht="15" customHeight="1">
      <c r="F35" s="21"/>
      <c r="H35" s="18"/>
      <c r="I35" s="7"/>
      <c r="J35" s="23"/>
      <c r="U35" s="19"/>
      <c r="V35" s="19"/>
      <c r="Y35" s="19"/>
      <c r="Z35" s="19"/>
      <c r="AA35" s="19"/>
      <c r="AB35" s="19"/>
    </row>
    <row r="36" spans="4:28" ht="15" customHeight="1">
      <c r="D36" s="1" t="s">
        <v>119</v>
      </c>
      <c r="E36" s="29" t="s">
        <v>118</v>
      </c>
      <c r="F36" s="29"/>
      <c r="H36" s="18">
        <f aca="true" t="shared" si="15" ref="H36:H45">SUM(J36,K36,M36,O36,Q36,S36,U36,W36,Y36,AA36)</f>
        <v>52</v>
      </c>
      <c r="I36" s="7">
        <f aca="true" t="shared" si="16" ref="I36:I45">SUM(J36,L36,N36,P36,R36,T36,V36,X36,Z36,AB36)</f>
        <v>922</v>
      </c>
      <c r="J36" s="1">
        <v>2</v>
      </c>
      <c r="K36" s="1">
        <v>4</v>
      </c>
      <c r="L36" s="1">
        <v>8</v>
      </c>
      <c r="M36" s="1">
        <v>6</v>
      </c>
      <c r="N36" s="1">
        <v>18</v>
      </c>
      <c r="O36" s="1">
        <v>4</v>
      </c>
      <c r="P36" s="1">
        <v>16</v>
      </c>
      <c r="Q36" s="1">
        <v>11</v>
      </c>
      <c r="R36" s="1">
        <v>79</v>
      </c>
      <c r="S36" s="1">
        <v>18</v>
      </c>
      <c r="T36" s="1">
        <v>294</v>
      </c>
      <c r="U36" s="1">
        <v>5</v>
      </c>
      <c r="V36" s="1">
        <v>192</v>
      </c>
      <c r="W36" s="1">
        <v>1</v>
      </c>
      <c r="X36" s="1">
        <v>90</v>
      </c>
      <c r="Y36" s="1">
        <v>1</v>
      </c>
      <c r="Z36" s="1">
        <v>223</v>
      </c>
      <c r="AA36" s="19" t="s">
        <v>7</v>
      </c>
      <c r="AB36" s="19" t="s">
        <v>7</v>
      </c>
    </row>
    <row r="37" spans="5:28" ht="15" customHeight="1">
      <c r="E37" s="29" t="s">
        <v>26</v>
      </c>
      <c r="F37" s="29"/>
      <c r="H37" s="18">
        <f t="shared" si="15"/>
        <v>10</v>
      </c>
      <c r="I37" s="7">
        <f t="shared" si="16"/>
        <v>97</v>
      </c>
      <c r="J37" s="23" t="s">
        <v>7</v>
      </c>
      <c r="K37" s="19" t="s">
        <v>7</v>
      </c>
      <c r="L37" s="19" t="s">
        <v>7</v>
      </c>
      <c r="M37" s="1">
        <v>1</v>
      </c>
      <c r="N37" s="1">
        <v>3</v>
      </c>
      <c r="O37" s="19" t="s">
        <v>7</v>
      </c>
      <c r="P37" s="19" t="s">
        <v>7</v>
      </c>
      <c r="Q37" s="19">
        <v>5</v>
      </c>
      <c r="R37" s="19">
        <v>35</v>
      </c>
      <c r="S37" s="1">
        <v>4</v>
      </c>
      <c r="T37" s="1">
        <v>59</v>
      </c>
      <c r="U37" s="19" t="s">
        <v>7</v>
      </c>
      <c r="V37" s="19" t="s">
        <v>7</v>
      </c>
      <c r="W37" s="19" t="s">
        <v>7</v>
      </c>
      <c r="X37" s="19" t="s">
        <v>7</v>
      </c>
      <c r="Y37" s="19" t="s">
        <v>7</v>
      </c>
      <c r="Z37" s="19" t="s">
        <v>7</v>
      </c>
      <c r="AA37" s="19" t="s">
        <v>7</v>
      </c>
      <c r="AB37" s="19" t="s">
        <v>7</v>
      </c>
    </row>
    <row r="38" spans="5:28" ht="15" customHeight="1">
      <c r="E38" s="29" t="s">
        <v>27</v>
      </c>
      <c r="F38" s="29"/>
      <c r="H38" s="18">
        <f t="shared" si="15"/>
        <v>6</v>
      </c>
      <c r="I38" s="7">
        <f t="shared" si="16"/>
        <v>113</v>
      </c>
      <c r="J38" s="19" t="s">
        <v>7</v>
      </c>
      <c r="K38" s="1">
        <v>1</v>
      </c>
      <c r="L38" s="1">
        <v>2</v>
      </c>
      <c r="M38" s="23" t="s">
        <v>7</v>
      </c>
      <c r="N38" s="23" t="s">
        <v>7</v>
      </c>
      <c r="O38" s="19">
        <v>1</v>
      </c>
      <c r="P38" s="19">
        <v>4</v>
      </c>
      <c r="Q38" s="1">
        <v>1</v>
      </c>
      <c r="R38" s="1">
        <v>8</v>
      </c>
      <c r="S38" s="1">
        <v>1</v>
      </c>
      <c r="T38" s="1">
        <v>22</v>
      </c>
      <c r="U38" s="1">
        <v>2</v>
      </c>
      <c r="V38" s="1">
        <v>77</v>
      </c>
      <c r="W38" s="19" t="s">
        <v>7</v>
      </c>
      <c r="X38" s="19" t="s">
        <v>7</v>
      </c>
      <c r="Y38" s="19" t="s">
        <v>7</v>
      </c>
      <c r="Z38" s="19" t="s">
        <v>7</v>
      </c>
      <c r="AA38" s="19" t="s">
        <v>7</v>
      </c>
      <c r="AB38" s="19" t="s">
        <v>7</v>
      </c>
    </row>
    <row r="39" spans="5:28" ht="15" customHeight="1">
      <c r="E39" s="29" t="s">
        <v>28</v>
      </c>
      <c r="F39" s="29"/>
      <c r="H39" s="18">
        <f t="shared" si="15"/>
        <v>911</v>
      </c>
      <c r="I39" s="7">
        <f t="shared" si="16"/>
        <v>8709</v>
      </c>
      <c r="J39" s="1">
        <v>94</v>
      </c>
      <c r="K39" s="1">
        <v>274</v>
      </c>
      <c r="L39" s="1">
        <v>548</v>
      </c>
      <c r="M39" s="1">
        <v>102</v>
      </c>
      <c r="N39" s="1">
        <v>306</v>
      </c>
      <c r="O39" s="1">
        <v>55</v>
      </c>
      <c r="P39" s="1">
        <v>220</v>
      </c>
      <c r="Q39" s="1">
        <v>144</v>
      </c>
      <c r="R39" s="1">
        <v>975</v>
      </c>
      <c r="S39" s="1">
        <v>181</v>
      </c>
      <c r="T39" s="1">
        <v>3140</v>
      </c>
      <c r="U39" s="1">
        <v>37</v>
      </c>
      <c r="V39" s="1">
        <v>1325</v>
      </c>
      <c r="W39" s="1">
        <v>18</v>
      </c>
      <c r="X39" s="1">
        <v>1269</v>
      </c>
      <c r="Y39" s="1">
        <v>6</v>
      </c>
      <c r="Z39" s="1">
        <v>832</v>
      </c>
      <c r="AA39" s="19" t="s">
        <v>7</v>
      </c>
      <c r="AB39" s="19" t="s">
        <v>7</v>
      </c>
    </row>
    <row r="40" spans="5:28" ht="15" customHeight="1">
      <c r="E40" s="29" t="s">
        <v>29</v>
      </c>
      <c r="F40" s="29"/>
      <c r="H40" s="18">
        <f t="shared" si="15"/>
        <v>48</v>
      </c>
      <c r="I40" s="7">
        <f t="shared" si="16"/>
        <v>990</v>
      </c>
      <c r="J40" s="1">
        <v>2</v>
      </c>
      <c r="K40" s="1">
        <v>4</v>
      </c>
      <c r="L40" s="1">
        <v>8</v>
      </c>
      <c r="M40" s="19">
        <v>3</v>
      </c>
      <c r="N40" s="19">
        <v>9</v>
      </c>
      <c r="O40" s="1">
        <v>2</v>
      </c>
      <c r="P40" s="1">
        <v>8</v>
      </c>
      <c r="Q40" s="1">
        <v>10</v>
      </c>
      <c r="R40" s="1">
        <v>68</v>
      </c>
      <c r="S40" s="1">
        <v>16</v>
      </c>
      <c r="T40" s="1">
        <v>288</v>
      </c>
      <c r="U40" s="1">
        <v>8</v>
      </c>
      <c r="V40" s="1">
        <v>275</v>
      </c>
      <c r="W40" s="1">
        <v>1</v>
      </c>
      <c r="X40" s="1">
        <v>91</v>
      </c>
      <c r="Y40" s="19">
        <v>2</v>
      </c>
      <c r="Z40" s="19">
        <v>241</v>
      </c>
      <c r="AA40" s="19" t="s">
        <v>7</v>
      </c>
      <c r="AB40" s="19" t="s">
        <v>7</v>
      </c>
    </row>
    <row r="41" spans="5:28" ht="15" customHeight="1">
      <c r="E41" s="29" t="s">
        <v>30</v>
      </c>
      <c r="F41" s="29"/>
      <c r="H41" s="18">
        <f t="shared" si="15"/>
        <v>14</v>
      </c>
      <c r="I41" s="7">
        <f t="shared" si="16"/>
        <v>194</v>
      </c>
      <c r="J41" s="19" t="s">
        <v>7</v>
      </c>
      <c r="K41" s="1">
        <v>2</v>
      </c>
      <c r="L41" s="1">
        <v>4</v>
      </c>
      <c r="M41" s="1">
        <v>2</v>
      </c>
      <c r="N41" s="1">
        <v>6</v>
      </c>
      <c r="O41" s="19" t="s">
        <v>7</v>
      </c>
      <c r="P41" s="19" t="s">
        <v>7</v>
      </c>
      <c r="Q41" s="1">
        <v>3</v>
      </c>
      <c r="R41" s="1">
        <v>23</v>
      </c>
      <c r="S41" s="1">
        <v>5</v>
      </c>
      <c r="T41" s="1">
        <v>74</v>
      </c>
      <c r="U41" s="19">
        <v>1</v>
      </c>
      <c r="V41" s="19">
        <v>30</v>
      </c>
      <c r="W41" s="19">
        <v>1</v>
      </c>
      <c r="X41" s="19">
        <v>57</v>
      </c>
      <c r="Y41" s="19" t="s">
        <v>7</v>
      </c>
      <c r="Z41" s="19" t="s">
        <v>7</v>
      </c>
      <c r="AA41" s="19" t="s">
        <v>7</v>
      </c>
      <c r="AB41" s="19" t="s">
        <v>7</v>
      </c>
    </row>
    <row r="42" spans="5:28" ht="15" customHeight="1">
      <c r="E42" s="29" t="s">
        <v>31</v>
      </c>
      <c r="F42" s="29"/>
      <c r="H42" s="18">
        <f t="shared" si="15"/>
        <v>424</v>
      </c>
      <c r="I42" s="7">
        <f t="shared" si="16"/>
        <v>4735</v>
      </c>
      <c r="J42" s="1">
        <v>46</v>
      </c>
      <c r="K42" s="1">
        <v>64</v>
      </c>
      <c r="L42" s="1">
        <v>128</v>
      </c>
      <c r="M42" s="1">
        <v>45</v>
      </c>
      <c r="N42" s="1">
        <v>135</v>
      </c>
      <c r="O42" s="1">
        <v>33</v>
      </c>
      <c r="P42" s="1">
        <v>132</v>
      </c>
      <c r="Q42" s="1">
        <v>101</v>
      </c>
      <c r="R42" s="1">
        <v>671</v>
      </c>
      <c r="S42" s="1">
        <v>109</v>
      </c>
      <c r="T42" s="1">
        <v>1772</v>
      </c>
      <c r="U42" s="1">
        <v>13</v>
      </c>
      <c r="V42" s="1">
        <v>496</v>
      </c>
      <c r="W42" s="1">
        <v>7</v>
      </c>
      <c r="X42" s="1">
        <v>442</v>
      </c>
      <c r="Y42" s="1">
        <v>6</v>
      </c>
      <c r="Z42" s="1">
        <v>913</v>
      </c>
      <c r="AA42" s="19" t="s">
        <v>7</v>
      </c>
      <c r="AB42" s="19" t="s">
        <v>7</v>
      </c>
    </row>
    <row r="43" spans="5:28" ht="15" customHeight="1">
      <c r="E43" s="29" t="s">
        <v>32</v>
      </c>
      <c r="F43" s="29"/>
      <c r="H43" s="18">
        <f t="shared" si="15"/>
        <v>170</v>
      </c>
      <c r="I43" s="7">
        <f t="shared" si="16"/>
        <v>10855</v>
      </c>
      <c r="J43" s="1">
        <v>4</v>
      </c>
      <c r="K43" s="1">
        <v>22</v>
      </c>
      <c r="L43" s="1">
        <v>44</v>
      </c>
      <c r="M43" s="1">
        <v>11</v>
      </c>
      <c r="N43" s="1">
        <v>33</v>
      </c>
      <c r="O43" s="1">
        <v>7</v>
      </c>
      <c r="P43" s="1">
        <v>28</v>
      </c>
      <c r="Q43" s="1">
        <v>35</v>
      </c>
      <c r="R43" s="1">
        <v>243</v>
      </c>
      <c r="S43" s="1">
        <v>55</v>
      </c>
      <c r="T43" s="1">
        <v>906</v>
      </c>
      <c r="U43" s="1">
        <v>12</v>
      </c>
      <c r="V43" s="1">
        <v>437</v>
      </c>
      <c r="W43" s="1">
        <v>11</v>
      </c>
      <c r="X43" s="1">
        <v>759</v>
      </c>
      <c r="Y43" s="1">
        <v>10</v>
      </c>
      <c r="Z43" s="1">
        <v>1588</v>
      </c>
      <c r="AA43" s="1">
        <v>3</v>
      </c>
      <c r="AB43" s="1">
        <v>6813</v>
      </c>
    </row>
    <row r="44" spans="5:28" ht="15" customHeight="1">
      <c r="E44" s="29" t="s">
        <v>33</v>
      </c>
      <c r="F44" s="29"/>
      <c r="H44" s="18">
        <f t="shared" si="15"/>
        <v>115</v>
      </c>
      <c r="I44" s="7">
        <f t="shared" si="16"/>
        <v>7933</v>
      </c>
      <c r="J44" s="1">
        <v>2</v>
      </c>
      <c r="K44" s="1">
        <v>6</v>
      </c>
      <c r="L44" s="1">
        <v>12</v>
      </c>
      <c r="M44" s="1">
        <v>3</v>
      </c>
      <c r="N44" s="1">
        <v>9</v>
      </c>
      <c r="O44" s="1">
        <v>8</v>
      </c>
      <c r="P44" s="1">
        <v>32</v>
      </c>
      <c r="Q44" s="1">
        <v>20</v>
      </c>
      <c r="R44" s="1">
        <v>148</v>
      </c>
      <c r="S44" s="1">
        <v>34</v>
      </c>
      <c r="T44" s="1">
        <v>592</v>
      </c>
      <c r="U44" s="1">
        <v>15</v>
      </c>
      <c r="V44" s="1">
        <v>569</v>
      </c>
      <c r="W44" s="1">
        <v>10</v>
      </c>
      <c r="X44" s="1">
        <v>754</v>
      </c>
      <c r="Y44" s="1">
        <v>12</v>
      </c>
      <c r="Z44" s="1">
        <v>1807</v>
      </c>
      <c r="AA44" s="1">
        <v>5</v>
      </c>
      <c r="AB44" s="1">
        <v>4008</v>
      </c>
    </row>
    <row r="45" spans="5:28" ht="15" customHeight="1">
      <c r="E45" s="29" t="s">
        <v>34</v>
      </c>
      <c r="F45" s="29"/>
      <c r="H45" s="18">
        <f t="shared" si="15"/>
        <v>280</v>
      </c>
      <c r="I45" s="7">
        <f t="shared" si="16"/>
        <v>10423</v>
      </c>
      <c r="J45" s="1">
        <v>45</v>
      </c>
      <c r="K45" s="1">
        <v>44</v>
      </c>
      <c r="L45" s="1">
        <v>88</v>
      </c>
      <c r="M45" s="1">
        <v>24</v>
      </c>
      <c r="N45" s="1">
        <v>72</v>
      </c>
      <c r="O45" s="1">
        <v>15</v>
      </c>
      <c r="P45" s="1">
        <v>60</v>
      </c>
      <c r="Q45" s="1">
        <v>43</v>
      </c>
      <c r="R45" s="1">
        <v>287</v>
      </c>
      <c r="S45" s="1">
        <v>56</v>
      </c>
      <c r="T45" s="1">
        <v>1012</v>
      </c>
      <c r="U45" s="1">
        <v>20</v>
      </c>
      <c r="V45" s="1">
        <v>754</v>
      </c>
      <c r="W45" s="1">
        <v>20</v>
      </c>
      <c r="X45" s="1">
        <v>1437</v>
      </c>
      <c r="Y45" s="1">
        <v>10</v>
      </c>
      <c r="Z45" s="1">
        <v>1653</v>
      </c>
      <c r="AA45" s="1">
        <v>3</v>
      </c>
      <c r="AB45" s="1">
        <v>5015</v>
      </c>
    </row>
    <row r="46" spans="6:9" ht="15" customHeight="1">
      <c r="F46" s="21"/>
      <c r="H46" s="18"/>
      <c r="I46" s="7"/>
    </row>
    <row r="47" spans="5:28" ht="15" customHeight="1">
      <c r="E47" s="29" t="s">
        <v>35</v>
      </c>
      <c r="F47" s="29"/>
      <c r="H47" s="18">
        <f>SUM(J47,K47,M47,O47,Q47,S47,U47,W47,Y47,AA47)</f>
        <v>16</v>
      </c>
      <c r="I47" s="7">
        <f>SUM(J47,L47,N47,P47,R47,T47,V47,X47,Z47,AB47)</f>
        <v>384</v>
      </c>
      <c r="J47" s="1">
        <v>1</v>
      </c>
      <c r="K47" s="1">
        <v>3</v>
      </c>
      <c r="L47" s="1">
        <v>6</v>
      </c>
      <c r="M47" s="19" t="s">
        <v>7</v>
      </c>
      <c r="N47" s="19" t="s">
        <v>7</v>
      </c>
      <c r="O47" s="19" t="s">
        <v>7</v>
      </c>
      <c r="P47" s="19" t="s">
        <v>7</v>
      </c>
      <c r="Q47" s="1">
        <v>3</v>
      </c>
      <c r="R47" s="1">
        <v>23</v>
      </c>
      <c r="S47" s="1">
        <v>5</v>
      </c>
      <c r="T47" s="1">
        <v>104</v>
      </c>
      <c r="U47" s="19">
        <v>1</v>
      </c>
      <c r="V47" s="19">
        <v>31</v>
      </c>
      <c r="W47" s="1">
        <v>3</v>
      </c>
      <c r="X47" s="1">
        <v>219</v>
      </c>
      <c r="Y47" s="19" t="s">
        <v>7</v>
      </c>
      <c r="Z47" s="19" t="s">
        <v>7</v>
      </c>
      <c r="AA47" s="19" t="s">
        <v>7</v>
      </c>
      <c r="AB47" s="19" t="s">
        <v>7</v>
      </c>
    </row>
    <row r="48" spans="5:28" ht="15" customHeight="1">
      <c r="E48" s="29" t="s">
        <v>36</v>
      </c>
      <c r="F48" s="29"/>
      <c r="H48" s="18">
        <f>SUM(J48,K48,M48,O48,Q48,S48,U48,W48,Y48,AA48)</f>
        <v>3</v>
      </c>
      <c r="I48" s="7">
        <f>SUM(J48,L48,N48,P48,R48,T48,V48,X48,Z48,AB48)</f>
        <v>136</v>
      </c>
      <c r="J48" s="19" t="s">
        <v>7</v>
      </c>
      <c r="K48" s="19" t="s">
        <v>7</v>
      </c>
      <c r="L48" s="19" t="s">
        <v>7</v>
      </c>
      <c r="M48" s="19" t="s">
        <v>7</v>
      </c>
      <c r="N48" s="19" t="s">
        <v>7</v>
      </c>
      <c r="O48" s="19" t="s">
        <v>7</v>
      </c>
      <c r="P48" s="19" t="s">
        <v>7</v>
      </c>
      <c r="Q48" s="19" t="s">
        <v>7</v>
      </c>
      <c r="R48" s="19" t="s">
        <v>7</v>
      </c>
      <c r="S48" s="19">
        <v>2</v>
      </c>
      <c r="T48" s="19">
        <v>42</v>
      </c>
      <c r="U48" s="19" t="s">
        <v>7</v>
      </c>
      <c r="V48" s="19" t="s">
        <v>7</v>
      </c>
      <c r="W48" s="19">
        <v>1</v>
      </c>
      <c r="X48" s="19">
        <v>94</v>
      </c>
      <c r="Y48" s="19" t="s">
        <v>7</v>
      </c>
      <c r="Z48" s="19" t="s">
        <v>7</v>
      </c>
      <c r="AA48" s="19" t="s">
        <v>7</v>
      </c>
      <c r="AB48" s="19" t="s">
        <v>7</v>
      </c>
    </row>
    <row r="49" spans="2:28" ht="15" customHeight="1">
      <c r="B49" s="7"/>
      <c r="C49" s="7"/>
      <c r="D49" s="7"/>
      <c r="E49" s="30" t="s">
        <v>37</v>
      </c>
      <c r="F49" s="30"/>
      <c r="H49" s="18">
        <f>SUM(J49,K49,M49,O49,Q49,S49,U49,W49,Y49,AA49)</f>
        <v>245</v>
      </c>
      <c r="I49" s="7">
        <f>SUM(J49,L49,N49,P49,R49,T49,V49,X49,Z49,AB49)</f>
        <v>1295</v>
      </c>
      <c r="J49" s="1">
        <v>38</v>
      </c>
      <c r="K49" s="19">
        <v>70</v>
      </c>
      <c r="L49" s="19">
        <v>140</v>
      </c>
      <c r="M49" s="19">
        <v>29</v>
      </c>
      <c r="N49" s="19">
        <v>87</v>
      </c>
      <c r="O49" s="1">
        <v>18</v>
      </c>
      <c r="P49" s="1">
        <v>72</v>
      </c>
      <c r="Q49" s="1">
        <v>60</v>
      </c>
      <c r="R49" s="1">
        <v>385</v>
      </c>
      <c r="S49" s="1">
        <v>26</v>
      </c>
      <c r="T49" s="1">
        <v>407</v>
      </c>
      <c r="U49" s="1">
        <v>3</v>
      </c>
      <c r="V49" s="1">
        <v>113</v>
      </c>
      <c r="W49" s="1">
        <v>1</v>
      </c>
      <c r="X49" s="1">
        <v>53</v>
      </c>
      <c r="Y49" s="19" t="s">
        <v>7</v>
      </c>
      <c r="Z49" s="19" t="s">
        <v>7</v>
      </c>
      <c r="AA49" s="19" t="s">
        <v>7</v>
      </c>
      <c r="AB49" s="19" t="s">
        <v>7</v>
      </c>
    </row>
    <row r="50" spans="2:28" ht="15" customHeight="1">
      <c r="B50" s="7"/>
      <c r="C50" s="7"/>
      <c r="D50" s="7"/>
      <c r="E50" s="7"/>
      <c r="F50" s="24"/>
      <c r="H50" s="18"/>
      <c r="I50" s="7"/>
      <c r="Y50" s="19"/>
      <c r="Z50" s="19"/>
      <c r="AA50" s="19"/>
      <c r="AB50" s="19"/>
    </row>
    <row r="51" spans="2:28" ht="15" customHeight="1">
      <c r="B51" s="17"/>
      <c r="C51" s="29" t="s">
        <v>110</v>
      </c>
      <c r="D51" s="29"/>
      <c r="E51" s="29"/>
      <c r="F51" s="29"/>
      <c r="H51" s="18">
        <f aca="true" t="shared" si="17" ref="H51:P51">SUM(H52:H55)</f>
        <v>59</v>
      </c>
      <c r="I51" s="7">
        <f t="shared" si="17"/>
        <v>2378</v>
      </c>
      <c r="J51" s="7">
        <f t="shared" si="17"/>
        <v>3</v>
      </c>
      <c r="K51" s="7">
        <f t="shared" si="17"/>
        <v>1</v>
      </c>
      <c r="L51" s="7">
        <f t="shared" si="17"/>
        <v>2</v>
      </c>
      <c r="M51" s="7">
        <f t="shared" si="17"/>
        <v>5</v>
      </c>
      <c r="N51" s="7">
        <f>SUM(N52:N55)</f>
        <v>15</v>
      </c>
      <c r="O51" s="7">
        <f t="shared" si="17"/>
        <v>2</v>
      </c>
      <c r="P51" s="7">
        <f t="shared" si="17"/>
        <v>8</v>
      </c>
      <c r="Q51" s="7">
        <f aca="true" t="shared" si="18" ref="Q51:Z51">SUM(Q52:Q55)</f>
        <v>13</v>
      </c>
      <c r="R51" s="7">
        <f t="shared" si="18"/>
        <v>80</v>
      </c>
      <c r="S51" s="7">
        <f t="shared" si="18"/>
        <v>12</v>
      </c>
      <c r="T51" s="7">
        <f t="shared" si="18"/>
        <v>224</v>
      </c>
      <c r="U51" s="7">
        <f t="shared" si="18"/>
        <v>5</v>
      </c>
      <c r="V51" s="7">
        <f t="shared" si="18"/>
        <v>192</v>
      </c>
      <c r="W51" s="7">
        <f t="shared" si="18"/>
        <v>8</v>
      </c>
      <c r="X51" s="7">
        <f t="shared" si="18"/>
        <v>529</v>
      </c>
      <c r="Y51" s="7">
        <f t="shared" si="18"/>
        <v>10</v>
      </c>
      <c r="Z51" s="7">
        <f t="shared" si="18"/>
        <v>1325</v>
      </c>
      <c r="AA51" s="20" t="s">
        <v>7</v>
      </c>
      <c r="AB51" s="20" t="s">
        <v>7</v>
      </c>
    </row>
    <row r="52" spans="3:28" ht="15" customHeight="1">
      <c r="C52" s="17"/>
      <c r="D52" s="17"/>
      <c r="E52" s="29" t="s">
        <v>38</v>
      </c>
      <c r="F52" s="29"/>
      <c r="H52" s="18">
        <f>SUM(J52,K52,M52,O52,Q52,S52,U52,W52,Y52,AA52)</f>
        <v>38</v>
      </c>
      <c r="I52" s="7">
        <f>SUM(J52,L52,N52,P52,R52,T52,V52,X52,Z52,AB52)</f>
        <v>1756</v>
      </c>
      <c r="J52" s="19">
        <v>1</v>
      </c>
      <c r="K52" s="19" t="s">
        <v>7</v>
      </c>
      <c r="L52" s="19" t="s">
        <v>7</v>
      </c>
      <c r="M52" s="1">
        <v>3</v>
      </c>
      <c r="N52" s="1">
        <v>9</v>
      </c>
      <c r="O52" s="1">
        <v>2</v>
      </c>
      <c r="P52" s="1">
        <v>8</v>
      </c>
      <c r="Q52" s="1">
        <v>9</v>
      </c>
      <c r="R52" s="1">
        <v>51</v>
      </c>
      <c r="S52" s="1">
        <v>6</v>
      </c>
      <c r="T52" s="1">
        <v>104</v>
      </c>
      <c r="U52" s="1">
        <v>2</v>
      </c>
      <c r="V52" s="1">
        <v>79</v>
      </c>
      <c r="W52" s="1">
        <v>8</v>
      </c>
      <c r="X52" s="1">
        <v>529</v>
      </c>
      <c r="Y52" s="1">
        <v>7</v>
      </c>
      <c r="Z52" s="1">
        <v>975</v>
      </c>
      <c r="AA52" s="19" t="s">
        <v>7</v>
      </c>
      <c r="AB52" s="19" t="s">
        <v>7</v>
      </c>
    </row>
    <row r="53" spans="3:28" ht="15" customHeight="1">
      <c r="C53" s="17"/>
      <c r="D53" s="17"/>
      <c r="E53" s="29" t="s">
        <v>39</v>
      </c>
      <c r="F53" s="29"/>
      <c r="H53" s="18">
        <f>SUM(J53,K53,M53,O53,Q53,S53,U53,W53,Y53,AA53)</f>
        <v>11</v>
      </c>
      <c r="I53" s="7">
        <f>SUM(J53,L53,N53,P53,R53,T53,V53,X53,Z53,AB53)</f>
        <v>551</v>
      </c>
      <c r="J53" s="19" t="s">
        <v>7</v>
      </c>
      <c r="K53" s="19" t="s">
        <v>7</v>
      </c>
      <c r="L53" s="19" t="s">
        <v>7</v>
      </c>
      <c r="M53" s="19" t="s">
        <v>7</v>
      </c>
      <c r="N53" s="19" t="s">
        <v>7</v>
      </c>
      <c r="O53" s="19" t="s">
        <v>7</v>
      </c>
      <c r="P53" s="19" t="s">
        <v>7</v>
      </c>
      <c r="Q53" s="1">
        <v>1</v>
      </c>
      <c r="R53" s="1">
        <v>9</v>
      </c>
      <c r="S53" s="1">
        <v>4</v>
      </c>
      <c r="T53" s="1">
        <v>79</v>
      </c>
      <c r="U53" s="1">
        <v>3</v>
      </c>
      <c r="V53" s="1">
        <v>113</v>
      </c>
      <c r="W53" s="19" t="s">
        <v>7</v>
      </c>
      <c r="X53" s="19" t="s">
        <v>7</v>
      </c>
      <c r="Y53" s="1">
        <v>3</v>
      </c>
      <c r="Z53" s="1">
        <v>350</v>
      </c>
      <c r="AA53" s="19" t="s">
        <v>7</v>
      </c>
      <c r="AB53" s="19" t="s">
        <v>7</v>
      </c>
    </row>
    <row r="54" spans="3:28" ht="15" customHeight="1">
      <c r="C54" s="17"/>
      <c r="D54" s="17"/>
      <c r="E54" s="29" t="s">
        <v>40</v>
      </c>
      <c r="F54" s="29"/>
      <c r="H54" s="18">
        <f>SUM(J54,K54,M54,O54,Q54,S54,U54,W54,Y54,AA54)</f>
        <v>2</v>
      </c>
      <c r="I54" s="7">
        <f>SUM(J54,L54,N54,P54,R54,T54,V54,X54,Z54,AB54)</f>
        <v>8</v>
      </c>
      <c r="J54" s="19">
        <v>1</v>
      </c>
      <c r="K54" s="19" t="s">
        <v>7</v>
      </c>
      <c r="L54" s="19" t="s">
        <v>7</v>
      </c>
      <c r="M54" s="19" t="s">
        <v>7</v>
      </c>
      <c r="N54" s="19" t="s">
        <v>7</v>
      </c>
      <c r="O54" s="19" t="s">
        <v>7</v>
      </c>
      <c r="P54" s="19" t="s">
        <v>7</v>
      </c>
      <c r="Q54" s="19">
        <v>1</v>
      </c>
      <c r="R54" s="19">
        <v>7</v>
      </c>
      <c r="S54" s="19" t="s">
        <v>7</v>
      </c>
      <c r="T54" s="19" t="s">
        <v>7</v>
      </c>
      <c r="U54" s="19" t="s">
        <v>7</v>
      </c>
      <c r="V54" s="19" t="s">
        <v>7</v>
      </c>
      <c r="W54" s="19" t="s">
        <v>7</v>
      </c>
      <c r="X54" s="19" t="s">
        <v>7</v>
      </c>
      <c r="Y54" s="19" t="s">
        <v>7</v>
      </c>
      <c r="Z54" s="19" t="s">
        <v>7</v>
      </c>
      <c r="AA54" s="19" t="s">
        <v>7</v>
      </c>
      <c r="AB54" s="19" t="s">
        <v>7</v>
      </c>
    </row>
    <row r="55" spans="3:28" ht="15" customHeight="1">
      <c r="C55" s="17"/>
      <c r="D55" s="17"/>
      <c r="E55" s="29" t="s">
        <v>41</v>
      </c>
      <c r="F55" s="29"/>
      <c r="H55" s="18">
        <f>SUM(J55,K55,M55,O55,Q55,S55,U55,W55,Y55,AA55)</f>
        <v>8</v>
      </c>
      <c r="I55" s="7">
        <f>SUM(J55,L55,N55,P55,R55,T55,V55,X55,Z55,AB55)</f>
        <v>63</v>
      </c>
      <c r="J55" s="19">
        <v>1</v>
      </c>
      <c r="K55" s="19">
        <v>1</v>
      </c>
      <c r="L55" s="19">
        <v>2</v>
      </c>
      <c r="M55" s="19">
        <v>2</v>
      </c>
      <c r="N55" s="19">
        <v>6</v>
      </c>
      <c r="O55" s="19" t="s">
        <v>7</v>
      </c>
      <c r="P55" s="19" t="s">
        <v>7</v>
      </c>
      <c r="Q55" s="19">
        <v>2</v>
      </c>
      <c r="R55" s="19">
        <v>13</v>
      </c>
      <c r="S55" s="1">
        <v>2</v>
      </c>
      <c r="T55" s="1">
        <v>41</v>
      </c>
      <c r="U55" s="19" t="s">
        <v>7</v>
      </c>
      <c r="V55" s="19" t="s">
        <v>7</v>
      </c>
      <c r="W55" s="19" t="s">
        <v>7</v>
      </c>
      <c r="X55" s="19" t="s">
        <v>7</v>
      </c>
      <c r="Y55" s="19" t="s">
        <v>7</v>
      </c>
      <c r="Z55" s="19" t="s">
        <v>7</v>
      </c>
      <c r="AA55" s="19" t="s">
        <v>7</v>
      </c>
      <c r="AB55" s="19" t="s">
        <v>7</v>
      </c>
    </row>
    <row r="56" spans="3:28" ht="15" customHeight="1">
      <c r="C56" s="17"/>
      <c r="D56" s="17"/>
      <c r="E56" s="17"/>
      <c r="F56" s="21"/>
      <c r="H56" s="18"/>
      <c r="I56" s="7"/>
      <c r="J56" s="19"/>
      <c r="K56" s="19"/>
      <c r="L56" s="19"/>
      <c r="M56" s="19"/>
      <c r="N56" s="19"/>
      <c r="O56" s="19"/>
      <c r="P56" s="19"/>
      <c r="Q56" s="19"/>
      <c r="R56" s="19"/>
      <c r="U56" s="19"/>
      <c r="V56" s="19"/>
      <c r="W56" s="19"/>
      <c r="X56" s="19"/>
      <c r="Y56" s="19"/>
      <c r="Z56" s="19"/>
      <c r="AA56" s="19"/>
      <c r="AB56" s="19"/>
    </row>
    <row r="57" spans="3:28" ht="15" customHeight="1">
      <c r="C57" s="29" t="s">
        <v>106</v>
      </c>
      <c r="D57" s="29"/>
      <c r="E57" s="29"/>
      <c r="F57" s="29"/>
      <c r="H57" s="18">
        <f>SUM(H58:H62,'運輸通信業～サービス業'!H5:H8)</f>
        <v>2004</v>
      </c>
      <c r="I57" s="7">
        <f>SUM(I58:I62,'運輸通信業～サービス業'!I5:I8)</f>
        <v>31406</v>
      </c>
      <c r="J57" s="7">
        <f>SUM(J58:J62,'運輸通信業～サービス業'!J5:J8)</f>
        <v>431</v>
      </c>
      <c r="K57" s="7">
        <f>SUM(K58:K62,'運輸通信業～サービス業'!K5:K8)</f>
        <v>252</v>
      </c>
      <c r="L57" s="7">
        <f>SUM(L58:L62,'運輸通信業～サービス業'!L5:L8)</f>
        <v>504</v>
      </c>
      <c r="M57" s="7">
        <f>SUM(M58:M62,'運輸通信業～サービス業'!M5:M8)</f>
        <v>147</v>
      </c>
      <c r="N57" s="7">
        <f>SUM(N58:N62,'運輸通信業～サービス業'!N5:N8)</f>
        <v>441</v>
      </c>
      <c r="O57" s="7">
        <f>SUM(O58:O62,'運輸通信業～サービス業'!O5:O8)</f>
        <v>99</v>
      </c>
      <c r="P57" s="7">
        <f>SUM(P58:P62,'運輸通信業～サービス業'!P5:P8)</f>
        <v>396</v>
      </c>
      <c r="Q57" s="7">
        <f>SUM(Q58:Q62,'運輸通信業～サービス業'!Q5:Q8)</f>
        <v>328</v>
      </c>
      <c r="R57" s="7">
        <f>SUM(R58:R62,'運輸通信業～サービス業'!R5:R8)</f>
        <v>2189</v>
      </c>
      <c r="S57" s="7">
        <f>SUM(S58:S62,'運輸通信業～サービス業'!S5:S8)</f>
        <v>458</v>
      </c>
      <c r="T57" s="7">
        <f>SUM(T58:T62,'運輸通信業～サービス業'!T5:T8)</f>
        <v>7770</v>
      </c>
      <c r="U57" s="7">
        <f>SUM(U58:U62,'運輸通信業～サービス業'!U5:U8)</f>
        <v>142</v>
      </c>
      <c r="V57" s="7">
        <f>SUM(V58:V62,'運輸通信業～サービス業'!V5:V8)</f>
        <v>5428</v>
      </c>
      <c r="W57" s="7">
        <f>SUM(W58:W62,'運輸通信業～サービス業'!W5:W8)</f>
        <v>101</v>
      </c>
      <c r="X57" s="7">
        <f>SUM(X58:X62,'運輸通信業～サービス業'!X5:X8)</f>
        <v>6885</v>
      </c>
      <c r="Y57" s="7">
        <f>SUM(Y58:Y62,'運輸通信業～サービス業'!Y5:Y8)</f>
        <v>42</v>
      </c>
      <c r="Z57" s="7">
        <f>SUM(Z58:Z62,'運輸通信業～サービス業'!Z5:Z8)</f>
        <v>5943</v>
      </c>
      <c r="AA57" s="7">
        <f>SUM(AA58:AA62,'運輸通信業～サービス業'!AA5:AA8)</f>
        <v>4</v>
      </c>
      <c r="AB57" s="7">
        <f>SUM(AB58:AB62,'運輸通信業～サービス業'!AB5:AB8)</f>
        <v>1419</v>
      </c>
    </row>
    <row r="58" spans="5:28" ht="15" customHeight="1">
      <c r="E58" s="29" t="s">
        <v>42</v>
      </c>
      <c r="F58" s="29"/>
      <c r="H58" s="18">
        <f>SUM(J58,K58,M58,O58,Q58,S58,U58,W58,Y58,AA58)</f>
        <v>40</v>
      </c>
      <c r="I58" s="7">
        <f>SUM(J58,L58,N58,P58,R58,T58,V58,X58,Z58,AB58)</f>
        <v>1125</v>
      </c>
      <c r="J58" s="1">
        <v>5</v>
      </c>
      <c r="K58" s="19" t="s">
        <v>7</v>
      </c>
      <c r="L58" s="19" t="s">
        <v>7</v>
      </c>
      <c r="M58" s="1">
        <v>2</v>
      </c>
      <c r="N58" s="1">
        <v>6</v>
      </c>
      <c r="O58" s="1">
        <v>3</v>
      </c>
      <c r="P58" s="1">
        <v>12</v>
      </c>
      <c r="Q58" s="1">
        <v>9</v>
      </c>
      <c r="R58" s="1">
        <v>57</v>
      </c>
      <c r="S58" s="1">
        <v>9</v>
      </c>
      <c r="T58" s="1">
        <v>176</v>
      </c>
      <c r="U58" s="1">
        <v>3</v>
      </c>
      <c r="V58" s="1">
        <v>110</v>
      </c>
      <c r="W58" s="1">
        <v>7</v>
      </c>
      <c r="X58" s="1">
        <v>463</v>
      </c>
      <c r="Y58" s="1">
        <v>2</v>
      </c>
      <c r="Z58" s="1">
        <v>296</v>
      </c>
      <c r="AA58" s="19" t="s">
        <v>7</v>
      </c>
      <c r="AB58" s="19" t="s">
        <v>7</v>
      </c>
    </row>
    <row r="59" spans="5:28" ht="15" customHeight="1">
      <c r="E59" s="29" t="s">
        <v>43</v>
      </c>
      <c r="F59" s="29"/>
      <c r="H59" s="18">
        <f>SUM(J59,K59,M59,O59,Q59,S59,U59,W59,Y59,AA59)</f>
        <v>533</v>
      </c>
      <c r="I59" s="7">
        <f>SUM(J59,L59,N59,P59,R59,T59,V59,X59,Z59,AB59)</f>
        <v>10423</v>
      </c>
      <c r="J59" s="1">
        <v>237</v>
      </c>
      <c r="K59" s="1">
        <v>52</v>
      </c>
      <c r="L59" s="1">
        <v>104</v>
      </c>
      <c r="M59" s="1">
        <v>11</v>
      </c>
      <c r="N59" s="1">
        <v>33</v>
      </c>
      <c r="O59" s="1">
        <v>10</v>
      </c>
      <c r="P59" s="1">
        <v>40</v>
      </c>
      <c r="Q59" s="1">
        <v>44</v>
      </c>
      <c r="R59" s="1">
        <v>300</v>
      </c>
      <c r="S59" s="1">
        <v>68</v>
      </c>
      <c r="T59" s="1">
        <v>1106</v>
      </c>
      <c r="U59" s="1">
        <v>37</v>
      </c>
      <c r="V59" s="1">
        <v>1454</v>
      </c>
      <c r="W59" s="1">
        <v>46</v>
      </c>
      <c r="X59" s="1">
        <v>3276</v>
      </c>
      <c r="Y59" s="1">
        <v>28</v>
      </c>
      <c r="Z59" s="1">
        <v>3873</v>
      </c>
      <c r="AA59" s="19" t="s">
        <v>7</v>
      </c>
      <c r="AB59" s="19" t="s">
        <v>7</v>
      </c>
    </row>
    <row r="60" spans="5:28" ht="15" customHeight="1">
      <c r="E60" s="29" t="s">
        <v>44</v>
      </c>
      <c r="F60" s="29"/>
      <c r="H60" s="18">
        <f>SUM(J60,K60,M60,O60,Q60,S60,U60,W60,Y60,AA60)</f>
        <v>684</v>
      </c>
      <c r="I60" s="7">
        <f>SUM(J60,L60,N60,P60,R60,T60,V60,X60,Z60,AB60)</f>
        <v>11307</v>
      </c>
      <c r="J60" s="1">
        <v>90</v>
      </c>
      <c r="K60" s="1">
        <v>73</v>
      </c>
      <c r="L60" s="1">
        <v>146</v>
      </c>
      <c r="M60" s="1">
        <v>35</v>
      </c>
      <c r="N60" s="1">
        <v>105</v>
      </c>
      <c r="O60" s="1">
        <v>21</v>
      </c>
      <c r="P60" s="1">
        <v>84</v>
      </c>
      <c r="Q60" s="1">
        <v>118</v>
      </c>
      <c r="R60" s="1">
        <v>823</v>
      </c>
      <c r="S60" s="1">
        <v>243</v>
      </c>
      <c r="T60" s="1">
        <v>4282</v>
      </c>
      <c r="U60" s="1">
        <v>65</v>
      </c>
      <c r="V60" s="1">
        <v>2428</v>
      </c>
      <c r="W60" s="1">
        <v>33</v>
      </c>
      <c r="X60" s="1">
        <v>2186</v>
      </c>
      <c r="Y60" s="1">
        <v>5</v>
      </c>
      <c r="Z60" s="1">
        <v>773</v>
      </c>
      <c r="AA60" s="1">
        <v>1</v>
      </c>
      <c r="AB60" s="1">
        <v>390</v>
      </c>
    </row>
    <row r="61" spans="5:28" ht="15" customHeight="1">
      <c r="E61" s="29" t="s">
        <v>45</v>
      </c>
      <c r="F61" s="29"/>
      <c r="H61" s="18">
        <f>SUM(J61,K61,M61,O61,Q61,S61,U61,W61,Y61,AA61)</f>
        <v>208</v>
      </c>
      <c r="I61" s="7">
        <f>SUM(J61,L61,N61,P61,R61,T61,V61,X61,Z61,AB61)</f>
        <v>2207</v>
      </c>
      <c r="J61" s="1">
        <v>10</v>
      </c>
      <c r="K61" s="1">
        <v>15</v>
      </c>
      <c r="L61" s="1">
        <v>30</v>
      </c>
      <c r="M61" s="1">
        <v>21</v>
      </c>
      <c r="N61" s="1">
        <v>63</v>
      </c>
      <c r="O61" s="1">
        <v>26</v>
      </c>
      <c r="P61" s="1">
        <v>104</v>
      </c>
      <c r="Q61" s="1">
        <v>75</v>
      </c>
      <c r="R61" s="1">
        <v>473</v>
      </c>
      <c r="S61" s="1">
        <v>47</v>
      </c>
      <c r="T61" s="1">
        <v>716</v>
      </c>
      <c r="U61" s="1">
        <v>8</v>
      </c>
      <c r="V61" s="1">
        <v>292</v>
      </c>
      <c r="W61" s="1">
        <v>4</v>
      </c>
      <c r="X61" s="1">
        <v>232</v>
      </c>
      <c r="Y61" s="1">
        <v>2</v>
      </c>
      <c r="Z61" s="1">
        <v>287</v>
      </c>
      <c r="AA61" s="19" t="s">
        <v>7</v>
      </c>
      <c r="AB61" s="19" t="s">
        <v>7</v>
      </c>
    </row>
    <row r="62" spans="1:28" ht="15" customHeight="1" thickBot="1">
      <c r="A62" s="5"/>
      <c r="B62" s="5"/>
      <c r="C62" s="5"/>
      <c r="D62" s="5"/>
      <c r="E62" s="31" t="s">
        <v>46</v>
      </c>
      <c r="F62" s="31"/>
      <c r="G62" s="5"/>
      <c r="H62" s="25">
        <f>SUM(J62,K62,M62,O62,Q62,S62,U62,W62,Y62,AA62)</f>
        <v>14</v>
      </c>
      <c r="I62" s="5">
        <f>SUM(J62,L62,N62,P62,R62,T62,V62,X62,Z62,AB62)</f>
        <v>190</v>
      </c>
      <c r="J62" s="26" t="s">
        <v>7</v>
      </c>
      <c r="K62" s="26" t="s">
        <v>7</v>
      </c>
      <c r="L62" s="26" t="s">
        <v>7</v>
      </c>
      <c r="M62" s="26">
        <v>1</v>
      </c>
      <c r="N62" s="26">
        <v>3</v>
      </c>
      <c r="O62" s="5">
        <v>1</v>
      </c>
      <c r="P62" s="5">
        <v>4</v>
      </c>
      <c r="Q62" s="5">
        <v>7</v>
      </c>
      <c r="R62" s="5">
        <v>46</v>
      </c>
      <c r="S62" s="5">
        <v>3</v>
      </c>
      <c r="T62" s="5">
        <v>42</v>
      </c>
      <c r="U62" s="5">
        <v>1</v>
      </c>
      <c r="V62" s="5">
        <v>43</v>
      </c>
      <c r="W62" s="26">
        <v>1</v>
      </c>
      <c r="X62" s="26">
        <v>52</v>
      </c>
      <c r="Y62" s="26" t="s">
        <v>7</v>
      </c>
      <c r="Z62" s="26" t="s">
        <v>7</v>
      </c>
      <c r="AA62" s="26" t="s">
        <v>7</v>
      </c>
      <c r="AB62" s="26" t="s">
        <v>7</v>
      </c>
    </row>
    <row r="63" spans="1:28" ht="15" customHeight="1">
      <c r="A63" s="7"/>
      <c r="B63" s="7" t="s">
        <v>47</v>
      </c>
      <c r="C63" s="7"/>
      <c r="D63" s="7"/>
      <c r="E63" s="7"/>
      <c r="F63" s="3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</sheetData>
  <mergeCells count="65">
    <mergeCell ref="AA3:AB3"/>
    <mergeCell ref="Y3:Z3"/>
    <mergeCell ref="W3:X3"/>
    <mergeCell ref="U3:V3"/>
    <mergeCell ref="B3:F4"/>
    <mergeCell ref="S3:T3"/>
    <mergeCell ref="Q3:R3"/>
    <mergeCell ref="O3:P3"/>
    <mergeCell ref="M3:N3"/>
    <mergeCell ref="K3:L3"/>
    <mergeCell ref="H3:I3"/>
    <mergeCell ref="C5:F5"/>
    <mergeCell ref="B14:F14"/>
    <mergeCell ref="B6:F6"/>
    <mergeCell ref="C57:F57"/>
    <mergeCell ref="C51:F51"/>
    <mergeCell ref="C24:F24"/>
    <mergeCell ref="C20:F20"/>
    <mergeCell ref="C15:F15"/>
    <mergeCell ref="C11:F11"/>
    <mergeCell ref="C9:F9"/>
    <mergeCell ref="C7:F7"/>
    <mergeCell ref="E23:F23"/>
    <mergeCell ref="E22:F22"/>
    <mergeCell ref="E21:F21"/>
    <mergeCell ref="E19:F19"/>
    <mergeCell ref="E18:F18"/>
    <mergeCell ref="E17:F17"/>
    <mergeCell ref="E16:F16"/>
    <mergeCell ref="E13:F13"/>
    <mergeCell ref="E12:F12"/>
    <mergeCell ref="E10:F10"/>
    <mergeCell ref="E8:F8"/>
    <mergeCell ref="E33:F33"/>
    <mergeCell ref="E32:F32"/>
    <mergeCell ref="E31:F31"/>
    <mergeCell ref="E30:F30"/>
    <mergeCell ref="E29:F29"/>
    <mergeCell ref="E28:F28"/>
    <mergeCell ref="E27:F27"/>
    <mergeCell ref="E26:F26"/>
    <mergeCell ref="E25:F25"/>
    <mergeCell ref="E45:F45"/>
    <mergeCell ref="E44:F44"/>
    <mergeCell ref="E43:F43"/>
    <mergeCell ref="E42:F42"/>
    <mergeCell ref="E41:F41"/>
    <mergeCell ref="E40:F40"/>
    <mergeCell ref="E39:F39"/>
    <mergeCell ref="E38:F38"/>
    <mergeCell ref="E37:F37"/>
    <mergeCell ref="E36:F36"/>
    <mergeCell ref="E34:F34"/>
    <mergeCell ref="E62:F62"/>
    <mergeCell ref="E61:F61"/>
    <mergeCell ref="E60:F60"/>
    <mergeCell ref="E59:F59"/>
    <mergeCell ref="E58:F58"/>
    <mergeCell ref="E55:F55"/>
    <mergeCell ref="E54:F54"/>
    <mergeCell ref="E53:F53"/>
    <mergeCell ref="E52:F52"/>
    <mergeCell ref="E49:F49"/>
    <mergeCell ref="E48:F48"/>
    <mergeCell ref="E47:F4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H8:I20 H24:I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0"/>
  <sheetViews>
    <sheetView showGridLines="0" tabSelected="1" zoomScale="75" zoomScaleNormal="75" workbookViewId="0" topLeftCell="A1">
      <selection activeCell="F2" sqref="F2"/>
    </sheetView>
  </sheetViews>
  <sheetFormatPr defaultColWidth="8.625" defaultRowHeight="12.75"/>
  <cols>
    <col min="1" max="1" width="0.875" style="1" customWidth="1"/>
    <col min="2" max="2" width="3.875" style="1" customWidth="1"/>
    <col min="3" max="3" width="2.375" style="1" customWidth="1"/>
    <col min="4" max="4" width="2.75390625" style="1" customWidth="1"/>
    <col min="5" max="5" width="3.75390625" style="1" customWidth="1"/>
    <col min="6" max="6" width="31.625" style="1" customWidth="1"/>
    <col min="7" max="7" width="0.875" style="1" customWidth="1"/>
    <col min="8" max="9" width="10.75390625" style="1" customWidth="1"/>
    <col min="10" max="10" width="14.00390625" style="1" customWidth="1"/>
    <col min="11" max="11" width="10.75390625" style="1" customWidth="1"/>
    <col min="12" max="16" width="11.00390625" style="1" customWidth="1"/>
    <col min="17" max="28" width="12.25390625" style="1" customWidth="1"/>
    <col min="29" max="29" width="4.00390625" style="1" customWidth="1"/>
    <col min="30" max="16384" width="8.625" style="1" customWidth="1"/>
  </cols>
  <sheetData>
    <row r="1" spans="6:25" ht="24">
      <c r="F1" s="2" t="s">
        <v>143</v>
      </c>
      <c r="Q1" s="2" t="s">
        <v>0</v>
      </c>
      <c r="W1" s="2" t="s">
        <v>1</v>
      </c>
      <c r="X1" s="3"/>
      <c r="Y1" s="4" t="s">
        <v>48</v>
      </c>
    </row>
    <row r="2" spans="1:28" ht="24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 t="s">
        <v>3</v>
      </c>
      <c r="AB2" s="6"/>
    </row>
    <row r="3" spans="1:28" ht="15" customHeight="1">
      <c r="A3" s="8"/>
      <c r="B3" s="33" t="s">
        <v>89</v>
      </c>
      <c r="C3" s="33"/>
      <c r="D3" s="33"/>
      <c r="E3" s="34"/>
      <c r="F3" s="34"/>
      <c r="G3" s="8"/>
      <c r="H3" s="36" t="s">
        <v>91</v>
      </c>
      <c r="I3" s="37"/>
      <c r="J3" s="9" t="s">
        <v>4</v>
      </c>
      <c r="K3" s="36" t="s">
        <v>92</v>
      </c>
      <c r="L3" s="37"/>
      <c r="M3" s="36" t="s">
        <v>93</v>
      </c>
      <c r="N3" s="37"/>
      <c r="O3" s="36" t="s">
        <v>94</v>
      </c>
      <c r="P3" s="38"/>
      <c r="Q3" s="38" t="s">
        <v>95</v>
      </c>
      <c r="R3" s="37"/>
      <c r="S3" s="36" t="s">
        <v>96</v>
      </c>
      <c r="T3" s="37"/>
      <c r="U3" s="36" t="s">
        <v>97</v>
      </c>
      <c r="V3" s="37"/>
      <c r="W3" s="36" t="s">
        <v>98</v>
      </c>
      <c r="X3" s="37"/>
      <c r="Y3" s="36" t="s">
        <v>99</v>
      </c>
      <c r="Z3" s="37"/>
      <c r="AA3" s="36" t="s">
        <v>100</v>
      </c>
      <c r="AB3" s="38"/>
    </row>
    <row r="4" spans="1:28" ht="30" customHeight="1">
      <c r="A4" s="10"/>
      <c r="B4" s="35"/>
      <c r="C4" s="35"/>
      <c r="D4" s="35"/>
      <c r="E4" s="35"/>
      <c r="F4" s="35"/>
      <c r="G4" s="10"/>
      <c r="H4" s="11" t="s">
        <v>5</v>
      </c>
      <c r="I4" s="11" t="s">
        <v>6</v>
      </c>
      <c r="J4" s="12" t="s">
        <v>90</v>
      </c>
      <c r="K4" s="11" t="s">
        <v>5</v>
      </c>
      <c r="L4" s="11" t="s">
        <v>6</v>
      </c>
      <c r="M4" s="11" t="s">
        <v>5</v>
      </c>
      <c r="N4" s="11" t="s">
        <v>6</v>
      </c>
      <c r="O4" s="11" t="s">
        <v>5</v>
      </c>
      <c r="P4" s="13" t="s">
        <v>6</v>
      </c>
      <c r="Q4" s="14" t="s">
        <v>5</v>
      </c>
      <c r="R4" s="11" t="s">
        <v>6</v>
      </c>
      <c r="S4" s="11" t="s">
        <v>5</v>
      </c>
      <c r="T4" s="11" t="s">
        <v>6</v>
      </c>
      <c r="U4" s="11" t="s">
        <v>5</v>
      </c>
      <c r="V4" s="11" t="s">
        <v>6</v>
      </c>
      <c r="W4" s="11" t="s">
        <v>5</v>
      </c>
      <c r="X4" s="11" t="s">
        <v>6</v>
      </c>
      <c r="Y4" s="11" t="s">
        <v>5</v>
      </c>
      <c r="Z4" s="11" t="s">
        <v>6</v>
      </c>
      <c r="AA4" s="11" t="s">
        <v>5</v>
      </c>
      <c r="AB4" s="13" t="s">
        <v>6</v>
      </c>
    </row>
    <row r="5" spans="5:28" ht="30" customHeight="1">
      <c r="E5" s="41" t="s">
        <v>49</v>
      </c>
      <c r="F5" s="41"/>
      <c r="H5" s="18">
        <f>SUM(J5,K5,M5,O5,Q5,S5,U5,W5,Y5,AA5)</f>
        <v>48</v>
      </c>
      <c r="I5" s="7">
        <f>SUM(J5,L5,N5,P5,R5,T5,V5,X5,Z5,AB5)</f>
        <v>521</v>
      </c>
      <c r="J5" s="1">
        <v>4</v>
      </c>
      <c r="K5" s="1">
        <v>5</v>
      </c>
      <c r="L5" s="1">
        <v>10</v>
      </c>
      <c r="M5" s="1">
        <v>7</v>
      </c>
      <c r="N5" s="1">
        <v>21</v>
      </c>
      <c r="O5" s="1">
        <v>3</v>
      </c>
      <c r="P5" s="1">
        <v>12</v>
      </c>
      <c r="Q5" s="1">
        <v>12</v>
      </c>
      <c r="R5" s="1">
        <v>86</v>
      </c>
      <c r="S5" s="1">
        <v>12</v>
      </c>
      <c r="T5" s="1">
        <v>172</v>
      </c>
      <c r="U5" s="1">
        <v>4</v>
      </c>
      <c r="V5" s="1">
        <v>145</v>
      </c>
      <c r="W5" s="1">
        <v>1</v>
      </c>
      <c r="X5" s="1">
        <v>71</v>
      </c>
      <c r="Y5" s="19" t="s">
        <v>7</v>
      </c>
      <c r="Z5" s="19" t="s">
        <v>7</v>
      </c>
      <c r="AA5" s="19" t="s">
        <v>7</v>
      </c>
      <c r="AB5" s="19" t="s">
        <v>7</v>
      </c>
    </row>
    <row r="6" spans="5:28" ht="15" customHeight="1">
      <c r="E6" s="29" t="s">
        <v>50</v>
      </c>
      <c r="F6" s="29"/>
      <c r="H6" s="18">
        <f>SUM(J6,K6,M6,O6,Q6,S6,U6,W6,Y6,AA6)</f>
        <v>244</v>
      </c>
      <c r="I6" s="7">
        <f>SUM(J6,L6,N6,P6,R6,T6,V6,X6,Z6,AB6)</f>
        <v>3066</v>
      </c>
      <c r="J6" s="1">
        <v>33</v>
      </c>
      <c r="K6" s="1">
        <v>45</v>
      </c>
      <c r="L6" s="1">
        <v>90</v>
      </c>
      <c r="M6" s="1">
        <v>23</v>
      </c>
      <c r="N6" s="1">
        <v>69</v>
      </c>
      <c r="O6" s="1">
        <v>19</v>
      </c>
      <c r="P6" s="1">
        <v>76</v>
      </c>
      <c r="Q6" s="1">
        <v>45</v>
      </c>
      <c r="R6" s="1">
        <v>289</v>
      </c>
      <c r="S6" s="1">
        <v>54</v>
      </c>
      <c r="T6" s="1">
        <v>931</v>
      </c>
      <c r="U6" s="1">
        <v>17</v>
      </c>
      <c r="V6" s="1">
        <v>684</v>
      </c>
      <c r="W6" s="1">
        <v>6</v>
      </c>
      <c r="X6" s="1">
        <v>410</v>
      </c>
      <c r="Y6" s="19">
        <v>1</v>
      </c>
      <c r="Z6" s="19">
        <v>105</v>
      </c>
      <c r="AA6" s="19">
        <v>1</v>
      </c>
      <c r="AB6" s="19">
        <v>379</v>
      </c>
    </row>
    <row r="7" spans="5:28" ht="15" customHeight="1">
      <c r="E7" s="29" t="s">
        <v>51</v>
      </c>
      <c r="F7" s="29"/>
      <c r="H7" s="18">
        <f>SUM(J7,K7,M7,O7,Q7,S7,U7,W7,Y7,AA7)</f>
        <v>122</v>
      </c>
      <c r="I7" s="7">
        <f>SUM(J7,L7,N7,P7,R7,T7,V7,X7,Z7,AB7)</f>
        <v>243</v>
      </c>
      <c r="J7" s="1">
        <v>41</v>
      </c>
      <c r="K7" s="1">
        <v>46</v>
      </c>
      <c r="L7" s="1">
        <v>92</v>
      </c>
      <c r="M7" s="1">
        <v>30</v>
      </c>
      <c r="N7" s="1">
        <v>90</v>
      </c>
      <c r="O7" s="1">
        <v>5</v>
      </c>
      <c r="P7" s="1">
        <v>20</v>
      </c>
      <c r="Q7" s="23" t="s">
        <v>7</v>
      </c>
      <c r="R7" s="23" t="s">
        <v>7</v>
      </c>
      <c r="S7" s="19" t="s">
        <v>7</v>
      </c>
      <c r="T7" s="19" t="s">
        <v>7</v>
      </c>
      <c r="U7" s="19" t="s">
        <v>7</v>
      </c>
      <c r="V7" s="19" t="s">
        <v>7</v>
      </c>
      <c r="W7" s="19" t="s">
        <v>7</v>
      </c>
      <c r="X7" s="19" t="s">
        <v>7</v>
      </c>
      <c r="Y7" s="19" t="s">
        <v>7</v>
      </c>
      <c r="Z7" s="19" t="s">
        <v>7</v>
      </c>
      <c r="AA7" s="19" t="s">
        <v>7</v>
      </c>
      <c r="AB7" s="19" t="s">
        <v>7</v>
      </c>
    </row>
    <row r="8" spans="5:28" ht="15" customHeight="1">
      <c r="E8" s="29" t="s">
        <v>52</v>
      </c>
      <c r="F8" s="29"/>
      <c r="H8" s="18">
        <f>SUM(J8,K8,M8,O8,Q8,S8,U8,W8,Y8,AA8)</f>
        <v>111</v>
      </c>
      <c r="I8" s="7">
        <f>SUM(J8,L8,N8,P8,R8,T8,V8,X8,Z8,AB8)</f>
        <v>2324</v>
      </c>
      <c r="J8" s="1">
        <v>11</v>
      </c>
      <c r="K8" s="1">
        <v>16</v>
      </c>
      <c r="L8" s="1">
        <v>32</v>
      </c>
      <c r="M8" s="1">
        <v>17</v>
      </c>
      <c r="N8" s="1">
        <v>51</v>
      </c>
      <c r="O8" s="1">
        <v>11</v>
      </c>
      <c r="P8" s="1">
        <v>44</v>
      </c>
      <c r="Q8" s="1">
        <v>18</v>
      </c>
      <c r="R8" s="1">
        <v>115</v>
      </c>
      <c r="S8" s="1">
        <v>22</v>
      </c>
      <c r="T8" s="1">
        <v>345</v>
      </c>
      <c r="U8" s="1">
        <v>7</v>
      </c>
      <c r="V8" s="1">
        <v>272</v>
      </c>
      <c r="W8" s="1">
        <v>3</v>
      </c>
      <c r="X8" s="1">
        <v>195</v>
      </c>
      <c r="Y8" s="1">
        <v>4</v>
      </c>
      <c r="Z8" s="1">
        <v>609</v>
      </c>
      <c r="AA8" s="1">
        <v>2</v>
      </c>
      <c r="AB8" s="1">
        <v>650</v>
      </c>
    </row>
    <row r="9" spans="2:28" ht="30" customHeight="1">
      <c r="B9" s="17"/>
      <c r="C9" s="29" t="s">
        <v>112</v>
      </c>
      <c r="D9" s="29"/>
      <c r="E9" s="29"/>
      <c r="F9" s="29"/>
      <c r="H9" s="18">
        <f aca="true" t="shared" si="0" ref="H9:AB9">SUM(H10,H18,H26)</f>
        <v>36352</v>
      </c>
      <c r="I9" s="7">
        <f t="shared" si="0"/>
        <v>188840</v>
      </c>
      <c r="J9" s="7">
        <f t="shared" si="0"/>
        <v>6712</v>
      </c>
      <c r="K9" s="7">
        <f t="shared" si="0"/>
        <v>10347</v>
      </c>
      <c r="L9" s="7">
        <f t="shared" si="0"/>
        <v>20694</v>
      </c>
      <c r="M9" s="7">
        <f t="shared" si="0"/>
        <v>5338</v>
      </c>
      <c r="N9" s="7">
        <f t="shared" si="0"/>
        <v>16014</v>
      </c>
      <c r="O9" s="7">
        <f t="shared" si="0"/>
        <v>3560</v>
      </c>
      <c r="P9" s="7">
        <f t="shared" si="0"/>
        <v>14240</v>
      </c>
      <c r="Q9" s="7">
        <f t="shared" si="0"/>
        <v>6320</v>
      </c>
      <c r="R9" s="7">
        <f t="shared" si="0"/>
        <v>40249</v>
      </c>
      <c r="S9" s="7">
        <f t="shared" si="0"/>
        <v>3412</v>
      </c>
      <c r="T9" s="7">
        <f t="shared" si="0"/>
        <v>52542</v>
      </c>
      <c r="U9" s="7">
        <f t="shared" si="0"/>
        <v>427</v>
      </c>
      <c r="V9" s="7">
        <f t="shared" si="0"/>
        <v>15836</v>
      </c>
      <c r="W9" s="7">
        <f t="shared" si="0"/>
        <v>172</v>
      </c>
      <c r="X9" s="7">
        <f t="shared" si="0"/>
        <v>11467</v>
      </c>
      <c r="Y9" s="7">
        <f t="shared" si="0"/>
        <v>57</v>
      </c>
      <c r="Z9" s="7">
        <f t="shared" si="0"/>
        <v>8414</v>
      </c>
      <c r="AA9" s="7">
        <f t="shared" si="0"/>
        <v>7</v>
      </c>
      <c r="AB9" s="7">
        <f t="shared" si="0"/>
        <v>2672</v>
      </c>
    </row>
    <row r="10" spans="5:28" ht="15" customHeight="1">
      <c r="E10" s="29" t="s">
        <v>53</v>
      </c>
      <c r="F10" s="29"/>
      <c r="H10" s="18">
        <f aca="true" t="shared" si="1" ref="H10:AB10">SUM(H11:H17)</f>
        <v>4521</v>
      </c>
      <c r="I10" s="7">
        <f t="shared" si="1"/>
        <v>41629</v>
      </c>
      <c r="J10" s="7">
        <f t="shared" si="1"/>
        <v>336</v>
      </c>
      <c r="K10" s="7">
        <f t="shared" si="1"/>
        <v>669</v>
      </c>
      <c r="L10" s="7">
        <f t="shared" si="1"/>
        <v>1338</v>
      </c>
      <c r="M10" s="7">
        <f t="shared" si="1"/>
        <v>561</v>
      </c>
      <c r="N10" s="7">
        <f t="shared" si="1"/>
        <v>1683</v>
      </c>
      <c r="O10" s="7">
        <f t="shared" si="1"/>
        <v>491</v>
      </c>
      <c r="P10" s="7">
        <f t="shared" si="1"/>
        <v>1964</v>
      </c>
      <c r="Q10" s="7">
        <f t="shared" si="1"/>
        <v>1300</v>
      </c>
      <c r="R10" s="7">
        <f t="shared" si="1"/>
        <v>8517</v>
      </c>
      <c r="S10" s="7">
        <f t="shared" si="1"/>
        <v>925</v>
      </c>
      <c r="T10" s="7">
        <f t="shared" si="1"/>
        <v>14611</v>
      </c>
      <c r="U10" s="7">
        <f t="shared" si="1"/>
        <v>156</v>
      </c>
      <c r="V10" s="7">
        <f t="shared" si="1"/>
        <v>5856</v>
      </c>
      <c r="W10" s="7">
        <f t="shared" si="1"/>
        <v>61</v>
      </c>
      <c r="X10" s="7">
        <f t="shared" si="1"/>
        <v>4105</v>
      </c>
      <c r="Y10" s="7">
        <f t="shared" si="1"/>
        <v>21</v>
      </c>
      <c r="Z10" s="7">
        <f t="shared" si="1"/>
        <v>2875</v>
      </c>
      <c r="AA10" s="7">
        <f t="shared" si="1"/>
        <v>1</v>
      </c>
      <c r="AB10" s="7">
        <f t="shared" si="1"/>
        <v>344</v>
      </c>
    </row>
    <row r="11" spans="5:28" ht="15" customHeight="1">
      <c r="E11" s="29" t="s">
        <v>120</v>
      </c>
      <c r="F11" s="29"/>
      <c r="H11" s="18">
        <f>SUM(J11,K11,M11,O11,Q11,S11,U11,W11,Y11,AA11)</f>
        <v>15</v>
      </c>
      <c r="I11" s="7">
        <f>SUM(J11,L11,N11,P11,R11,T11,V11,X11,Z11,AB11)</f>
        <v>199</v>
      </c>
      <c r="J11" s="19" t="s">
        <v>7</v>
      </c>
      <c r="K11" s="1">
        <v>3</v>
      </c>
      <c r="L11" s="1">
        <v>6</v>
      </c>
      <c r="M11" s="1">
        <v>1</v>
      </c>
      <c r="N11" s="1">
        <v>3</v>
      </c>
      <c r="O11" s="19">
        <v>1</v>
      </c>
      <c r="P11" s="19">
        <v>4</v>
      </c>
      <c r="Q11" s="1">
        <v>3</v>
      </c>
      <c r="R11" s="1">
        <v>21</v>
      </c>
      <c r="S11" s="1">
        <v>5</v>
      </c>
      <c r="T11" s="1">
        <v>85</v>
      </c>
      <c r="U11" s="1">
        <v>2</v>
      </c>
      <c r="V11" s="1">
        <v>80</v>
      </c>
      <c r="W11" s="19" t="s">
        <v>7</v>
      </c>
      <c r="X11" s="19" t="s">
        <v>7</v>
      </c>
      <c r="Y11" s="19" t="s">
        <v>7</v>
      </c>
      <c r="Z11" s="19" t="s">
        <v>7</v>
      </c>
      <c r="AA11" s="19" t="s">
        <v>7</v>
      </c>
      <c r="AB11" s="19" t="s">
        <v>7</v>
      </c>
    </row>
    <row r="12" spans="5:28" ht="15" customHeight="1">
      <c r="E12" s="29" t="s">
        <v>121</v>
      </c>
      <c r="F12" s="29"/>
      <c r="H12" s="18">
        <f>SUM(J12,K12,M12,O12,Q12,S12,U12,W12,Y12,AA12)</f>
        <v>112</v>
      </c>
      <c r="I12" s="7">
        <f>SUM(J12,L12,N12,P12,R12,T12,V12,X12,Z12,AB12)</f>
        <v>986</v>
      </c>
      <c r="J12" s="1">
        <v>7</v>
      </c>
      <c r="K12" s="1">
        <v>28</v>
      </c>
      <c r="L12" s="1">
        <v>56</v>
      </c>
      <c r="M12" s="1">
        <v>13</v>
      </c>
      <c r="N12" s="1">
        <v>39</v>
      </c>
      <c r="O12" s="1">
        <v>12</v>
      </c>
      <c r="P12" s="1">
        <v>48</v>
      </c>
      <c r="Q12" s="1">
        <v>26</v>
      </c>
      <c r="R12" s="1">
        <v>161</v>
      </c>
      <c r="S12" s="1">
        <v>19</v>
      </c>
      <c r="T12" s="1">
        <v>322</v>
      </c>
      <c r="U12" s="1">
        <v>5</v>
      </c>
      <c r="V12" s="1">
        <v>172</v>
      </c>
      <c r="W12" s="1">
        <v>2</v>
      </c>
      <c r="X12" s="1">
        <v>181</v>
      </c>
      <c r="Y12" s="19" t="s">
        <v>7</v>
      </c>
      <c r="Z12" s="19" t="s">
        <v>7</v>
      </c>
      <c r="AA12" s="19" t="s">
        <v>7</v>
      </c>
      <c r="AB12" s="19" t="s">
        <v>7</v>
      </c>
    </row>
    <row r="13" spans="5:28" ht="15" customHeight="1">
      <c r="E13" s="29" t="s">
        <v>122</v>
      </c>
      <c r="F13" s="29"/>
      <c r="H13" s="18">
        <f>SUM(J13,K13,M13,O13,Q13,S13,U13,W13,Y13,AA13)</f>
        <v>1406</v>
      </c>
      <c r="I13" s="7">
        <f>SUM(J13,L13,N13,P13,R13,T13,V13,X13,Z13,AB13)</f>
        <v>14306</v>
      </c>
      <c r="J13" s="1">
        <v>101</v>
      </c>
      <c r="K13" s="1">
        <v>229</v>
      </c>
      <c r="L13" s="1">
        <v>458</v>
      </c>
      <c r="M13" s="1">
        <v>151</v>
      </c>
      <c r="N13" s="1">
        <v>453</v>
      </c>
      <c r="O13" s="1">
        <v>135</v>
      </c>
      <c r="P13" s="1">
        <v>540</v>
      </c>
      <c r="Q13" s="1">
        <v>394</v>
      </c>
      <c r="R13" s="1">
        <v>2577</v>
      </c>
      <c r="S13" s="1">
        <v>306</v>
      </c>
      <c r="T13" s="1">
        <v>4947</v>
      </c>
      <c r="U13" s="1">
        <v>58</v>
      </c>
      <c r="V13" s="1">
        <v>2182</v>
      </c>
      <c r="W13" s="1">
        <v>24</v>
      </c>
      <c r="X13" s="1">
        <v>1653</v>
      </c>
      <c r="Y13" s="1">
        <v>7</v>
      </c>
      <c r="Z13" s="1">
        <v>1051</v>
      </c>
      <c r="AA13" s="1">
        <v>1</v>
      </c>
      <c r="AB13" s="1">
        <v>344</v>
      </c>
    </row>
    <row r="14" spans="5:28" ht="15" customHeight="1">
      <c r="E14" s="29" t="s">
        <v>123</v>
      </c>
      <c r="F14" s="29"/>
      <c r="H14" s="18">
        <f>SUM(J14,K14,M14,O14,Q14,S14,U14,W14,Y14,AA14)</f>
        <v>1048</v>
      </c>
      <c r="I14" s="7">
        <f>SUM(J14,L14,N14,P14,R14,T14,V14,X14,Z14,AB14)</f>
        <v>8166</v>
      </c>
      <c r="J14" s="1">
        <v>82</v>
      </c>
      <c r="K14" s="1">
        <v>139</v>
      </c>
      <c r="L14" s="1">
        <v>278</v>
      </c>
      <c r="M14" s="1">
        <v>139</v>
      </c>
      <c r="N14" s="1">
        <v>417</v>
      </c>
      <c r="O14" s="1">
        <v>138</v>
      </c>
      <c r="P14" s="1">
        <v>552</v>
      </c>
      <c r="Q14" s="1">
        <v>319</v>
      </c>
      <c r="R14" s="1">
        <v>2110</v>
      </c>
      <c r="S14" s="1">
        <v>196</v>
      </c>
      <c r="T14" s="1">
        <v>3018</v>
      </c>
      <c r="U14" s="1">
        <v>26</v>
      </c>
      <c r="V14" s="1">
        <v>934</v>
      </c>
      <c r="W14" s="1">
        <v>6</v>
      </c>
      <c r="X14" s="1">
        <v>424</v>
      </c>
      <c r="Y14" s="1">
        <v>3</v>
      </c>
      <c r="Z14" s="1">
        <v>351</v>
      </c>
      <c r="AA14" s="19" t="s">
        <v>7</v>
      </c>
      <c r="AB14" s="19" t="s">
        <v>7</v>
      </c>
    </row>
    <row r="15" spans="5:28" ht="15" customHeight="1">
      <c r="E15" s="29" t="s">
        <v>53</v>
      </c>
      <c r="F15" s="29"/>
      <c r="H15" s="18"/>
      <c r="I15" s="7"/>
      <c r="AA15" s="19"/>
      <c r="AB15" s="19"/>
    </row>
    <row r="16" spans="5:28" ht="15" customHeight="1">
      <c r="E16" s="29" t="s">
        <v>125</v>
      </c>
      <c r="F16" s="29"/>
      <c r="H16" s="18">
        <f>SUM(J16,K16,M16,O16,Q16,S16,U16,W16,Y16,AA16)</f>
        <v>934</v>
      </c>
      <c r="I16" s="7">
        <f>SUM(J16,L16,N16,P16,R16,T16,V16,X16,Z16,AB16)</f>
        <v>8482</v>
      </c>
      <c r="J16" s="1">
        <v>53</v>
      </c>
      <c r="K16" s="1">
        <v>124</v>
      </c>
      <c r="L16" s="1">
        <v>248</v>
      </c>
      <c r="M16" s="1">
        <v>124</v>
      </c>
      <c r="N16" s="1">
        <v>372</v>
      </c>
      <c r="O16" s="1">
        <v>99</v>
      </c>
      <c r="P16" s="1">
        <v>396</v>
      </c>
      <c r="Q16" s="1">
        <v>290</v>
      </c>
      <c r="R16" s="1">
        <v>1851</v>
      </c>
      <c r="S16" s="1">
        <v>196</v>
      </c>
      <c r="T16" s="1">
        <v>3102</v>
      </c>
      <c r="U16" s="1">
        <v>29</v>
      </c>
      <c r="V16" s="1">
        <v>1054</v>
      </c>
      <c r="W16" s="1">
        <v>15</v>
      </c>
      <c r="X16" s="1">
        <v>863</v>
      </c>
      <c r="Y16" s="1">
        <v>4</v>
      </c>
      <c r="Z16" s="1">
        <v>543</v>
      </c>
      <c r="AA16" s="19" t="s">
        <v>7</v>
      </c>
      <c r="AB16" s="19" t="s">
        <v>7</v>
      </c>
    </row>
    <row r="17" spans="5:28" ht="15" customHeight="1">
      <c r="E17" s="29" t="s">
        <v>126</v>
      </c>
      <c r="F17" s="29"/>
      <c r="H17" s="18">
        <f>SUM(J17,K17,M17,O17,Q17,S17,U17,W17,Y17,AA17)</f>
        <v>1006</v>
      </c>
      <c r="I17" s="7">
        <f>SUM(J17,L17,N17,P17,R17,T17,V17,X17,Z17,AB17)</f>
        <v>9490</v>
      </c>
      <c r="J17" s="1">
        <v>93</v>
      </c>
      <c r="K17" s="1">
        <v>146</v>
      </c>
      <c r="L17" s="1">
        <v>292</v>
      </c>
      <c r="M17" s="1">
        <v>133</v>
      </c>
      <c r="N17" s="1">
        <v>399</v>
      </c>
      <c r="O17" s="1">
        <v>106</v>
      </c>
      <c r="P17" s="1">
        <v>424</v>
      </c>
      <c r="Q17" s="1">
        <v>268</v>
      </c>
      <c r="R17" s="1">
        <v>1797</v>
      </c>
      <c r="S17" s="1">
        <v>203</v>
      </c>
      <c r="T17" s="1">
        <v>3137</v>
      </c>
      <c r="U17" s="19">
        <v>36</v>
      </c>
      <c r="V17" s="19">
        <v>1434</v>
      </c>
      <c r="W17" s="19">
        <v>14</v>
      </c>
      <c r="X17" s="19">
        <v>984</v>
      </c>
      <c r="Y17" s="19">
        <v>7</v>
      </c>
      <c r="Z17" s="19">
        <v>930</v>
      </c>
      <c r="AA17" s="19" t="s">
        <v>7</v>
      </c>
      <c r="AB17" s="19" t="s">
        <v>7</v>
      </c>
    </row>
    <row r="18" spans="5:28" ht="15" customHeight="1">
      <c r="E18" s="29" t="s">
        <v>54</v>
      </c>
      <c r="F18" s="29"/>
      <c r="H18" s="18">
        <f aca="true" t="shared" si="2" ref="H18:AB18">SUM(H19:H25)</f>
        <v>22846</v>
      </c>
      <c r="I18" s="7">
        <f t="shared" si="2"/>
        <v>110186</v>
      </c>
      <c r="J18" s="7">
        <f t="shared" si="2"/>
        <v>4592</v>
      </c>
      <c r="K18" s="7">
        <f t="shared" si="2"/>
        <v>6907</v>
      </c>
      <c r="L18" s="7">
        <f t="shared" si="2"/>
        <v>13814</v>
      </c>
      <c r="M18" s="7">
        <f t="shared" si="2"/>
        <v>3370</v>
      </c>
      <c r="N18" s="7">
        <f t="shared" si="2"/>
        <v>10110</v>
      </c>
      <c r="O18" s="7">
        <f t="shared" si="2"/>
        <v>2141</v>
      </c>
      <c r="P18" s="7">
        <f t="shared" si="2"/>
        <v>8564</v>
      </c>
      <c r="Q18" s="7">
        <f t="shared" si="2"/>
        <v>3593</v>
      </c>
      <c r="R18" s="7">
        <f t="shared" si="2"/>
        <v>22804</v>
      </c>
      <c r="S18" s="7">
        <f t="shared" si="2"/>
        <v>1911</v>
      </c>
      <c r="T18" s="7">
        <f t="shared" si="2"/>
        <v>29138</v>
      </c>
      <c r="U18" s="7">
        <f t="shared" si="2"/>
        <v>202</v>
      </c>
      <c r="V18" s="7">
        <f t="shared" si="2"/>
        <v>7435</v>
      </c>
      <c r="W18" s="7">
        <f t="shared" si="2"/>
        <v>88</v>
      </c>
      <c r="X18" s="7">
        <f t="shared" si="2"/>
        <v>5862</v>
      </c>
      <c r="Y18" s="7">
        <f t="shared" si="2"/>
        <v>36</v>
      </c>
      <c r="Z18" s="7">
        <f t="shared" si="2"/>
        <v>5539</v>
      </c>
      <c r="AA18" s="7">
        <f t="shared" si="2"/>
        <v>6</v>
      </c>
      <c r="AB18" s="7">
        <f t="shared" si="2"/>
        <v>2328</v>
      </c>
    </row>
    <row r="19" spans="5:28" ht="15" customHeight="1">
      <c r="E19" s="29" t="s">
        <v>127</v>
      </c>
      <c r="F19" s="29"/>
      <c r="H19" s="18">
        <f>SUM(J19,K19,M19,O19,Q19,S19,U19,W19,Y19,AA19)</f>
        <v>73</v>
      </c>
      <c r="I19" s="7">
        <f>SUM(J19,L19,N19,P19,R19,T19,V19,X19,Z19,AB19)</f>
        <v>5320</v>
      </c>
      <c r="J19" s="1">
        <v>10</v>
      </c>
      <c r="K19" s="1">
        <v>5</v>
      </c>
      <c r="L19" s="1">
        <v>10</v>
      </c>
      <c r="M19" s="1">
        <v>1</v>
      </c>
      <c r="N19" s="1">
        <v>3</v>
      </c>
      <c r="O19" s="1">
        <v>1</v>
      </c>
      <c r="P19" s="1">
        <v>4</v>
      </c>
      <c r="Q19" s="1">
        <v>9</v>
      </c>
      <c r="R19" s="1">
        <v>58</v>
      </c>
      <c r="S19" s="1">
        <v>11</v>
      </c>
      <c r="T19" s="1">
        <v>201</v>
      </c>
      <c r="U19" s="19">
        <v>3</v>
      </c>
      <c r="V19" s="19">
        <v>109</v>
      </c>
      <c r="W19" s="1">
        <v>12</v>
      </c>
      <c r="X19" s="1">
        <v>856</v>
      </c>
      <c r="Y19" s="1">
        <v>19</v>
      </c>
      <c r="Z19" s="1">
        <v>3247</v>
      </c>
      <c r="AA19" s="1">
        <v>2</v>
      </c>
      <c r="AB19" s="1">
        <v>822</v>
      </c>
    </row>
    <row r="20" spans="5:28" ht="15" customHeight="1">
      <c r="E20" s="29" t="s">
        <v>55</v>
      </c>
      <c r="F20" s="29"/>
      <c r="H20" s="18">
        <f>SUM(J20,K20,M20,O20,Q20,S20,U20,W20,Y20,AA20)</f>
        <v>2638</v>
      </c>
      <c r="I20" s="7">
        <f>SUM(J20,L20,N20,P20,R20,T20,V20,X20,Z20,AB20)</f>
        <v>10712</v>
      </c>
      <c r="J20" s="1">
        <v>453</v>
      </c>
      <c r="K20" s="1">
        <v>794</v>
      </c>
      <c r="L20" s="1">
        <v>1588</v>
      </c>
      <c r="M20" s="1">
        <v>422</v>
      </c>
      <c r="N20" s="1">
        <v>1266</v>
      </c>
      <c r="O20" s="1">
        <v>310</v>
      </c>
      <c r="P20" s="1">
        <v>1240</v>
      </c>
      <c r="Q20" s="1">
        <v>482</v>
      </c>
      <c r="R20" s="1">
        <v>2955</v>
      </c>
      <c r="S20" s="1">
        <v>158</v>
      </c>
      <c r="T20" s="1">
        <v>2233</v>
      </c>
      <c r="U20" s="1">
        <v>14</v>
      </c>
      <c r="V20" s="1">
        <v>535</v>
      </c>
      <c r="W20" s="1">
        <v>3</v>
      </c>
      <c r="X20" s="1">
        <v>208</v>
      </c>
      <c r="Y20" s="1">
        <v>2</v>
      </c>
      <c r="Z20" s="1">
        <v>234</v>
      </c>
      <c r="AA20" s="19" t="s">
        <v>7</v>
      </c>
      <c r="AB20" s="19" t="s">
        <v>7</v>
      </c>
    </row>
    <row r="21" spans="5:28" ht="15" customHeight="1">
      <c r="E21" s="29" t="s">
        <v>128</v>
      </c>
      <c r="F21" s="29"/>
      <c r="H21" s="18">
        <f>SUM(J21,K21,M21,O21,Q21,S21,U21,W21,Y21,AA21)</f>
        <v>10123</v>
      </c>
      <c r="I21" s="7">
        <f>SUM(J21,L21,N21,P21,R21,T21,V21,X21,Z21,AB21)</f>
        <v>44994</v>
      </c>
      <c r="J21" s="1">
        <v>2276</v>
      </c>
      <c r="K21" s="1">
        <v>3390</v>
      </c>
      <c r="L21" s="1">
        <v>6780</v>
      </c>
      <c r="M21" s="1">
        <v>1467</v>
      </c>
      <c r="N21" s="1">
        <v>4401</v>
      </c>
      <c r="O21" s="1">
        <v>833</v>
      </c>
      <c r="P21" s="1">
        <v>3332</v>
      </c>
      <c r="Q21" s="1">
        <v>1216</v>
      </c>
      <c r="R21" s="1">
        <v>7819</v>
      </c>
      <c r="S21" s="1">
        <v>804</v>
      </c>
      <c r="T21" s="1">
        <v>12395</v>
      </c>
      <c r="U21" s="1">
        <v>95</v>
      </c>
      <c r="V21" s="1">
        <v>3517</v>
      </c>
      <c r="W21" s="1">
        <v>31</v>
      </c>
      <c r="X21" s="1">
        <v>2029</v>
      </c>
      <c r="Y21" s="1">
        <v>7</v>
      </c>
      <c r="Z21" s="1">
        <v>939</v>
      </c>
      <c r="AA21" s="19">
        <v>4</v>
      </c>
      <c r="AB21" s="19">
        <v>1506</v>
      </c>
    </row>
    <row r="22" spans="5:28" ht="15" customHeight="1">
      <c r="E22" s="29" t="s">
        <v>129</v>
      </c>
      <c r="F22" s="29"/>
      <c r="H22" s="18">
        <f>SUM(J22,K22,M22,O22,Q22,S22,U22,W22,Y22,AA22)</f>
        <v>1221</v>
      </c>
      <c r="I22" s="7">
        <f>SUM(J22,L22,N22,P22,R22,T22,V22,X22,Z22,AB22)</f>
        <v>7314</v>
      </c>
      <c r="J22" s="1">
        <v>177</v>
      </c>
      <c r="K22" s="1">
        <v>301</v>
      </c>
      <c r="L22" s="1">
        <v>602</v>
      </c>
      <c r="M22" s="1">
        <v>148</v>
      </c>
      <c r="N22" s="1">
        <v>444</v>
      </c>
      <c r="O22" s="1">
        <v>130</v>
      </c>
      <c r="P22" s="1">
        <v>520</v>
      </c>
      <c r="Q22" s="1">
        <v>260</v>
      </c>
      <c r="R22" s="1">
        <v>1684</v>
      </c>
      <c r="S22" s="1">
        <v>178</v>
      </c>
      <c r="T22" s="1">
        <v>2657</v>
      </c>
      <c r="U22" s="1">
        <v>18</v>
      </c>
      <c r="V22" s="1">
        <v>649</v>
      </c>
      <c r="W22" s="1">
        <v>9</v>
      </c>
      <c r="X22" s="1">
        <v>581</v>
      </c>
      <c r="Y22" s="19" t="s">
        <v>7</v>
      </c>
      <c r="Z22" s="19" t="s">
        <v>7</v>
      </c>
      <c r="AA22" s="19" t="s">
        <v>7</v>
      </c>
      <c r="AB22" s="19" t="s">
        <v>7</v>
      </c>
    </row>
    <row r="23" spans="5:28" ht="15" customHeight="1">
      <c r="E23" s="29" t="s">
        <v>130</v>
      </c>
      <c r="F23" s="29"/>
      <c r="H23" s="18">
        <f>SUM(J23,K23,M23,O23,Q23,S23,U23,W23,Y23,AA23)</f>
        <v>2195</v>
      </c>
      <c r="I23" s="7">
        <f>SUM(J23,L23,N23,P23,R23,T23,V23,X23,Z23,AB23)</f>
        <v>8445</v>
      </c>
      <c r="J23" s="1">
        <v>383</v>
      </c>
      <c r="K23" s="1">
        <v>755</v>
      </c>
      <c r="L23" s="1">
        <v>1510</v>
      </c>
      <c r="M23" s="1">
        <v>419</v>
      </c>
      <c r="N23" s="1">
        <v>1257</v>
      </c>
      <c r="O23" s="1">
        <v>213</v>
      </c>
      <c r="P23" s="1">
        <v>852</v>
      </c>
      <c r="Q23" s="1">
        <v>293</v>
      </c>
      <c r="R23" s="1">
        <v>1842</v>
      </c>
      <c r="S23" s="1">
        <v>114</v>
      </c>
      <c r="T23" s="1">
        <v>1740</v>
      </c>
      <c r="U23" s="1">
        <v>11</v>
      </c>
      <c r="V23" s="1">
        <v>405</v>
      </c>
      <c r="W23" s="1">
        <v>7</v>
      </c>
      <c r="X23" s="1">
        <v>456</v>
      </c>
      <c r="Y23" s="19" t="s">
        <v>7</v>
      </c>
      <c r="Z23" s="19" t="s">
        <v>7</v>
      </c>
      <c r="AA23" s="19" t="s">
        <v>7</v>
      </c>
      <c r="AB23" s="19" t="s">
        <v>7</v>
      </c>
    </row>
    <row r="24" spans="5:28" ht="15" customHeight="1">
      <c r="E24" s="29" t="s">
        <v>56</v>
      </c>
      <c r="F24" s="29"/>
      <c r="H24" s="18"/>
      <c r="I24" s="7"/>
      <c r="Y24" s="19"/>
      <c r="Z24" s="19"/>
      <c r="AA24" s="19"/>
      <c r="AB24" s="19"/>
    </row>
    <row r="25" spans="5:28" ht="15" customHeight="1">
      <c r="E25" s="29" t="s">
        <v>124</v>
      </c>
      <c r="F25" s="29"/>
      <c r="H25" s="18">
        <f>SUM(J25,K25,M25,O25,Q25,S25,U25,W25,Y25,AA25)</f>
        <v>6596</v>
      </c>
      <c r="I25" s="7">
        <f>SUM(J25,L25,N25,P25,R25,T25,V25,X25,Z25,AB25)</f>
        <v>33401</v>
      </c>
      <c r="J25" s="1">
        <v>1293</v>
      </c>
      <c r="K25" s="1">
        <v>1662</v>
      </c>
      <c r="L25" s="1">
        <v>3324</v>
      </c>
      <c r="M25" s="1">
        <v>913</v>
      </c>
      <c r="N25" s="1">
        <v>2739</v>
      </c>
      <c r="O25" s="1">
        <v>654</v>
      </c>
      <c r="P25" s="1">
        <v>2616</v>
      </c>
      <c r="Q25" s="1">
        <v>1333</v>
      </c>
      <c r="R25" s="1">
        <v>8446</v>
      </c>
      <c r="S25" s="1">
        <v>646</v>
      </c>
      <c r="T25" s="1">
        <v>9912</v>
      </c>
      <c r="U25" s="1">
        <v>61</v>
      </c>
      <c r="V25" s="1">
        <v>2220</v>
      </c>
      <c r="W25" s="1">
        <v>26</v>
      </c>
      <c r="X25" s="1">
        <v>1732</v>
      </c>
      <c r="Y25" s="1">
        <v>8</v>
      </c>
      <c r="Z25" s="1">
        <v>1119</v>
      </c>
      <c r="AA25" s="19" t="s">
        <v>7</v>
      </c>
      <c r="AB25" s="19" t="s">
        <v>7</v>
      </c>
    </row>
    <row r="26" spans="5:28" ht="15" customHeight="1">
      <c r="E26" s="29" t="s">
        <v>57</v>
      </c>
      <c r="F26" s="29"/>
      <c r="H26" s="18">
        <f aca="true" t="shared" si="3" ref="H26:X26">SUM(H27:H28)</f>
        <v>8985</v>
      </c>
      <c r="I26" s="7">
        <f t="shared" si="3"/>
        <v>37025</v>
      </c>
      <c r="J26" s="7">
        <f t="shared" si="3"/>
        <v>1784</v>
      </c>
      <c r="K26" s="7">
        <f t="shared" si="3"/>
        <v>2771</v>
      </c>
      <c r="L26" s="7">
        <f t="shared" si="3"/>
        <v>5542</v>
      </c>
      <c r="M26" s="7">
        <f t="shared" si="3"/>
        <v>1407</v>
      </c>
      <c r="N26" s="7">
        <f t="shared" si="3"/>
        <v>4221</v>
      </c>
      <c r="O26" s="7">
        <f t="shared" si="3"/>
        <v>928</v>
      </c>
      <c r="P26" s="7">
        <f t="shared" si="3"/>
        <v>3712</v>
      </c>
      <c r="Q26" s="7">
        <f t="shared" si="3"/>
        <v>1427</v>
      </c>
      <c r="R26" s="7">
        <f t="shared" si="3"/>
        <v>8928</v>
      </c>
      <c r="S26" s="7">
        <f t="shared" si="3"/>
        <v>576</v>
      </c>
      <c r="T26" s="7">
        <f t="shared" si="3"/>
        <v>8793</v>
      </c>
      <c r="U26" s="7">
        <f t="shared" si="3"/>
        <v>69</v>
      </c>
      <c r="V26" s="7">
        <f t="shared" si="3"/>
        <v>2545</v>
      </c>
      <c r="W26" s="7">
        <f t="shared" si="3"/>
        <v>23</v>
      </c>
      <c r="X26" s="7">
        <f t="shared" si="3"/>
        <v>1500</v>
      </c>
      <c r="Y26" s="19" t="s">
        <v>7</v>
      </c>
      <c r="Z26" s="19" t="s">
        <v>7</v>
      </c>
      <c r="AA26" s="19" t="s">
        <v>7</v>
      </c>
      <c r="AB26" s="19" t="s">
        <v>7</v>
      </c>
    </row>
    <row r="27" spans="5:28" ht="15" customHeight="1">
      <c r="E27" s="29" t="s">
        <v>58</v>
      </c>
      <c r="F27" s="29"/>
      <c r="H27" s="18">
        <f>SUM(J27,K27,M27,O27,Q27,S27,U27,W27,Y27,AA27)</f>
        <v>4058</v>
      </c>
      <c r="I27" s="7">
        <f>SUM(J27,L27,N27,P27,R27,T27,V27,X27,Z27,AB27)</f>
        <v>19880</v>
      </c>
      <c r="J27" s="1">
        <v>559</v>
      </c>
      <c r="K27" s="1">
        <v>1400</v>
      </c>
      <c r="L27" s="1">
        <v>2800</v>
      </c>
      <c r="M27" s="1">
        <v>599</v>
      </c>
      <c r="N27" s="1">
        <v>1797</v>
      </c>
      <c r="O27" s="1">
        <v>377</v>
      </c>
      <c r="P27" s="1">
        <v>1508</v>
      </c>
      <c r="Q27" s="1">
        <v>693</v>
      </c>
      <c r="R27" s="1">
        <v>4409</v>
      </c>
      <c r="S27" s="1">
        <v>355</v>
      </c>
      <c r="T27" s="1">
        <v>5554</v>
      </c>
      <c r="U27" s="1">
        <v>57</v>
      </c>
      <c r="V27" s="1">
        <v>2116</v>
      </c>
      <c r="W27" s="1">
        <v>18</v>
      </c>
      <c r="X27" s="1">
        <v>1137</v>
      </c>
      <c r="Y27" s="19" t="s">
        <v>7</v>
      </c>
      <c r="Z27" s="19" t="s">
        <v>7</v>
      </c>
      <c r="AA27" s="19" t="s">
        <v>7</v>
      </c>
      <c r="AB27" s="19" t="s">
        <v>7</v>
      </c>
    </row>
    <row r="28" spans="5:28" ht="15" customHeight="1">
      <c r="E28" s="29" t="s">
        <v>59</v>
      </c>
      <c r="F28" s="29"/>
      <c r="H28" s="18">
        <f>SUM(J28,K28,M28,O28,Q28,S28,U28,W28,Y28,AA28)</f>
        <v>4927</v>
      </c>
      <c r="I28" s="7">
        <f>SUM(J28,L28,N28,P28,R28,T28,V28,X28,Z28,AB28)</f>
        <v>17145</v>
      </c>
      <c r="J28" s="1">
        <v>1225</v>
      </c>
      <c r="K28" s="1">
        <v>1371</v>
      </c>
      <c r="L28" s="1">
        <v>2742</v>
      </c>
      <c r="M28" s="1">
        <v>808</v>
      </c>
      <c r="N28" s="1">
        <v>2424</v>
      </c>
      <c r="O28" s="1">
        <v>551</v>
      </c>
      <c r="P28" s="1">
        <v>2204</v>
      </c>
      <c r="Q28" s="1">
        <v>734</v>
      </c>
      <c r="R28" s="1">
        <v>4519</v>
      </c>
      <c r="S28" s="1">
        <v>221</v>
      </c>
      <c r="T28" s="1">
        <v>3239</v>
      </c>
      <c r="U28" s="1">
        <v>12</v>
      </c>
      <c r="V28" s="1">
        <v>429</v>
      </c>
      <c r="W28" s="1">
        <v>5</v>
      </c>
      <c r="X28" s="1">
        <v>363</v>
      </c>
      <c r="Y28" s="19" t="s">
        <v>7</v>
      </c>
      <c r="Z28" s="19" t="s">
        <v>7</v>
      </c>
      <c r="AA28" s="19" t="s">
        <v>7</v>
      </c>
      <c r="AB28" s="19" t="s">
        <v>7</v>
      </c>
    </row>
    <row r="29" spans="3:28" ht="30" customHeight="1">
      <c r="C29" s="29" t="s">
        <v>113</v>
      </c>
      <c r="D29" s="29"/>
      <c r="E29" s="29"/>
      <c r="F29" s="29"/>
      <c r="H29" s="18">
        <f aca="true" t="shared" si="4" ref="H29:AB29">SUM(H30:H37)</f>
        <v>1367</v>
      </c>
      <c r="I29" s="7">
        <f t="shared" si="4"/>
        <v>18306</v>
      </c>
      <c r="J29" s="7">
        <f t="shared" si="4"/>
        <v>135</v>
      </c>
      <c r="K29" s="7">
        <f t="shared" si="4"/>
        <v>173</v>
      </c>
      <c r="L29" s="7">
        <f t="shared" si="4"/>
        <v>346</v>
      </c>
      <c r="M29" s="7">
        <f t="shared" si="4"/>
        <v>101</v>
      </c>
      <c r="N29" s="7">
        <f t="shared" si="4"/>
        <v>303</v>
      </c>
      <c r="O29" s="7">
        <f t="shared" si="4"/>
        <v>97</v>
      </c>
      <c r="P29" s="7">
        <f t="shared" si="4"/>
        <v>388</v>
      </c>
      <c r="Q29" s="7">
        <f t="shared" si="4"/>
        <v>284</v>
      </c>
      <c r="R29" s="7">
        <f t="shared" si="4"/>
        <v>1919</v>
      </c>
      <c r="S29" s="7">
        <f t="shared" si="4"/>
        <v>433</v>
      </c>
      <c r="T29" s="7">
        <f t="shared" si="4"/>
        <v>7333</v>
      </c>
      <c r="U29" s="7">
        <f t="shared" si="4"/>
        <v>100</v>
      </c>
      <c r="V29" s="7">
        <f t="shared" si="4"/>
        <v>3636</v>
      </c>
      <c r="W29" s="7">
        <f t="shared" si="4"/>
        <v>34</v>
      </c>
      <c r="X29" s="7">
        <f t="shared" si="4"/>
        <v>2353</v>
      </c>
      <c r="Y29" s="7">
        <f t="shared" si="4"/>
        <v>9</v>
      </c>
      <c r="Z29" s="7">
        <f t="shared" si="4"/>
        <v>1365</v>
      </c>
      <c r="AA29" s="7">
        <f t="shared" si="4"/>
        <v>1</v>
      </c>
      <c r="AB29" s="7">
        <f t="shared" si="4"/>
        <v>528</v>
      </c>
    </row>
    <row r="30" spans="5:28" ht="15" customHeight="1">
      <c r="E30" s="29" t="s">
        <v>60</v>
      </c>
      <c r="F30" s="29"/>
      <c r="H30" s="18">
        <f aca="true" t="shared" si="5" ref="H30:H37">SUM(J30,K30,M30,O30,Q30,S30,U30,W30,Y30,AA30)</f>
        <v>321</v>
      </c>
      <c r="I30" s="7">
        <f aca="true" t="shared" si="6" ref="I30:I37">SUM(J30,L30,N30,P30,R30,T30,V30,X30,Z30,AB30)</f>
        <v>5099</v>
      </c>
      <c r="J30" s="1">
        <v>5</v>
      </c>
      <c r="K30" s="1">
        <v>1</v>
      </c>
      <c r="L30" s="1">
        <v>2</v>
      </c>
      <c r="M30" s="1">
        <v>20</v>
      </c>
      <c r="N30" s="1">
        <v>60</v>
      </c>
      <c r="O30" s="1">
        <v>18</v>
      </c>
      <c r="P30" s="1">
        <v>72</v>
      </c>
      <c r="Q30" s="1">
        <v>69</v>
      </c>
      <c r="R30" s="1">
        <v>488</v>
      </c>
      <c r="S30" s="1">
        <v>180</v>
      </c>
      <c r="T30" s="1">
        <v>2793</v>
      </c>
      <c r="U30" s="1">
        <v>21</v>
      </c>
      <c r="V30" s="1">
        <v>761</v>
      </c>
      <c r="W30" s="1">
        <v>6</v>
      </c>
      <c r="X30" s="1">
        <v>390</v>
      </c>
      <c r="Y30" s="19" t="s">
        <v>7</v>
      </c>
      <c r="Z30" s="19" t="s">
        <v>7</v>
      </c>
      <c r="AA30" s="1">
        <v>1</v>
      </c>
      <c r="AB30" s="1">
        <v>528</v>
      </c>
    </row>
    <row r="31" spans="4:28" ht="15" customHeight="1">
      <c r="D31" s="1" t="s">
        <v>132</v>
      </c>
      <c r="E31" s="29" t="s">
        <v>131</v>
      </c>
      <c r="F31" s="29"/>
      <c r="H31" s="18">
        <f t="shared" si="5"/>
        <v>91</v>
      </c>
      <c r="I31" s="7">
        <f t="shared" si="6"/>
        <v>1296</v>
      </c>
      <c r="J31" s="23" t="s">
        <v>7</v>
      </c>
      <c r="K31" s="23" t="s">
        <v>7</v>
      </c>
      <c r="L31" s="23" t="s">
        <v>7</v>
      </c>
      <c r="M31" s="1">
        <v>2</v>
      </c>
      <c r="N31" s="1">
        <v>6</v>
      </c>
      <c r="O31" s="1">
        <v>3</v>
      </c>
      <c r="P31" s="1">
        <v>12</v>
      </c>
      <c r="Q31" s="1">
        <v>52</v>
      </c>
      <c r="R31" s="1">
        <v>388</v>
      </c>
      <c r="S31" s="1">
        <v>27</v>
      </c>
      <c r="T31" s="1">
        <v>400</v>
      </c>
      <c r="U31" s="1">
        <v>2</v>
      </c>
      <c r="V31" s="1">
        <v>72</v>
      </c>
      <c r="W31" s="1">
        <v>4</v>
      </c>
      <c r="X31" s="1">
        <v>289</v>
      </c>
      <c r="Y31" s="1">
        <v>1</v>
      </c>
      <c r="Z31" s="1">
        <v>129</v>
      </c>
      <c r="AA31" s="19" t="s">
        <v>7</v>
      </c>
      <c r="AB31" s="19" t="s">
        <v>7</v>
      </c>
    </row>
    <row r="32" spans="4:28" ht="15" customHeight="1">
      <c r="D32" s="1" t="s">
        <v>132</v>
      </c>
      <c r="E32" s="29" t="s">
        <v>133</v>
      </c>
      <c r="F32" s="29"/>
      <c r="H32" s="18">
        <f t="shared" si="5"/>
        <v>33</v>
      </c>
      <c r="I32" s="7">
        <f t="shared" si="6"/>
        <v>383</v>
      </c>
      <c r="J32" s="1">
        <v>5</v>
      </c>
      <c r="K32" s="1">
        <v>6</v>
      </c>
      <c r="L32" s="1">
        <v>12</v>
      </c>
      <c r="M32" s="1">
        <v>2</v>
      </c>
      <c r="N32" s="1">
        <v>6</v>
      </c>
      <c r="O32" s="1">
        <v>6</v>
      </c>
      <c r="P32" s="1">
        <v>24</v>
      </c>
      <c r="Q32" s="1">
        <v>8</v>
      </c>
      <c r="R32" s="1">
        <v>50</v>
      </c>
      <c r="S32" s="1">
        <v>2</v>
      </c>
      <c r="T32" s="1">
        <v>31</v>
      </c>
      <c r="U32" s="1">
        <v>2</v>
      </c>
      <c r="V32" s="1">
        <v>71</v>
      </c>
      <c r="W32" s="1">
        <v>1</v>
      </c>
      <c r="X32" s="1">
        <v>81</v>
      </c>
      <c r="Y32" s="1">
        <v>1</v>
      </c>
      <c r="Z32" s="1">
        <v>103</v>
      </c>
      <c r="AA32" s="19" t="s">
        <v>7</v>
      </c>
      <c r="AB32" s="19" t="s">
        <v>7</v>
      </c>
    </row>
    <row r="33" spans="4:28" ht="15" customHeight="1">
      <c r="D33" s="1" t="s">
        <v>135</v>
      </c>
      <c r="E33" s="29" t="s">
        <v>134</v>
      </c>
      <c r="F33" s="29"/>
      <c r="H33" s="18">
        <f t="shared" si="5"/>
        <v>6</v>
      </c>
      <c r="I33" s="7">
        <f t="shared" si="6"/>
        <v>93</v>
      </c>
      <c r="J33" s="23" t="s">
        <v>7</v>
      </c>
      <c r="K33" s="1">
        <v>2</v>
      </c>
      <c r="L33" s="1">
        <v>4</v>
      </c>
      <c r="M33" s="23" t="s">
        <v>7</v>
      </c>
      <c r="N33" s="23" t="s">
        <v>7</v>
      </c>
      <c r="O33" s="23" t="s">
        <v>7</v>
      </c>
      <c r="P33" s="23" t="s">
        <v>7</v>
      </c>
      <c r="Q33" s="23" t="s">
        <v>7</v>
      </c>
      <c r="R33" s="23" t="s">
        <v>7</v>
      </c>
      <c r="S33" s="1">
        <v>3</v>
      </c>
      <c r="T33" s="1">
        <v>59</v>
      </c>
      <c r="U33" s="1">
        <v>1</v>
      </c>
      <c r="V33" s="1">
        <v>30</v>
      </c>
      <c r="W33" s="19" t="s">
        <v>7</v>
      </c>
      <c r="X33" s="19" t="s">
        <v>7</v>
      </c>
      <c r="Y33" s="19" t="s">
        <v>7</v>
      </c>
      <c r="Z33" s="19" t="s">
        <v>7</v>
      </c>
      <c r="AA33" s="19" t="s">
        <v>7</v>
      </c>
      <c r="AB33" s="19" t="s">
        <v>7</v>
      </c>
    </row>
    <row r="34" spans="4:28" ht="15" customHeight="1">
      <c r="D34" s="1" t="s">
        <v>132</v>
      </c>
      <c r="E34" s="29" t="s">
        <v>138</v>
      </c>
      <c r="F34" s="29"/>
      <c r="H34" s="18">
        <f t="shared" si="5"/>
        <v>329</v>
      </c>
      <c r="I34" s="7">
        <f t="shared" si="6"/>
        <v>2424</v>
      </c>
      <c r="J34" s="1">
        <v>41</v>
      </c>
      <c r="K34" s="1">
        <v>69</v>
      </c>
      <c r="L34" s="1">
        <v>138</v>
      </c>
      <c r="M34" s="1">
        <v>34</v>
      </c>
      <c r="N34" s="1">
        <v>102</v>
      </c>
      <c r="O34" s="1">
        <v>38</v>
      </c>
      <c r="P34" s="1">
        <v>152</v>
      </c>
      <c r="Q34" s="1">
        <v>90</v>
      </c>
      <c r="R34" s="1">
        <v>570</v>
      </c>
      <c r="S34" s="1">
        <v>45</v>
      </c>
      <c r="T34" s="1">
        <v>671</v>
      </c>
      <c r="U34" s="1">
        <v>8</v>
      </c>
      <c r="V34" s="1">
        <v>310</v>
      </c>
      <c r="W34" s="1">
        <v>3</v>
      </c>
      <c r="X34" s="1">
        <v>209</v>
      </c>
      <c r="Y34" s="1">
        <v>1</v>
      </c>
      <c r="Z34" s="1">
        <v>231</v>
      </c>
      <c r="AA34" s="19" t="s">
        <v>7</v>
      </c>
      <c r="AB34" s="19" t="s">
        <v>7</v>
      </c>
    </row>
    <row r="35" spans="5:28" ht="15" customHeight="1">
      <c r="E35" s="29" t="s">
        <v>61</v>
      </c>
      <c r="F35" s="29"/>
      <c r="H35" s="18">
        <f t="shared" si="5"/>
        <v>16</v>
      </c>
      <c r="I35" s="7">
        <f t="shared" si="6"/>
        <v>227</v>
      </c>
      <c r="J35" s="1">
        <v>2</v>
      </c>
      <c r="K35" s="1">
        <v>3</v>
      </c>
      <c r="L35" s="1">
        <v>6</v>
      </c>
      <c r="M35" s="1">
        <v>2</v>
      </c>
      <c r="N35" s="1">
        <v>6</v>
      </c>
      <c r="O35" s="1">
        <v>1</v>
      </c>
      <c r="P35" s="1">
        <v>4</v>
      </c>
      <c r="Q35" s="1">
        <v>3</v>
      </c>
      <c r="R35" s="1">
        <v>21</v>
      </c>
      <c r="S35" s="1">
        <v>4</v>
      </c>
      <c r="T35" s="1">
        <v>84</v>
      </c>
      <c r="U35" s="19" t="s">
        <v>7</v>
      </c>
      <c r="V35" s="19" t="s">
        <v>7</v>
      </c>
      <c r="W35" s="19" t="s">
        <v>7</v>
      </c>
      <c r="X35" s="19" t="s">
        <v>7</v>
      </c>
      <c r="Y35" s="19">
        <v>1</v>
      </c>
      <c r="Z35" s="19">
        <v>104</v>
      </c>
      <c r="AA35" s="19" t="s">
        <v>7</v>
      </c>
      <c r="AB35" s="19" t="s">
        <v>7</v>
      </c>
    </row>
    <row r="36" spans="5:28" ht="15" customHeight="1">
      <c r="E36" s="29" t="s">
        <v>62</v>
      </c>
      <c r="F36" s="29"/>
      <c r="H36" s="18">
        <f t="shared" si="5"/>
        <v>29</v>
      </c>
      <c r="I36" s="7">
        <f t="shared" si="6"/>
        <v>581</v>
      </c>
      <c r="J36" s="1">
        <v>3</v>
      </c>
      <c r="K36" s="1">
        <v>4</v>
      </c>
      <c r="L36" s="1">
        <v>8</v>
      </c>
      <c r="M36" s="1">
        <v>2</v>
      </c>
      <c r="N36" s="1">
        <v>6</v>
      </c>
      <c r="O36" s="1">
        <v>3</v>
      </c>
      <c r="P36" s="1">
        <v>12</v>
      </c>
      <c r="Q36" s="1">
        <v>5</v>
      </c>
      <c r="R36" s="1">
        <v>28</v>
      </c>
      <c r="S36" s="1">
        <v>5</v>
      </c>
      <c r="T36" s="1">
        <v>103</v>
      </c>
      <c r="U36" s="1">
        <v>2</v>
      </c>
      <c r="V36" s="1">
        <v>87</v>
      </c>
      <c r="W36" s="1">
        <v>5</v>
      </c>
      <c r="X36" s="1">
        <v>334</v>
      </c>
      <c r="Y36" s="19" t="s">
        <v>7</v>
      </c>
      <c r="Z36" s="19" t="s">
        <v>7</v>
      </c>
      <c r="AA36" s="19" t="s">
        <v>7</v>
      </c>
      <c r="AB36" s="19" t="s">
        <v>7</v>
      </c>
    </row>
    <row r="37" spans="4:28" ht="15" customHeight="1">
      <c r="D37" s="1" t="s">
        <v>137</v>
      </c>
      <c r="E37" s="29" t="s">
        <v>136</v>
      </c>
      <c r="F37" s="29"/>
      <c r="H37" s="18">
        <f t="shared" si="5"/>
        <v>542</v>
      </c>
      <c r="I37" s="7">
        <f t="shared" si="6"/>
        <v>8203</v>
      </c>
      <c r="J37" s="1">
        <v>79</v>
      </c>
      <c r="K37" s="1">
        <v>88</v>
      </c>
      <c r="L37" s="1">
        <v>176</v>
      </c>
      <c r="M37" s="1">
        <v>39</v>
      </c>
      <c r="N37" s="1">
        <v>117</v>
      </c>
      <c r="O37" s="1">
        <v>28</v>
      </c>
      <c r="P37" s="1">
        <v>112</v>
      </c>
      <c r="Q37" s="1">
        <v>57</v>
      </c>
      <c r="R37" s="1">
        <v>374</v>
      </c>
      <c r="S37" s="1">
        <v>167</v>
      </c>
      <c r="T37" s="1">
        <v>3192</v>
      </c>
      <c r="U37" s="1">
        <v>64</v>
      </c>
      <c r="V37" s="1">
        <v>2305</v>
      </c>
      <c r="W37" s="1">
        <v>15</v>
      </c>
      <c r="X37" s="1">
        <v>1050</v>
      </c>
      <c r="Y37" s="1">
        <v>5</v>
      </c>
      <c r="Z37" s="1">
        <v>798</v>
      </c>
      <c r="AA37" s="19" t="s">
        <v>7</v>
      </c>
      <c r="AB37" s="19" t="s">
        <v>7</v>
      </c>
    </row>
    <row r="38" spans="3:28" ht="30" customHeight="1">
      <c r="C38" s="29" t="s">
        <v>114</v>
      </c>
      <c r="D38" s="29"/>
      <c r="E38" s="29"/>
      <c r="F38" s="29"/>
      <c r="H38" s="18">
        <f aca="true" t="shared" si="7" ref="H38:Z38">SUM(H39:H40)</f>
        <v>2197</v>
      </c>
      <c r="I38" s="7">
        <f t="shared" si="7"/>
        <v>5284</v>
      </c>
      <c r="J38" s="7">
        <f t="shared" si="7"/>
        <v>1161</v>
      </c>
      <c r="K38" s="7">
        <f t="shared" si="7"/>
        <v>519</v>
      </c>
      <c r="L38" s="7">
        <f t="shared" si="7"/>
        <v>1038</v>
      </c>
      <c r="M38" s="7">
        <f t="shared" si="7"/>
        <v>221</v>
      </c>
      <c r="N38" s="7">
        <f t="shared" si="7"/>
        <v>663</v>
      </c>
      <c r="O38" s="7">
        <f t="shared" si="7"/>
        <v>103</v>
      </c>
      <c r="P38" s="7">
        <f t="shared" si="7"/>
        <v>412</v>
      </c>
      <c r="Q38" s="7">
        <f t="shared" si="7"/>
        <v>135</v>
      </c>
      <c r="R38" s="7">
        <f t="shared" si="7"/>
        <v>837</v>
      </c>
      <c r="S38" s="7">
        <f t="shared" si="7"/>
        <v>51</v>
      </c>
      <c r="T38" s="7">
        <f t="shared" si="7"/>
        <v>716</v>
      </c>
      <c r="U38" s="7">
        <f t="shared" si="7"/>
        <v>2</v>
      </c>
      <c r="V38" s="7">
        <f t="shared" si="7"/>
        <v>65</v>
      </c>
      <c r="W38" s="7">
        <f t="shared" si="7"/>
        <v>4</v>
      </c>
      <c r="X38" s="7">
        <f t="shared" si="7"/>
        <v>284</v>
      </c>
      <c r="Y38" s="7">
        <f t="shared" si="7"/>
        <v>1</v>
      </c>
      <c r="Z38" s="7">
        <f t="shared" si="7"/>
        <v>108</v>
      </c>
      <c r="AA38" s="19" t="s">
        <v>7</v>
      </c>
      <c r="AB38" s="19" t="s">
        <v>7</v>
      </c>
    </row>
    <row r="39" spans="5:28" ht="15" customHeight="1">
      <c r="E39" s="29" t="s">
        <v>63</v>
      </c>
      <c r="F39" s="29"/>
      <c r="H39" s="18">
        <f>SUM(J39,K39,M39,O39,Q39,S39,U39,W39,Y39,AA39)</f>
        <v>609</v>
      </c>
      <c r="I39" s="7">
        <f>SUM(J39,L39,N39,P39,R39,T39,V39,X39,Z39,AB39)</f>
        <v>2167</v>
      </c>
      <c r="J39" s="1">
        <v>109</v>
      </c>
      <c r="K39" s="1">
        <v>231</v>
      </c>
      <c r="L39" s="1">
        <v>462</v>
      </c>
      <c r="M39" s="1">
        <v>125</v>
      </c>
      <c r="N39" s="1">
        <v>375</v>
      </c>
      <c r="O39" s="1">
        <v>48</v>
      </c>
      <c r="P39" s="1">
        <v>192</v>
      </c>
      <c r="Q39" s="1">
        <v>69</v>
      </c>
      <c r="R39" s="1">
        <v>422</v>
      </c>
      <c r="S39" s="1">
        <v>22</v>
      </c>
      <c r="T39" s="1">
        <v>292</v>
      </c>
      <c r="U39" s="1">
        <v>1</v>
      </c>
      <c r="V39" s="1">
        <v>31</v>
      </c>
      <c r="W39" s="1">
        <v>4</v>
      </c>
      <c r="X39" s="1">
        <v>284</v>
      </c>
      <c r="Y39" s="19" t="s">
        <v>7</v>
      </c>
      <c r="Z39" s="19" t="s">
        <v>7</v>
      </c>
      <c r="AA39" s="19" t="s">
        <v>7</v>
      </c>
      <c r="AB39" s="19" t="s">
        <v>7</v>
      </c>
    </row>
    <row r="40" spans="5:28" ht="15" customHeight="1">
      <c r="E40" s="29" t="s">
        <v>64</v>
      </c>
      <c r="F40" s="29"/>
      <c r="H40" s="18">
        <f>SUM(J40,K40,M40,O40,Q40,S40,U40,W40,Y40,AA40)</f>
        <v>1588</v>
      </c>
      <c r="I40" s="7">
        <f>SUM(J40,L40,N40,P40,R40,T40,V40,X40,Z40,AB40)</f>
        <v>3117</v>
      </c>
      <c r="J40" s="1">
        <v>1052</v>
      </c>
      <c r="K40" s="1">
        <v>288</v>
      </c>
      <c r="L40" s="1">
        <v>576</v>
      </c>
      <c r="M40" s="1">
        <v>96</v>
      </c>
      <c r="N40" s="1">
        <v>288</v>
      </c>
      <c r="O40" s="1">
        <v>55</v>
      </c>
      <c r="P40" s="1">
        <v>220</v>
      </c>
      <c r="Q40" s="1">
        <v>66</v>
      </c>
      <c r="R40" s="1">
        <v>415</v>
      </c>
      <c r="S40" s="1">
        <v>29</v>
      </c>
      <c r="T40" s="1">
        <v>424</v>
      </c>
      <c r="U40" s="1">
        <v>1</v>
      </c>
      <c r="V40" s="1">
        <v>34</v>
      </c>
      <c r="W40" s="19" t="s">
        <v>7</v>
      </c>
      <c r="X40" s="19" t="s">
        <v>7</v>
      </c>
      <c r="Y40" s="1">
        <v>1</v>
      </c>
      <c r="Z40" s="1">
        <v>108</v>
      </c>
      <c r="AA40" s="19" t="s">
        <v>7</v>
      </c>
      <c r="AB40" s="19" t="s">
        <v>7</v>
      </c>
    </row>
    <row r="41" spans="3:28" ht="30" customHeight="1">
      <c r="C41" s="29" t="s">
        <v>111</v>
      </c>
      <c r="D41" s="29"/>
      <c r="E41" s="29"/>
      <c r="F41" s="29"/>
      <c r="H41" s="18">
        <f aca="true" t="shared" si="8" ref="H41:AB41">SUM(H42:H68)</f>
        <v>21210</v>
      </c>
      <c r="I41" s="7">
        <f t="shared" si="8"/>
        <v>158595</v>
      </c>
      <c r="J41" s="7">
        <f t="shared" si="8"/>
        <v>6127</v>
      </c>
      <c r="K41" s="7">
        <f t="shared" si="8"/>
        <v>4533</v>
      </c>
      <c r="L41" s="7">
        <f t="shared" si="8"/>
        <v>9066</v>
      </c>
      <c r="M41" s="7">
        <f t="shared" si="8"/>
        <v>2138</v>
      </c>
      <c r="N41" s="7">
        <f t="shared" si="8"/>
        <v>6414</v>
      </c>
      <c r="O41" s="7">
        <f t="shared" si="8"/>
        <v>1504</v>
      </c>
      <c r="P41" s="7">
        <f t="shared" si="8"/>
        <v>6016</v>
      </c>
      <c r="Q41" s="7">
        <f t="shared" si="8"/>
        <v>3490</v>
      </c>
      <c r="R41" s="7">
        <f t="shared" si="8"/>
        <v>22682</v>
      </c>
      <c r="S41" s="7">
        <f t="shared" si="8"/>
        <v>2582</v>
      </c>
      <c r="T41" s="7">
        <f t="shared" si="8"/>
        <v>40350</v>
      </c>
      <c r="U41" s="7">
        <f t="shared" si="8"/>
        <v>396</v>
      </c>
      <c r="V41" s="7">
        <f t="shared" si="8"/>
        <v>14774</v>
      </c>
      <c r="W41" s="7">
        <f t="shared" si="8"/>
        <v>256</v>
      </c>
      <c r="X41" s="7">
        <f t="shared" si="8"/>
        <v>17556</v>
      </c>
      <c r="Y41" s="7">
        <f t="shared" si="8"/>
        <v>164</v>
      </c>
      <c r="Z41" s="7">
        <f t="shared" si="8"/>
        <v>25969</v>
      </c>
      <c r="AA41" s="7">
        <f t="shared" si="8"/>
        <v>20</v>
      </c>
      <c r="AB41" s="7">
        <f t="shared" si="8"/>
        <v>9641</v>
      </c>
    </row>
    <row r="42" spans="5:28" ht="15" customHeight="1">
      <c r="E42" s="29" t="s">
        <v>65</v>
      </c>
      <c r="F42" s="29"/>
      <c r="H42" s="18">
        <f aca="true" t="shared" si="9" ref="H42:H51">SUM(J42,K42,M42,O42,Q42,S42,U42,W42,Y42,AA42)</f>
        <v>5446</v>
      </c>
      <c r="I42" s="7">
        <f aca="true" t="shared" si="10" ref="I42:I51">SUM(J42,L42,N42,P42,R42,T42,V42,X42,Z42,AB42)</f>
        <v>13632</v>
      </c>
      <c r="J42" s="1">
        <v>2408</v>
      </c>
      <c r="K42" s="1">
        <v>1761</v>
      </c>
      <c r="L42" s="1">
        <v>3522</v>
      </c>
      <c r="M42" s="1">
        <v>564</v>
      </c>
      <c r="N42" s="1">
        <v>1692</v>
      </c>
      <c r="O42" s="1">
        <v>269</v>
      </c>
      <c r="P42" s="1">
        <v>1076</v>
      </c>
      <c r="Q42" s="1">
        <v>318</v>
      </c>
      <c r="R42" s="1">
        <v>1921</v>
      </c>
      <c r="S42" s="1">
        <v>104</v>
      </c>
      <c r="T42" s="1">
        <v>1620</v>
      </c>
      <c r="U42" s="1">
        <v>14</v>
      </c>
      <c r="V42" s="1">
        <v>554</v>
      </c>
      <c r="W42" s="1">
        <v>5</v>
      </c>
      <c r="X42" s="1">
        <v>330</v>
      </c>
      <c r="Y42" s="1">
        <v>3</v>
      </c>
      <c r="Z42" s="1">
        <v>509</v>
      </c>
      <c r="AA42" s="19" t="s">
        <v>7</v>
      </c>
      <c r="AB42" s="19" t="s">
        <v>7</v>
      </c>
    </row>
    <row r="43" spans="5:28" ht="15" customHeight="1">
      <c r="E43" s="29" t="s">
        <v>66</v>
      </c>
      <c r="F43" s="29"/>
      <c r="H43" s="18">
        <f t="shared" si="9"/>
        <v>810</v>
      </c>
      <c r="I43" s="7">
        <f t="shared" si="10"/>
        <v>1509</v>
      </c>
      <c r="J43" s="1">
        <v>573</v>
      </c>
      <c r="K43" s="1">
        <v>126</v>
      </c>
      <c r="L43" s="1">
        <v>252</v>
      </c>
      <c r="M43" s="1">
        <v>32</v>
      </c>
      <c r="N43" s="1">
        <v>96</v>
      </c>
      <c r="O43" s="1">
        <v>18</v>
      </c>
      <c r="P43" s="1">
        <v>72</v>
      </c>
      <c r="Q43" s="1">
        <v>41</v>
      </c>
      <c r="R43" s="1">
        <v>262</v>
      </c>
      <c r="S43" s="1">
        <v>20</v>
      </c>
      <c r="T43" s="1">
        <v>254</v>
      </c>
      <c r="U43" s="19" t="s">
        <v>7</v>
      </c>
      <c r="V43" s="19" t="s">
        <v>7</v>
      </c>
      <c r="W43" s="19" t="s">
        <v>7</v>
      </c>
      <c r="X43" s="19" t="s">
        <v>7</v>
      </c>
      <c r="Y43" s="19" t="s">
        <v>7</v>
      </c>
      <c r="Z43" s="19" t="s">
        <v>7</v>
      </c>
      <c r="AA43" s="19" t="s">
        <v>7</v>
      </c>
      <c r="AB43" s="19" t="s">
        <v>7</v>
      </c>
    </row>
    <row r="44" spans="5:28" ht="15" customHeight="1">
      <c r="E44" s="29" t="s">
        <v>67</v>
      </c>
      <c r="F44" s="29"/>
      <c r="H44" s="18">
        <f t="shared" si="9"/>
        <v>787</v>
      </c>
      <c r="I44" s="7">
        <f t="shared" si="10"/>
        <v>4201</v>
      </c>
      <c r="J44" s="1">
        <v>222</v>
      </c>
      <c r="K44" s="1">
        <v>227</v>
      </c>
      <c r="L44" s="1">
        <v>454</v>
      </c>
      <c r="M44" s="1">
        <v>80</v>
      </c>
      <c r="N44" s="1">
        <v>240</v>
      </c>
      <c r="O44" s="1">
        <v>52</v>
      </c>
      <c r="P44" s="1">
        <v>208</v>
      </c>
      <c r="Q44" s="1">
        <v>126</v>
      </c>
      <c r="R44" s="1">
        <v>790</v>
      </c>
      <c r="S44" s="1">
        <v>58</v>
      </c>
      <c r="T44" s="1">
        <v>938</v>
      </c>
      <c r="U44" s="1">
        <v>11</v>
      </c>
      <c r="V44" s="1">
        <v>414</v>
      </c>
      <c r="W44" s="1">
        <v>7</v>
      </c>
      <c r="X44" s="1">
        <v>410</v>
      </c>
      <c r="Y44" s="1">
        <v>4</v>
      </c>
      <c r="Z44" s="1">
        <v>525</v>
      </c>
      <c r="AA44" s="19" t="s">
        <v>7</v>
      </c>
      <c r="AB44" s="19" t="s">
        <v>7</v>
      </c>
    </row>
    <row r="45" spans="5:28" ht="15" customHeight="1">
      <c r="E45" s="29" t="s">
        <v>68</v>
      </c>
      <c r="F45" s="29"/>
      <c r="H45" s="18">
        <f t="shared" si="9"/>
        <v>1264</v>
      </c>
      <c r="I45" s="7">
        <f t="shared" si="10"/>
        <v>15588</v>
      </c>
      <c r="J45" s="1">
        <v>167</v>
      </c>
      <c r="K45" s="1">
        <v>296</v>
      </c>
      <c r="L45" s="1">
        <v>592</v>
      </c>
      <c r="M45" s="1">
        <v>125</v>
      </c>
      <c r="N45" s="1">
        <v>375</v>
      </c>
      <c r="O45" s="1">
        <v>108</v>
      </c>
      <c r="P45" s="1">
        <v>432</v>
      </c>
      <c r="Q45" s="1">
        <v>247</v>
      </c>
      <c r="R45" s="1">
        <v>1600</v>
      </c>
      <c r="S45" s="1">
        <v>212</v>
      </c>
      <c r="T45" s="1">
        <v>3215</v>
      </c>
      <c r="U45" s="1">
        <v>42</v>
      </c>
      <c r="V45" s="1">
        <v>1601</v>
      </c>
      <c r="W45" s="1">
        <v>37</v>
      </c>
      <c r="X45" s="1">
        <v>2530</v>
      </c>
      <c r="Y45" s="1">
        <v>28</v>
      </c>
      <c r="Z45" s="1">
        <v>4390</v>
      </c>
      <c r="AA45" s="1">
        <v>2</v>
      </c>
      <c r="AB45" s="1">
        <v>686</v>
      </c>
    </row>
    <row r="46" spans="5:28" ht="15" customHeight="1">
      <c r="E46" s="40" t="s">
        <v>142</v>
      </c>
      <c r="F46" s="40"/>
      <c r="H46" s="18">
        <f t="shared" si="9"/>
        <v>918</v>
      </c>
      <c r="I46" s="7">
        <f t="shared" si="10"/>
        <v>11369</v>
      </c>
      <c r="J46" s="1">
        <v>177</v>
      </c>
      <c r="K46" s="1">
        <v>137</v>
      </c>
      <c r="L46" s="1">
        <v>274</v>
      </c>
      <c r="M46" s="1">
        <v>87</v>
      </c>
      <c r="N46" s="1">
        <v>261</v>
      </c>
      <c r="O46" s="1">
        <v>63</v>
      </c>
      <c r="P46" s="1">
        <v>252</v>
      </c>
      <c r="Q46" s="1">
        <v>165</v>
      </c>
      <c r="R46" s="1">
        <v>1110</v>
      </c>
      <c r="S46" s="1">
        <v>220</v>
      </c>
      <c r="T46" s="1">
        <v>3837</v>
      </c>
      <c r="U46" s="1">
        <v>40</v>
      </c>
      <c r="V46" s="1">
        <v>1403</v>
      </c>
      <c r="W46" s="1">
        <v>22</v>
      </c>
      <c r="X46" s="1">
        <v>1496</v>
      </c>
      <c r="Y46" s="1">
        <v>6</v>
      </c>
      <c r="Z46" s="1">
        <v>828</v>
      </c>
      <c r="AA46" s="1">
        <v>1</v>
      </c>
      <c r="AB46" s="1">
        <v>1731</v>
      </c>
    </row>
    <row r="47" spans="5:28" ht="15" customHeight="1">
      <c r="E47" s="29" t="s">
        <v>69</v>
      </c>
      <c r="F47" s="29"/>
      <c r="H47" s="18">
        <f t="shared" si="9"/>
        <v>851</v>
      </c>
      <c r="I47" s="7">
        <f t="shared" si="10"/>
        <v>4409</v>
      </c>
      <c r="J47" s="1">
        <v>110</v>
      </c>
      <c r="K47" s="1">
        <v>205</v>
      </c>
      <c r="L47" s="1">
        <v>410</v>
      </c>
      <c r="M47" s="1">
        <v>159</v>
      </c>
      <c r="N47" s="1">
        <v>477</v>
      </c>
      <c r="O47" s="1">
        <v>109</v>
      </c>
      <c r="P47" s="1">
        <v>436</v>
      </c>
      <c r="Q47" s="1">
        <v>192</v>
      </c>
      <c r="R47" s="1">
        <v>1241</v>
      </c>
      <c r="S47" s="1">
        <v>71</v>
      </c>
      <c r="T47" s="1">
        <v>1000</v>
      </c>
      <c r="U47" s="1">
        <v>4</v>
      </c>
      <c r="V47" s="1">
        <v>148</v>
      </c>
      <c r="W47" s="19" t="s">
        <v>7</v>
      </c>
      <c r="X47" s="19" t="s">
        <v>7</v>
      </c>
      <c r="Y47" s="19" t="s">
        <v>7</v>
      </c>
      <c r="Z47" s="19" t="s">
        <v>7</v>
      </c>
      <c r="AA47" s="19">
        <v>1</v>
      </c>
      <c r="AB47" s="19">
        <v>587</v>
      </c>
    </row>
    <row r="48" spans="4:28" ht="15" customHeight="1">
      <c r="D48" s="1" t="s">
        <v>135</v>
      </c>
      <c r="E48" s="29" t="s">
        <v>139</v>
      </c>
      <c r="F48" s="29"/>
      <c r="H48" s="18">
        <f t="shared" si="9"/>
        <v>477</v>
      </c>
      <c r="I48" s="7">
        <f t="shared" si="10"/>
        <v>2138</v>
      </c>
      <c r="J48" s="1">
        <v>137</v>
      </c>
      <c r="K48" s="1">
        <v>123</v>
      </c>
      <c r="L48" s="1">
        <v>246</v>
      </c>
      <c r="M48" s="1">
        <v>70</v>
      </c>
      <c r="N48" s="1">
        <v>210</v>
      </c>
      <c r="O48" s="1">
        <v>36</v>
      </c>
      <c r="P48" s="1">
        <v>144</v>
      </c>
      <c r="Q48" s="1">
        <v>60</v>
      </c>
      <c r="R48" s="1">
        <v>381</v>
      </c>
      <c r="S48" s="1">
        <v>42</v>
      </c>
      <c r="T48" s="1">
        <v>618</v>
      </c>
      <c r="U48" s="1">
        <v>7</v>
      </c>
      <c r="V48" s="1">
        <v>282</v>
      </c>
      <c r="W48" s="19">
        <v>2</v>
      </c>
      <c r="X48" s="19">
        <v>120</v>
      </c>
      <c r="Y48" s="19" t="s">
        <v>7</v>
      </c>
      <c r="Z48" s="19" t="s">
        <v>7</v>
      </c>
      <c r="AA48" s="19" t="s">
        <v>7</v>
      </c>
      <c r="AB48" s="19" t="s">
        <v>7</v>
      </c>
    </row>
    <row r="49" spans="5:28" ht="15" customHeight="1">
      <c r="E49" s="29" t="s">
        <v>70</v>
      </c>
      <c r="F49" s="29"/>
      <c r="H49" s="18">
        <f t="shared" si="9"/>
        <v>443</v>
      </c>
      <c r="I49" s="7">
        <f t="shared" si="10"/>
        <v>2772</v>
      </c>
      <c r="J49" s="1">
        <v>70</v>
      </c>
      <c r="K49" s="1">
        <v>89</v>
      </c>
      <c r="L49" s="1">
        <v>178</v>
      </c>
      <c r="M49" s="1">
        <v>60</v>
      </c>
      <c r="N49" s="1">
        <v>180</v>
      </c>
      <c r="O49" s="1">
        <v>54</v>
      </c>
      <c r="P49" s="1">
        <v>216</v>
      </c>
      <c r="Q49" s="1">
        <v>90</v>
      </c>
      <c r="R49" s="1">
        <v>587</v>
      </c>
      <c r="S49" s="1">
        <v>72</v>
      </c>
      <c r="T49" s="1">
        <v>1075</v>
      </c>
      <c r="U49" s="1">
        <v>4</v>
      </c>
      <c r="V49" s="1">
        <v>132</v>
      </c>
      <c r="W49" s="19">
        <v>4</v>
      </c>
      <c r="X49" s="19">
        <v>334</v>
      </c>
      <c r="Y49" s="19" t="s">
        <v>7</v>
      </c>
      <c r="Z49" s="19" t="s">
        <v>7</v>
      </c>
      <c r="AA49" s="19" t="s">
        <v>7</v>
      </c>
      <c r="AB49" s="19" t="s">
        <v>7</v>
      </c>
    </row>
    <row r="50" spans="5:28" ht="15" customHeight="1">
      <c r="E50" s="29" t="s">
        <v>71</v>
      </c>
      <c r="F50" s="29"/>
      <c r="H50" s="18">
        <f t="shared" si="9"/>
        <v>15</v>
      </c>
      <c r="I50" s="7">
        <f t="shared" si="10"/>
        <v>113</v>
      </c>
      <c r="J50" s="23">
        <v>4</v>
      </c>
      <c r="K50" s="23" t="s">
        <v>7</v>
      </c>
      <c r="L50" s="23" t="s">
        <v>7</v>
      </c>
      <c r="M50" s="23">
        <v>1</v>
      </c>
      <c r="N50" s="23">
        <v>3</v>
      </c>
      <c r="O50" s="23" t="s">
        <v>7</v>
      </c>
      <c r="P50" s="23" t="s">
        <v>7</v>
      </c>
      <c r="Q50" s="1">
        <v>6</v>
      </c>
      <c r="R50" s="1">
        <v>37</v>
      </c>
      <c r="S50" s="1">
        <v>3</v>
      </c>
      <c r="T50" s="1">
        <v>39</v>
      </c>
      <c r="U50" s="19">
        <v>1</v>
      </c>
      <c r="V50" s="19">
        <v>30</v>
      </c>
      <c r="W50" s="19" t="s">
        <v>7</v>
      </c>
      <c r="X50" s="19" t="s">
        <v>7</v>
      </c>
      <c r="Y50" s="19" t="s">
        <v>7</v>
      </c>
      <c r="Z50" s="19" t="s">
        <v>7</v>
      </c>
      <c r="AA50" s="19" t="s">
        <v>7</v>
      </c>
      <c r="AB50" s="19" t="s">
        <v>7</v>
      </c>
    </row>
    <row r="51" spans="5:28" ht="15" customHeight="1">
      <c r="E51" s="29" t="s">
        <v>72</v>
      </c>
      <c r="F51" s="29"/>
      <c r="H51" s="18">
        <f t="shared" si="9"/>
        <v>34</v>
      </c>
      <c r="I51" s="7">
        <f t="shared" si="10"/>
        <v>1257</v>
      </c>
      <c r="J51" s="1">
        <v>2</v>
      </c>
      <c r="K51" s="1">
        <v>2</v>
      </c>
      <c r="L51" s="1">
        <v>4</v>
      </c>
      <c r="M51" s="23" t="s">
        <v>7</v>
      </c>
      <c r="N51" s="23" t="s">
        <v>7</v>
      </c>
      <c r="O51" s="1">
        <v>1</v>
      </c>
      <c r="P51" s="1">
        <v>4</v>
      </c>
      <c r="Q51" s="1">
        <v>10</v>
      </c>
      <c r="R51" s="1">
        <v>64</v>
      </c>
      <c r="S51" s="1">
        <v>9</v>
      </c>
      <c r="T51" s="1">
        <v>166</v>
      </c>
      <c r="U51" s="1">
        <v>4</v>
      </c>
      <c r="V51" s="1">
        <v>151</v>
      </c>
      <c r="W51" s="1">
        <v>3</v>
      </c>
      <c r="X51" s="1">
        <v>241</v>
      </c>
      <c r="Y51" s="1">
        <v>3</v>
      </c>
      <c r="Z51" s="1">
        <v>625</v>
      </c>
      <c r="AA51" s="19" t="s">
        <v>7</v>
      </c>
      <c r="AB51" s="19" t="s">
        <v>7</v>
      </c>
    </row>
    <row r="52" spans="6:28" ht="15" customHeight="1">
      <c r="F52" s="21"/>
      <c r="H52" s="18"/>
      <c r="I52" s="7"/>
      <c r="M52" s="23"/>
      <c r="N52" s="23"/>
      <c r="AA52" s="19"/>
      <c r="AB52" s="19"/>
    </row>
    <row r="53" spans="5:28" ht="15" customHeight="1">
      <c r="E53" s="29" t="s">
        <v>73</v>
      </c>
      <c r="F53" s="29"/>
      <c r="H53" s="18">
        <f>SUM(J53,K53,M53,O53,Q53,S53,U53,W53,Y53,AA53)</f>
        <v>138</v>
      </c>
      <c r="I53" s="7">
        <f>SUM(J53,L53,N53,P53,R53,T53,V53,X53,Z53,AB53)</f>
        <v>1948</v>
      </c>
      <c r="J53" s="1">
        <v>30</v>
      </c>
      <c r="K53" s="1">
        <v>10</v>
      </c>
      <c r="L53" s="1">
        <v>20</v>
      </c>
      <c r="M53" s="1">
        <v>7</v>
      </c>
      <c r="N53" s="1">
        <v>21</v>
      </c>
      <c r="O53" s="1">
        <v>9</v>
      </c>
      <c r="P53" s="1">
        <v>36</v>
      </c>
      <c r="Q53" s="1">
        <v>31</v>
      </c>
      <c r="R53" s="1">
        <v>183</v>
      </c>
      <c r="S53" s="1">
        <v>35</v>
      </c>
      <c r="T53" s="1">
        <v>536</v>
      </c>
      <c r="U53" s="1">
        <v>7</v>
      </c>
      <c r="V53" s="1">
        <v>243</v>
      </c>
      <c r="W53" s="1">
        <v>7</v>
      </c>
      <c r="X53" s="1">
        <v>500</v>
      </c>
      <c r="Y53" s="1">
        <v>2</v>
      </c>
      <c r="Z53" s="1">
        <v>379</v>
      </c>
      <c r="AA53" s="19" t="s">
        <v>7</v>
      </c>
      <c r="AB53" s="19" t="s">
        <v>7</v>
      </c>
    </row>
    <row r="54" spans="5:28" ht="15" customHeight="1">
      <c r="E54" s="29" t="s">
        <v>74</v>
      </c>
      <c r="F54" s="29"/>
      <c r="H54" s="18">
        <f>SUM(J54,K54,M54,O54,Q54,S54,U54,W54,Y54,AA54)</f>
        <v>81</v>
      </c>
      <c r="I54" s="7">
        <f>SUM(J54,L54,N54,P54,R54,T54,V54,X54,Z54,AB54)</f>
        <v>668</v>
      </c>
      <c r="J54" s="1">
        <v>9</v>
      </c>
      <c r="K54" s="1">
        <v>7</v>
      </c>
      <c r="L54" s="1">
        <v>14</v>
      </c>
      <c r="M54" s="1">
        <v>14</v>
      </c>
      <c r="N54" s="1">
        <v>42</v>
      </c>
      <c r="O54" s="1">
        <v>2</v>
      </c>
      <c r="P54" s="1">
        <v>8</v>
      </c>
      <c r="Q54" s="1">
        <v>30</v>
      </c>
      <c r="R54" s="1">
        <v>208</v>
      </c>
      <c r="S54" s="1">
        <v>18</v>
      </c>
      <c r="T54" s="1">
        <v>283</v>
      </c>
      <c r="U54" s="19" t="s">
        <v>7</v>
      </c>
      <c r="V54" s="19" t="s">
        <v>7</v>
      </c>
      <c r="W54" s="19" t="s">
        <v>7</v>
      </c>
      <c r="X54" s="19" t="s">
        <v>7</v>
      </c>
      <c r="Y54" s="19">
        <v>1</v>
      </c>
      <c r="Z54" s="19">
        <v>104</v>
      </c>
      <c r="AA54" s="19" t="s">
        <v>7</v>
      </c>
      <c r="AB54" s="19" t="s">
        <v>7</v>
      </c>
    </row>
    <row r="55" spans="5:28" ht="15" customHeight="1">
      <c r="E55" s="29" t="s">
        <v>75</v>
      </c>
      <c r="F55" s="29"/>
      <c r="H55" s="18">
        <f>SUM(J55,K55,M55,O55,Q55,S55,U55,W55,Y55,AA55)</f>
        <v>2814</v>
      </c>
      <c r="I55" s="7">
        <f>SUM(J55,L55,N55,P55,R55,T55,V55,X55,Z55,AB55)</f>
        <v>13353</v>
      </c>
      <c r="J55" s="1">
        <v>996</v>
      </c>
      <c r="K55" s="1">
        <v>563</v>
      </c>
      <c r="L55" s="1">
        <v>1126</v>
      </c>
      <c r="M55" s="1">
        <v>310</v>
      </c>
      <c r="N55" s="1">
        <v>930</v>
      </c>
      <c r="O55" s="1">
        <v>237</v>
      </c>
      <c r="P55" s="1">
        <v>948</v>
      </c>
      <c r="Q55" s="1">
        <v>441</v>
      </c>
      <c r="R55" s="1">
        <v>2851</v>
      </c>
      <c r="S55" s="1">
        <v>225</v>
      </c>
      <c r="T55" s="1">
        <v>3273</v>
      </c>
      <c r="U55" s="1">
        <v>23</v>
      </c>
      <c r="V55" s="1">
        <v>841</v>
      </c>
      <c r="W55" s="1">
        <v>13</v>
      </c>
      <c r="X55" s="1">
        <v>923</v>
      </c>
      <c r="Y55" s="1">
        <v>5</v>
      </c>
      <c r="Z55" s="1">
        <v>993</v>
      </c>
      <c r="AA55" s="1">
        <v>1</v>
      </c>
      <c r="AB55" s="1">
        <v>472</v>
      </c>
    </row>
    <row r="56" spans="6:9" ht="15" customHeight="1">
      <c r="F56" s="21" t="s">
        <v>76</v>
      </c>
      <c r="H56" s="18"/>
      <c r="I56" s="7"/>
    </row>
    <row r="57" spans="5:28" ht="15" customHeight="1">
      <c r="E57" s="39" t="s">
        <v>77</v>
      </c>
      <c r="F57" s="39"/>
      <c r="H57" s="18">
        <f aca="true" t="shared" si="11" ref="H57:H63">SUM(J57,K57,M57,O57,Q57,S57,U57,W57,Y57,AA57)</f>
        <v>578</v>
      </c>
      <c r="I57" s="7">
        <f aca="true" t="shared" si="12" ref="I57:I63">SUM(J57,L57,N57,P57,R57,T57,V57,X57,Z57,AB57)</f>
        <v>8292</v>
      </c>
      <c r="J57" s="1">
        <v>70</v>
      </c>
      <c r="K57" s="1">
        <v>55</v>
      </c>
      <c r="L57" s="1">
        <v>110</v>
      </c>
      <c r="M57" s="1">
        <v>40</v>
      </c>
      <c r="N57" s="1">
        <v>120</v>
      </c>
      <c r="O57" s="1">
        <v>31</v>
      </c>
      <c r="P57" s="1">
        <v>124</v>
      </c>
      <c r="Q57" s="1">
        <v>128</v>
      </c>
      <c r="R57" s="1">
        <v>901</v>
      </c>
      <c r="S57" s="1">
        <v>194</v>
      </c>
      <c r="T57" s="1">
        <v>3170</v>
      </c>
      <c r="U57" s="1">
        <v>35</v>
      </c>
      <c r="V57" s="1">
        <v>1322</v>
      </c>
      <c r="W57" s="1">
        <v>19</v>
      </c>
      <c r="X57" s="1">
        <v>1148</v>
      </c>
      <c r="Y57" s="1">
        <v>5</v>
      </c>
      <c r="Z57" s="1">
        <v>810</v>
      </c>
      <c r="AA57" s="19">
        <v>1</v>
      </c>
      <c r="AB57" s="19">
        <v>517</v>
      </c>
    </row>
    <row r="58" spans="5:28" ht="15" customHeight="1">
      <c r="E58" s="29" t="s">
        <v>78</v>
      </c>
      <c r="F58" s="29"/>
      <c r="H58" s="18">
        <f t="shared" si="11"/>
        <v>632</v>
      </c>
      <c r="I58" s="7">
        <f t="shared" si="12"/>
        <v>12254</v>
      </c>
      <c r="J58" s="1">
        <v>96</v>
      </c>
      <c r="K58" s="1">
        <v>88</v>
      </c>
      <c r="L58" s="1">
        <v>176</v>
      </c>
      <c r="M58" s="1">
        <v>43</v>
      </c>
      <c r="N58" s="1">
        <v>129</v>
      </c>
      <c r="O58" s="1">
        <v>49</v>
      </c>
      <c r="P58" s="1">
        <v>196</v>
      </c>
      <c r="Q58" s="1">
        <v>114</v>
      </c>
      <c r="R58" s="1">
        <v>763</v>
      </c>
      <c r="S58" s="1">
        <v>139</v>
      </c>
      <c r="T58" s="1">
        <v>2334</v>
      </c>
      <c r="U58" s="1">
        <v>44</v>
      </c>
      <c r="V58" s="1">
        <v>1661</v>
      </c>
      <c r="W58" s="1">
        <v>35</v>
      </c>
      <c r="X58" s="1">
        <v>2367</v>
      </c>
      <c r="Y58" s="1">
        <v>21</v>
      </c>
      <c r="Z58" s="1">
        <v>3278</v>
      </c>
      <c r="AA58" s="1">
        <v>3</v>
      </c>
      <c r="AB58" s="1">
        <v>1254</v>
      </c>
    </row>
    <row r="59" spans="5:28" ht="15" customHeight="1">
      <c r="E59" s="29" t="s">
        <v>79</v>
      </c>
      <c r="F59" s="29"/>
      <c r="H59" s="18">
        <f t="shared" si="11"/>
        <v>188</v>
      </c>
      <c r="I59" s="7">
        <f t="shared" si="12"/>
        <v>1981</v>
      </c>
      <c r="J59" s="1">
        <v>9</v>
      </c>
      <c r="K59" s="1">
        <v>19</v>
      </c>
      <c r="L59" s="1">
        <v>38</v>
      </c>
      <c r="M59" s="1">
        <v>25</v>
      </c>
      <c r="N59" s="1">
        <v>75</v>
      </c>
      <c r="O59" s="1">
        <v>11</v>
      </c>
      <c r="P59" s="1">
        <v>44</v>
      </c>
      <c r="Q59" s="1">
        <v>63</v>
      </c>
      <c r="R59" s="1">
        <v>430</v>
      </c>
      <c r="S59" s="1">
        <v>51</v>
      </c>
      <c r="T59" s="1">
        <v>760</v>
      </c>
      <c r="U59" s="1">
        <v>5</v>
      </c>
      <c r="V59" s="1">
        <v>176</v>
      </c>
      <c r="W59" s="1">
        <v>4</v>
      </c>
      <c r="X59" s="1">
        <v>225</v>
      </c>
      <c r="Y59" s="1">
        <v>1</v>
      </c>
      <c r="Z59" s="1">
        <v>224</v>
      </c>
      <c r="AA59" s="19" t="s">
        <v>7</v>
      </c>
      <c r="AB59" s="19" t="s">
        <v>7</v>
      </c>
    </row>
    <row r="60" spans="5:28" ht="15" customHeight="1">
      <c r="E60" s="29" t="s">
        <v>80</v>
      </c>
      <c r="F60" s="29"/>
      <c r="H60" s="18">
        <f t="shared" si="11"/>
        <v>2759</v>
      </c>
      <c r="I60" s="7">
        <f t="shared" si="12"/>
        <v>36851</v>
      </c>
      <c r="J60" s="1">
        <v>396</v>
      </c>
      <c r="K60" s="1">
        <v>285</v>
      </c>
      <c r="L60" s="1">
        <v>570</v>
      </c>
      <c r="M60" s="1">
        <v>230</v>
      </c>
      <c r="N60" s="1">
        <v>690</v>
      </c>
      <c r="O60" s="1">
        <v>244</v>
      </c>
      <c r="P60" s="1">
        <v>976</v>
      </c>
      <c r="Q60" s="1">
        <v>928</v>
      </c>
      <c r="R60" s="1">
        <v>6033</v>
      </c>
      <c r="S60" s="1">
        <v>495</v>
      </c>
      <c r="T60" s="1">
        <v>7566</v>
      </c>
      <c r="U60" s="1">
        <v>51</v>
      </c>
      <c r="V60" s="1">
        <v>1967</v>
      </c>
      <c r="W60" s="1">
        <v>52</v>
      </c>
      <c r="X60" s="1">
        <v>3844</v>
      </c>
      <c r="Y60" s="1">
        <v>68</v>
      </c>
      <c r="Z60" s="1">
        <v>10787</v>
      </c>
      <c r="AA60" s="1">
        <v>10</v>
      </c>
      <c r="AB60" s="1">
        <v>4022</v>
      </c>
    </row>
    <row r="61" spans="5:28" ht="15" customHeight="1">
      <c r="E61" s="29" t="s">
        <v>81</v>
      </c>
      <c r="F61" s="29"/>
      <c r="H61" s="18">
        <f t="shared" si="11"/>
        <v>12</v>
      </c>
      <c r="I61" s="7">
        <f t="shared" si="12"/>
        <v>122</v>
      </c>
      <c r="J61" s="1">
        <v>1</v>
      </c>
      <c r="K61" s="1">
        <v>2</v>
      </c>
      <c r="L61" s="1">
        <v>4</v>
      </c>
      <c r="M61" s="1">
        <v>2</v>
      </c>
      <c r="N61" s="1">
        <v>6</v>
      </c>
      <c r="O61" s="19">
        <v>2</v>
      </c>
      <c r="P61" s="19">
        <v>8</v>
      </c>
      <c r="Q61" s="1">
        <v>2</v>
      </c>
      <c r="R61" s="1">
        <v>17</v>
      </c>
      <c r="S61" s="1">
        <v>2</v>
      </c>
      <c r="T61" s="1">
        <v>37</v>
      </c>
      <c r="U61" s="1">
        <v>1</v>
      </c>
      <c r="V61" s="1">
        <v>49</v>
      </c>
      <c r="W61" s="19" t="s">
        <v>7</v>
      </c>
      <c r="X61" s="19" t="s">
        <v>7</v>
      </c>
      <c r="Y61" s="19" t="s">
        <v>7</v>
      </c>
      <c r="Z61" s="19" t="s">
        <v>7</v>
      </c>
      <c r="AA61" s="19" t="s">
        <v>7</v>
      </c>
      <c r="AB61" s="19" t="s">
        <v>7</v>
      </c>
    </row>
    <row r="62" spans="5:28" ht="15" customHeight="1">
      <c r="E62" s="29" t="s">
        <v>82</v>
      </c>
      <c r="F62" s="29"/>
      <c r="H62" s="18">
        <f t="shared" si="11"/>
        <v>762</v>
      </c>
      <c r="I62" s="7">
        <f t="shared" si="12"/>
        <v>12607</v>
      </c>
      <c r="J62" s="1">
        <v>13</v>
      </c>
      <c r="K62" s="1">
        <v>34</v>
      </c>
      <c r="L62" s="1">
        <v>68</v>
      </c>
      <c r="M62" s="1">
        <v>37</v>
      </c>
      <c r="N62" s="1">
        <v>111</v>
      </c>
      <c r="O62" s="1">
        <v>25</v>
      </c>
      <c r="P62" s="1">
        <v>100</v>
      </c>
      <c r="Q62" s="1">
        <v>160</v>
      </c>
      <c r="R62" s="1">
        <v>1147</v>
      </c>
      <c r="S62" s="1">
        <v>394</v>
      </c>
      <c r="T62" s="1">
        <v>6243</v>
      </c>
      <c r="U62" s="1">
        <v>72</v>
      </c>
      <c r="V62" s="1">
        <v>2656</v>
      </c>
      <c r="W62" s="1">
        <v>21</v>
      </c>
      <c r="X62" s="1">
        <v>1238</v>
      </c>
      <c r="Y62" s="1">
        <v>6</v>
      </c>
      <c r="Z62" s="1">
        <v>1031</v>
      </c>
      <c r="AA62" s="19" t="s">
        <v>7</v>
      </c>
      <c r="AB62" s="19" t="s">
        <v>7</v>
      </c>
    </row>
    <row r="63" spans="5:28" ht="15" customHeight="1">
      <c r="E63" s="29" t="s">
        <v>83</v>
      </c>
      <c r="F63" s="29"/>
      <c r="H63" s="18">
        <f t="shared" si="11"/>
        <v>348</v>
      </c>
      <c r="I63" s="7">
        <f t="shared" si="12"/>
        <v>6616</v>
      </c>
      <c r="J63" s="1">
        <v>18</v>
      </c>
      <c r="K63" s="1">
        <v>19</v>
      </c>
      <c r="L63" s="1">
        <v>38</v>
      </c>
      <c r="M63" s="1">
        <v>19</v>
      </c>
      <c r="N63" s="1">
        <v>57</v>
      </c>
      <c r="O63" s="1">
        <v>20</v>
      </c>
      <c r="P63" s="1">
        <v>80</v>
      </c>
      <c r="Q63" s="1">
        <v>88</v>
      </c>
      <c r="R63" s="1">
        <v>613</v>
      </c>
      <c r="S63" s="1">
        <v>128</v>
      </c>
      <c r="T63" s="1">
        <v>1981</v>
      </c>
      <c r="U63" s="1">
        <v>25</v>
      </c>
      <c r="V63" s="1">
        <v>947</v>
      </c>
      <c r="W63" s="1">
        <v>22</v>
      </c>
      <c r="X63" s="1">
        <v>1608</v>
      </c>
      <c r="Y63" s="1">
        <v>9</v>
      </c>
      <c r="Z63" s="1">
        <v>1274</v>
      </c>
      <c r="AA63" s="19" t="s">
        <v>7</v>
      </c>
      <c r="AB63" s="19" t="s">
        <v>7</v>
      </c>
    </row>
    <row r="64" spans="6:28" ht="15" customHeight="1">
      <c r="F64" s="21"/>
      <c r="H64" s="18"/>
      <c r="I64" s="7"/>
      <c r="AA64" s="19"/>
      <c r="AB64" s="19"/>
    </row>
    <row r="65" spans="5:28" ht="15" customHeight="1">
      <c r="E65" s="29" t="s">
        <v>84</v>
      </c>
      <c r="F65" s="29"/>
      <c r="H65" s="18">
        <f>SUM(J65,K65,M65,O65,Q65,S65,U65,W65,Y65,AA65)</f>
        <v>9</v>
      </c>
      <c r="I65" s="7">
        <f>SUM(J65,L65,N65,P65,R65,T65,V65,X65,Z65,AB65)</f>
        <v>607</v>
      </c>
      <c r="J65" s="1">
        <v>1</v>
      </c>
      <c r="K65" s="1">
        <v>1</v>
      </c>
      <c r="L65" s="1">
        <v>2</v>
      </c>
      <c r="M65" s="23" t="s">
        <v>7</v>
      </c>
      <c r="N65" s="23" t="s">
        <v>7</v>
      </c>
      <c r="O65" s="1">
        <v>1</v>
      </c>
      <c r="P65" s="1">
        <v>4</v>
      </c>
      <c r="Q65" s="1">
        <v>1</v>
      </c>
      <c r="R65" s="1">
        <v>5</v>
      </c>
      <c r="S65" s="1">
        <v>2</v>
      </c>
      <c r="T65" s="1">
        <v>41</v>
      </c>
      <c r="U65" s="19" t="s">
        <v>7</v>
      </c>
      <c r="V65" s="19" t="s">
        <v>7</v>
      </c>
      <c r="W65" s="19">
        <v>1</v>
      </c>
      <c r="X65" s="19">
        <v>78</v>
      </c>
      <c r="Y65" s="1">
        <v>1</v>
      </c>
      <c r="Z65" s="1">
        <v>104</v>
      </c>
      <c r="AA65" s="1">
        <v>1</v>
      </c>
      <c r="AB65" s="1">
        <v>372</v>
      </c>
    </row>
    <row r="66" spans="5:28" ht="15" customHeight="1">
      <c r="E66" s="29" t="s">
        <v>85</v>
      </c>
      <c r="F66" s="29"/>
      <c r="H66" s="18">
        <f>SUM(J66,K66,M66,O66,Q66,S66,U66,W66,Y66,AA66)</f>
        <v>1154</v>
      </c>
      <c r="I66" s="7">
        <f>SUM(J66,L66,N66,P66,R66,T66,V66,X66,Z66,AB66)</f>
        <v>3443</v>
      </c>
      <c r="J66" s="1">
        <v>384</v>
      </c>
      <c r="K66" s="1">
        <v>333</v>
      </c>
      <c r="L66" s="1">
        <v>666</v>
      </c>
      <c r="M66" s="1">
        <v>150</v>
      </c>
      <c r="N66" s="1">
        <v>450</v>
      </c>
      <c r="O66" s="1">
        <v>106</v>
      </c>
      <c r="P66" s="1">
        <v>424</v>
      </c>
      <c r="Q66" s="1">
        <v>141</v>
      </c>
      <c r="R66" s="1">
        <v>867</v>
      </c>
      <c r="S66" s="1">
        <v>37</v>
      </c>
      <c r="T66" s="1">
        <v>506</v>
      </c>
      <c r="U66" s="1">
        <v>2</v>
      </c>
      <c r="V66" s="1">
        <v>63</v>
      </c>
      <c r="W66" s="1">
        <v>1</v>
      </c>
      <c r="X66" s="1">
        <v>83</v>
      </c>
      <c r="Y66" s="19" t="s">
        <v>7</v>
      </c>
      <c r="Z66" s="19" t="s">
        <v>7</v>
      </c>
      <c r="AA66" s="19" t="s">
        <v>7</v>
      </c>
      <c r="AB66" s="19" t="s">
        <v>7</v>
      </c>
    </row>
    <row r="67" spans="5:28" ht="15" customHeight="1">
      <c r="E67" s="29" t="s">
        <v>86</v>
      </c>
      <c r="F67" s="29"/>
      <c r="H67" s="18">
        <f>SUM(J67,K67,M67,O67,Q67,S67,U67,W67,Y67,AA67)</f>
        <v>655</v>
      </c>
      <c r="I67" s="7">
        <f>SUM(J67,L67,N67,P67,R67,T67,V67,X67,Z67,AB67)</f>
        <v>2700</v>
      </c>
      <c r="J67" s="1">
        <v>225</v>
      </c>
      <c r="K67" s="1">
        <v>137</v>
      </c>
      <c r="L67" s="1">
        <v>274</v>
      </c>
      <c r="M67" s="1">
        <v>80</v>
      </c>
      <c r="N67" s="1">
        <v>240</v>
      </c>
      <c r="O67" s="1">
        <v>57</v>
      </c>
      <c r="P67" s="1">
        <v>228</v>
      </c>
      <c r="Q67" s="1">
        <v>103</v>
      </c>
      <c r="R67" s="1">
        <v>642</v>
      </c>
      <c r="S67" s="1">
        <v>48</v>
      </c>
      <c r="T67" s="1">
        <v>800</v>
      </c>
      <c r="U67" s="1">
        <v>3</v>
      </c>
      <c r="V67" s="1">
        <v>102</v>
      </c>
      <c r="W67" s="19">
        <v>1</v>
      </c>
      <c r="X67" s="19">
        <v>81</v>
      </c>
      <c r="Y67" s="1">
        <v>1</v>
      </c>
      <c r="Z67" s="1">
        <v>108</v>
      </c>
      <c r="AA67" s="19" t="s">
        <v>7</v>
      </c>
      <c r="AB67" s="19" t="s">
        <v>7</v>
      </c>
    </row>
    <row r="68" spans="1:28" ht="15" customHeight="1" thickBot="1">
      <c r="A68" s="5"/>
      <c r="B68" s="5"/>
      <c r="C68" s="5"/>
      <c r="D68" s="5"/>
      <c r="E68" s="31" t="s">
        <v>87</v>
      </c>
      <c r="F68" s="31"/>
      <c r="G68" s="5"/>
      <c r="H68" s="25">
        <f>SUM(J68,K68,M68,O68,Q68,S68,U68,W68,Y68,AA68)</f>
        <v>35</v>
      </c>
      <c r="I68" s="5">
        <f>SUM(J68,L68,N68,P68,R68,T68,V68,X68,Z68,AB68)</f>
        <v>165</v>
      </c>
      <c r="J68" s="5">
        <v>9</v>
      </c>
      <c r="K68" s="5">
        <v>14</v>
      </c>
      <c r="L68" s="5">
        <v>28</v>
      </c>
      <c r="M68" s="5">
        <v>3</v>
      </c>
      <c r="N68" s="5">
        <v>9</v>
      </c>
      <c r="O68" s="27" t="s">
        <v>7</v>
      </c>
      <c r="P68" s="27" t="s">
        <v>7</v>
      </c>
      <c r="Q68" s="5">
        <v>5</v>
      </c>
      <c r="R68" s="5">
        <v>29</v>
      </c>
      <c r="S68" s="5">
        <v>3</v>
      </c>
      <c r="T68" s="5">
        <v>58</v>
      </c>
      <c r="U68" s="26">
        <v>1</v>
      </c>
      <c r="V68" s="26">
        <v>32</v>
      </c>
      <c r="W68" s="26" t="s">
        <v>7</v>
      </c>
      <c r="X68" s="26" t="s">
        <v>7</v>
      </c>
      <c r="Y68" s="26" t="s">
        <v>7</v>
      </c>
      <c r="Z68" s="26" t="s">
        <v>7</v>
      </c>
      <c r="AA68" s="26" t="s">
        <v>7</v>
      </c>
      <c r="AB68" s="26" t="s">
        <v>7</v>
      </c>
    </row>
    <row r="69" spans="2:6" ht="15" customHeight="1">
      <c r="B69" s="28" t="s">
        <v>115</v>
      </c>
      <c r="E69" s="28"/>
      <c r="F69" s="3"/>
    </row>
    <row r="70" spans="2:6" ht="15" customHeight="1">
      <c r="B70" s="1" t="s">
        <v>102</v>
      </c>
      <c r="E70" s="3"/>
      <c r="F70" s="3"/>
    </row>
  </sheetData>
  <mergeCells count="72">
    <mergeCell ref="U3:V3"/>
    <mergeCell ref="W3:X3"/>
    <mergeCell ref="Y3:Z3"/>
    <mergeCell ref="AA3:AB3"/>
    <mergeCell ref="M3:N3"/>
    <mergeCell ref="O3:P3"/>
    <mergeCell ref="Q3:R3"/>
    <mergeCell ref="S3:T3"/>
    <mergeCell ref="B3:F4"/>
    <mergeCell ref="E11:F11"/>
    <mergeCell ref="H3:I3"/>
    <mergeCell ref="K3:L3"/>
    <mergeCell ref="C9:F9"/>
    <mergeCell ref="E8:F8"/>
    <mergeCell ref="E7:F7"/>
    <mergeCell ref="E6:F6"/>
    <mergeCell ref="E5:F5"/>
    <mergeCell ref="C41:F41"/>
    <mergeCell ref="C38:F38"/>
    <mergeCell ref="C29:F29"/>
    <mergeCell ref="E15:F15"/>
    <mergeCell ref="E25:F25"/>
    <mergeCell ref="E24:F24"/>
    <mergeCell ref="E23:F23"/>
    <mergeCell ref="E22:F22"/>
    <mergeCell ref="E21:F21"/>
    <mergeCell ref="E20:F20"/>
    <mergeCell ref="E14:F14"/>
    <mergeCell ref="E13:F13"/>
    <mergeCell ref="E12:F12"/>
    <mergeCell ref="E10:F10"/>
    <mergeCell ref="E19:F19"/>
    <mergeCell ref="E18:F18"/>
    <mergeCell ref="E17:F17"/>
    <mergeCell ref="E16:F16"/>
    <mergeCell ref="E26:F26"/>
    <mergeCell ref="E51:F51"/>
    <mergeCell ref="E50:F50"/>
    <mergeCell ref="E49:F49"/>
    <mergeCell ref="E48:F48"/>
    <mergeCell ref="E47:F47"/>
    <mergeCell ref="E46:F46"/>
    <mergeCell ref="E45:F45"/>
    <mergeCell ref="E33:F33"/>
    <mergeCell ref="E32:F32"/>
    <mergeCell ref="E42:F42"/>
    <mergeCell ref="E40:F40"/>
    <mergeCell ref="E28:F28"/>
    <mergeCell ref="E27:F27"/>
    <mergeCell ref="E31:F31"/>
    <mergeCell ref="E30:F30"/>
    <mergeCell ref="E37:F37"/>
    <mergeCell ref="E36:F36"/>
    <mergeCell ref="E35:F35"/>
    <mergeCell ref="E34:F34"/>
    <mergeCell ref="E39:F39"/>
    <mergeCell ref="E60:F60"/>
    <mergeCell ref="E59:F59"/>
    <mergeCell ref="E58:F58"/>
    <mergeCell ref="E57:F57"/>
    <mergeCell ref="E55:F55"/>
    <mergeCell ref="E54:F54"/>
    <mergeCell ref="E53:F53"/>
    <mergeCell ref="E44:F44"/>
    <mergeCell ref="E43:F43"/>
    <mergeCell ref="E63:F63"/>
    <mergeCell ref="E62:F62"/>
    <mergeCell ref="E61:F61"/>
    <mergeCell ref="E68:F68"/>
    <mergeCell ref="E67:F67"/>
    <mergeCell ref="E66:F66"/>
    <mergeCell ref="E65:F6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H38:I41 H18:I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2002-03-15T05:17:16Z</cp:lastPrinted>
  <dcterms:modified xsi:type="dcterms:W3CDTF">2002-09-13T06:19:37Z</dcterms:modified>
  <cp:category/>
  <cp:version/>
  <cp:contentType/>
  <cp:contentStatus/>
</cp:coreProperties>
</file>