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'長崎市～小浜町'!$A$1:$Y$53</definedName>
    <definedName name="_xlnm.Print_Area" localSheetId="1">'南串山町～上対馬町'!$A$1:$T$132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<sst xmlns="http://schemas.openxmlformats.org/spreadsheetml/2006/main" count="267" uniqueCount="125">
  <si>
    <t>単位：両</t>
  </si>
  <si>
    <t>貨        物        車</t>
  </si>
  <si>
    <t>乗        用        車</t>
  </si>
  <si>
    <t>市町村</t>
  </si>
  <si>
    <t>特種用途車</t>
  </si>
  <si>
    <t>大型特殊車</t>
  </si>
  <si>
    <t>小型二輪</t>
  </si>
  <si>
    <t>2)軽自動車</t>
  </si>
  <si>
    <t>乗合車</t>
  </si>
  <si>
    <t>南  串  山  町</t>
  </si>
  <si>
    <t>計</t>
  </si>
  <si>
    <t>普通</t>
  </si>
  <si>
    <t>小型</t>
  </si>
  <si>
    <t>被けん引</t>
  </si>
  <si>
    <t>加  津  佐  町</t>
  </si>
  <si>
    <t>口  之  津  町</t>
  </si>
  <si>
    <t>市部</t>
  </si>
  <si>
    <t>南  有  馬  町</t>
  </si>
  <si>
    <t>北  有  馬  町</t>
  </si>
  <si>
    <t>郡部</t>
  </si>
  <si>
    <t>西  有  家  町</t>
  </si>
  <si>
    <t>有    家    町</t>
  </si>
  <si>
    <t>長崎市</t>
  </si>
  <si>
    <t>布    津    町</t>
  </si>
  <si>
    <t>佐世保市</t>
  </si>
  <si>
    <t>深    江    町</t>
  </si>
  <si>
    <t>島原市</t>
  </si>
  <si>
    <t>諫早市</t>
  </si>
  <si>
    <t>大村市</t>
  </si>
  <si>
    <t>北松浦郡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</si>
  <si>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</si>
  <si>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</si>
  <si>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</si>
  <si>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</si>
  <si>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</si>
  <si>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</si>
  <si>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</si>
  <si>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</si>
  <si>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</si>
  <si>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</si>
  <si>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香    焼    町</t>
  </si>
  <si>
    <t>鷹    島    町</t>
  </si>
  <si>
    <t>伊  王  島  町</t>
  </si>
  <si>
    <t>江    迎    町</t>
  </si>
  <si>
    <t>高    島    町</t>
  </si>
  <si>
    <t>鹿    町    町</t>
  </si>
  <si>
    <t>野  母  崎  町</t>
  </si>
  <si>
    <t>小  佐  々  町</t>
  </si>
  <si>
    <t>三    和    町</t>
  </si>
  <si>
    <t>佐    々    町</t>
  </si>
  <si>
    <t>多  良  見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</si>
  <si>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</si>
  <si>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</si>
  <si>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</si>
  <si>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</si>
  <si>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</si>
  <si>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</si>
  <si>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</si>
  <si>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</si>
  <si>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</si>
  <si>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</si>
  <si>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</si>
  <si>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</si>
  <si>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</si>
  <si>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</si>
  <si>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</si>
  <si>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</si>
  <si>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</si>
  <si>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若    松    町</t>
  </si>
  <si>
    <t>東彼杵郡</t>
  </si>
  <si>
    <t>上  五  島  町</t>
  </si>
  <si>
    <t>新  魚  目  町</t>
  </si>
  <si>
    <t>東  彼  杵  町</t>
  </si>
  <si>
    <t>有    川    町</t>
  </si>
  <si>
    <t>川    棚    町</t>
  </si>
  <si>
    <t>奈  良  尾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</si>
  <si>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</si>
  <si>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</si>
  <si>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</si>
  <si>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</si>
  <si>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</si>
  <si>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</si>
  <si>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</si>
  <si>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</si>
  <si>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</si>
  <si>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</si>
  <si>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</si>
  <si>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対馬島</t>
  </si>
  <si>
    <t>南高来郡</t>
  </si>
  <si>
    <t>厳    原    町</t>
  </si>
  <si>
    <t>有    明    町</t>
  </si>
  <si>
    <t>美  津  島  町</t>
  </si>
  <si>
    <t>国    見    町</t>
  </si>
  <si>
    <t>豊    玉    町</t>
  </si>
  <si>
    <t>瑞    穂    町</t>
  </si>
  <si>
    <t>峰          町</t>
  </si>
  <si>
    <t>吾    妻    町</t>
  </si>
  <si>
    <t>上    県    町</t>
  </si>
  <si>
    <t>愛    野    町</t>
  </si>
  <si>
    <t>上  対  馬  町</t>
  </si>
  <si>
    <t>千  々  石  町</t>
  </si>
  <si>
    <t>小    浜    町</t>
  </si>
  <si>
    <t>不明</t>
  </si>
  <si>
    <t>米軍</t>
  </si>
  <si>
    <t xml:space="preserve">    車    両    数</t>
  </si>
  <si>
    <t xml:space="preserve">                               １２８      自    動    車    保    有</t>
  </si>
  <si>
    <t xml:space="preserve">           　  １２８   自 動 車 保 有 車 両 数</t>
  </si>
  <si>
    <t>（各年3月31日現在）</t>
  </si>
  <si>
    <t>1)総数</t>
  </si>
  <si>
    <t>総数</t>
  </si>
  <si>
    <t xml:space="preserve">           12</t>
  </si>
  <si>
    <t xml:space="preserve">           13</t>
  </si>
  <si>
    <t xml:space="preserve">           13</t>
  </si>
  <si>
    <t xml:space="preserve">           12</t>
  </si>
  <si>
    <t>平成 11年</t>
  </si>
  <si>
    <t>1）車両別の総数には米軍用車両および不明を含む。</t>
  </si>
  <si>
    <t>（平成13年）（続）</t>
  </si>
  <si>
    <t>資料  九州運輸局長崎陸運支局「長崎県市町村別・車種別保有車両数統計」</t>
  </si>
  <si>
    <t>　2） 軽二輪を除く。また、不明の中には、米軍車両の不明分も含む。</t>
  </si>
  <si>
    <t>（平成13年3月31日現在）</t>
  </si>
  <si>
    <t>-</t>
  </si>
  <si>
    <t>-</t>
  </si>
  <si>
    <t>-</t>
  </si>
  <si>
    <t>市   町   村</t>
  </si>
  <si>
    <t>市    町    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</si>
</sst>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/>
    </xf>
    <xf numFmtId="0" fontId="5" fillId="0" borderId="5" xfId="15" applyNumberFormat="1" applyFont="1" applyFill="1" applyBorder="1" applyAlignment="1" quotePrefix="1">
      <alignment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Continuous" vertical="center"/>
    </xf>
    <xf numFmtId="181" fontId="5" fillId="0" borderId="10" xfId="15" applyFont="1" applyFill="1" applyBorder="1" applyAlignment="1">
      <alignment horizontal="centerContinuous" vertical="center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0" fontId="6" fillId="0" borderId="2" xfId="0" applyFont="1" applyFill="1" applyBorder="1" applyAlignment="1">
      <alignment horizontal="centerContinuous" vertical="center"/>
    </xf>
    <xf numFmtId="0" fontId="5" fillId="0" borderId="0" xfId="15" applyNumberFormat="1" applyFont="1" applyFill="1" applyBorder="1" applyAlignment="1" quotePrefix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="75" zoomScaleNormal="75" workbookViewId="0" topLeftCell="K2">
      <selection activeCell="Q11" sqref="Q11"/>
    </sheetView>
  </sheetViews>
  <sheetFormatPr defaultColWidth="8.625" defaultRowHeight="12.75"/>
  <cols>
    <col min="1" max="1" width="21.875" style="7" customWidth="1"/>
    <col min="2" max="2" width="1.25" style="7" customWidth="1"/>
    <col min="3" max="3" width="14.625" style="7" customWidth="1"/>
    <col min="4" max="11" width="13.75390625" style="7" customWidth="1"/>
    <col min="12" max="12" width="1.875" style="4" customWidth="1"/>
    <col min="13" max="13" width="21.375" style="7" customWidth="1"/>
    <col min="14" max="14" width="1.25" style="7" customWidth="1"/>
    <col min="15" max="18" width="13.25390625" style="7" customWidth="1"/>
    <col min="19" max="19" width="19.75390625" style="7" customWidth="1"/>
    <col min="20" max="20" width="0.875" style="7" customWidth="1"/>
    <col min="21" max="24" width="12.75390625" style="7" customWidth="1"/>
    <col min="25" max="25" width="5.00390625" style="7" customWidth="1"/>
    <col min="26" max="16384" width="8.625" style="7" customWidth="1"/>
  </cols>
  <sheetData>
    <row r="1" spans="1:2" ht="24">
      <c r="A1" s="6" t="s">
        <v>105</v>
      </c>
      <c r="B1" s="6"/>
    </row>
    <row r="2" spans="1:23" ht="30" customHeight="1" thickBot="1">
      <c r="A2" s="8" t="s">
        <v>107</v>
      </c>
      <c r="B2" s="8"/>
      <c r="C2" s="8"/>
      <c r="D2" s="8"/>
      <c r="E2" s="8"/>
      <c r="F2" s="8"/>
      <c r="G2" s="8"/>
      <c r="H2" s="8"/>
      <c r="I2" s="8"/>
      <c r="J2" s="8"/>
      <c r="K2" s="8"/>
      <c r="M2" s="6" t="s">
        <v>106</v>
      </c>
      <c r="N2" s="6"/>
      <c r="V2" s="9" t="s">
        <v>116</v>
      </c>
      <c r="W2" s="9"/>
    </row>
    <row r="3" spans="1:15" ht="21" customHeight="1">
      <c r="A3" s="47" t="s">
        <v>3</v>
      </c>
      <c r="B3" s="23"/>
      <c r="C3" s="50" t="s">
        <v>108</v>
      </c>
      <c r="D3" s="37" t="s">
        <v>1</v>
      </c>
      <c r="E3" s="38"/>
      <c r="F3" s="38"/>
      <c r="G3" s="39"/>
      <c r="H3" s="45" t="s">
        <v>8</v>
      </c>
      <c r="I3" s="37" t="s">
        <v>2</v>
      </c>
      <c r="J3" s="38"/>
      <c r="K3" s="38"/>
      <c r="L3" s="1"/>
      <c r="M3" s="35" t="s">
        <v>107</v>
      </c>
      <c r="N3" s="35"/>
      <c r="O3" s="35"/>
    </row>
    <row r="4" spans="1:18" ht="10.5" customHeight="1" thickBot="1">
      <c r="A4" s="48"/>
      <c r="B4" s="24"/>
      <c r="C4" s="51"/>
      <c r="D4" s="42" t="s">
        <v>10</v>
      </c>
      <c r="E4" s="42" t="s">
        <v>11</v>
      </c>
      <c r="F4" s="42" t="s">
        <v>12</v>
      </c>
      <c r="G4" s="42" t="s">
        <v>13</v>
      </c>
      <c r="H4" s="46"/>
      <c r="I4" s="42" t="s">
        <v>10</v>
      </c>
      <c r="J4" s="42" t="s">
        <v>11</v>
      </c>
      <c r="K4" s="40" t="s">
        <v>12</v>
      </c>
      <c r="L4" s="2"/>
      <c r="M4" s="36"/>
      <c r="N4" s="36"/>
      <c r="O4" s="36"/>
      <c r="P4" s="8"/>
      <c r="Q4" s="8"/>
      <c r="R4" s="8"/>
    </row>
    <row r="5" spans="1:19" ht="21" customHeight="1">
      <c r="A5" s="49"/>
      <c r="B5" s="25"/>
      <c r="C5" s="52"/>
      <c r="D5" s="43"/>
      <c r="E5" s="44"/>
      <c r="F5" s="44"/>
      <c r="G5" s="44"/>
      <c r="H5" s="44"/>
      <c r="I5" s="43"/>
      <c r="J5" s="44"/>
      <c r="K5" s="41"/>
      <c r="L5" s="3"/>
      <c r="M5" s="30" t="s">
        <v>123</v>
      </c>
      <c r="N5" s="29"/>
      <c r="O5" s="11" t="s">
        <v>4</v>
      </c>
      <c r="P5" s="12" t="s">
        <v>5</v>
      </c>
      <c r="Q5" s="12" t="s">
        <v>6</v>
      </c>
      <c r="R5" s="10" t="s">
        <v>7</v>
      </c>
      <c r="S5" s="4"/>
    </row>
    <row r="6" spans="1:19" ht="31.5" customHeight="1">
      <c r="A6" s="26" t="s">
        <v>114</v>
      </c>
      <c r="B6" s="13"/>
      <c r="C6" s="4">
        <v>826252</v>
      </c>
      <c r="D6" s="4">
        <v>74058</v>
      </c>
      <c r="E6" s="4">
        <v>21741</v>
      </c>
      <c r="F6" s="4">
        <v>51814</v>
      </c>
      <c r="G6" s="4">
        <v>503</v>
      </c>
      <c r="H6" s="4">
        <v>4252</v>
      </c>
      <c r="I6" s="4">
        <v>391768</v>
      </c>
      <c r="J6" s="4">
        <v>89367</v>
      </c>
      <c r="K6" s="4">
        <v>302401</v>
      </c>
      <c r="M6" s="26" t="s">
        <v>114</v>
      </c>
      <c r="N6" s="13"/>
      <c r="O6" s="4">
        <v>14481</v>
      </c>
      <c r="P6" s="4">
        <v>3204</v>
      </c>
      <c r="Q6" s="4">
        <v>12379</v>
      </c>
      <c r="R6" s="4">
        <v>326110</v>
      </c>
      <c r="S6" s="4"/>
    </row>
    <row r="7" spans="1:19" ht="15.75" customHeight="1">
      <c r="A7" s="34" t="s">
        <v>110</v>
      </c>
      <c r="B7" s="14"/>
      <c r="C7" s="4">
        <v>837901</v>
      </c>
      <c r="D7" s="4">
        <v>72449</v>
      </c>
      <c r="E7" s="4">
        <v>21688</v>
      </c>
      <c r="F7" s="4">
        <v>50247</v>
      </c>
      <c r="G7" s="4">
        <v>514</v>
      </c>
      <c r="H7" s="4">
        <v>4243</v>
      </c>
      <c r="I7" s="4">
        <v>392171</v>
      </c>
      <c r="J7" s="4">
        <v>97283</v>
      </c>
      <c r="K7" s="4">
        <v>294888</v>
      </c>
      <c r="M7" s="34" t="s">
        <v>113</v>
      </c>
      <c r="N7" s="14"/>
      <c r="O7" s="4">
        <v>15374</v>
      </c>
      <c r="P7" s="4">
        <v>3021</v>
      </c>
      <c r="Q7" s="4">
        <v>12585</v>
      </c>
      <c r="R7" s="4">
        <v>338058</v>
      </c>
      <c r="S7" s="4"/>
    </row>
    <row r="8" spans="1:19" ht="31.5" customHeight="1">
      <c r="A8" s="34" t="s">
        <v>112</v>
      </c>
      <c r="B8" s="14"/>
      <c r="C8" s="4">
        <f>SUM(C9:C10,'南串山町～上対馬町'!C52:C53)</f>
        <v>849814</v>
      </c>
      <c r="D8" s="4">
        <f>SUM(D9:D10,'南串山町～上対馬町'!D52:D53)</f>
        <v>70833</v>
      </c>
      <c r="E8" s="4">
        <f>SUM(E9:E10,'南串山町～上対馬町'!E52:E53)</f>
        <v>21677</v>
      </c>
      <c r="F8" s="4">
        <f>SUM(F9:F10,'南串山町～上対馬町'!F52:F53)</f>
        <v>48634</v>
      </c>
      <c r="G8" s="4">
        <f>SUM(G9:G10,'南串山町～上対馬町'!G52:G53)</f>
        <v>522</v>
      </c>
      <c r="H8" s="4">
        <f>SUM(H9:H10,'南串山町～上対馬町'!H52:H53)</f>
        <v>4281</v>
      </c>
      <c r="I8" s="4">
        <f>SUM(I9:I10,'南串山町～上対馬町'!I52:I53)</f>
        <v>392891</v>
      </c>
      <c r="J8" s="4">
        <f>SUM(J9:J10,'南串山町～上対馬町'!J52:J53)</f>
        <v>105124</v>
      </c>
      <c r="K8" s="4">
        <f>SUM(K9:K10,'南串山町～上対馬町'!K52:K53)</f>
        <v>287767</v>
      </c>
      <c r="M8" s="34" t="s">
        <v>111</v>
      </c>
      <c r="N8" s="14"/>
      <c r="O8" s="4">
        <f>SUM(O9:O10,'南串山町～上対馬町'!Q52:Q53)</f>
        <v>15657</v>
      </c>
      <c r="P8" s="4">
        <f>SUM(P9:P10,'南串山町～上対馬町'!R52:R53)</f>
        <v>3016</v>
      </c>
      <c r="Q8" s="4">
        <f>SUM(Q9:Q10,'南串山町～上対馬町'!S52:S53)</f>
        <v>12604</v>
      </c>
      <c r="R8" s="4">
        <f>SUM(R9:R10,'南串山町～上対馬町'!T52:T53)</f>
        <v>350532</v>
      </c>
      <c r="S8" s="4"/>
    </row>
    <row r="9" spans="1:19" ht="31.5" customHeight="1">
      <c r="A9" s="26" t="s">
        <v>16</v>
      </c>
      <c r="B9" s="13"/>
      <c r="C9" s="4">
        <f aca="true" t="shared" si="0" ref="C9:K9">SUM(C11:C18)</f>
        <v>499024</v>
      </c>
      <c r="D9" s="4">
        <f t="shared" si="0"/>
        <v>38803</v>
      </c>
      <c r="E9" s="4">
        <f t="shared" si="0"/>
        <v>11933</v>
      </c>
      <c r="F9" s="4">
        <f t="shared" si="0"/>
        <v>26553</v>
      </c>
      <c r="G9" s="4">
        <f t="shared" si="0"/>
        <v>317</v>
      </c>
      <c r="H9" s="4">
        <f t="shared" si="0"/>
        <v>2939</v>
      </c>
      <c r="I9" s="4">
        <f t="shared" si="0"/>
        <v>251192</v>
      </c>
      <c r="J9" s="4">
        <f t="shared" si="0"/>
        <v>69560</v>
      </c>
      <c r="K9" s="4">
        <f t="shared" si="0"/>
        <v>181632</v>
      </c>
      <c r="M9" s="26" t="s">
        <v>16</v>
      </c>
      <c r="N9" s="13"/>
      <c r="O9" s="4">
        <f>SUM(O11:O18)</f>
        <v>9009</v>
      </c>
      <c r="P9" s="4">
        <f>SUM(P11:P18)</f>
        <v>1294</v>
      </c>
      <c r="Q9" s="4">
        <f>SUM(Q11:Q18)</f>
        <v>8611</v>
      </c>
      <c r="R9" s="4">
        <f>SUM(R11:R18)</f>
        <v>187176</v>
      </c>
      <c r="S9" s="4"/>
    </row>
    <row r="10" spans="1:19" ht="31.5" customHeight="1">
      <c r="A10" s="26" t="s">
        <v>19</v>
      </c>
      <c r="B10" s="13"/>
      <c r="C10" s="4">
        <f>SUM(C19,C35,C39,C44,'南串山町～上対馬町'!C15,'南串山町～上対馬町'!C29,'南串山町～上対馬町'!C40,'南串山町～上対馬町'!C45)</f>
        <v>348414</v>
      </c>
      <c r="D10" s="4">
        <f>SUM(D19,D35,D39,D44,'南串山町～上対馬町'!D15,'南串山町～上対馬町'!D29,'南串山町～上対馬町'!D40,'南串山町～上対馬町'!D45)</f>
        <v>31978</v>
      </c>
      <c r="E10" s="4">
        <f>SUM(E19,E35,E39,E44,'南串山町～上対馬町'!E15,'南串山町～上対馬町'!E29,'南串山町～上対馬町'!E40,'南串山町～上対馬町'!E45)</f>
        <v>9718</v>
      </c>
      <c r="F10" s="4">
        <f>SUM(F19,F35,F39,F44,'南串山町～上対馬町'!F15,'南串山町～上対馬町'!F29,'南串山町～上対馬町'!F40,'南串山町～上対馬町'!F45)</f>
        <v>22055</v>
      </c>
      <c r="G10" s="4">
        <f>SUM(G19,G35,G39,G44,'南串山町～上対馬町'!G15,'南串山町～上対馬町'!G29,'南串山町～上対馬町'!G40,'南串山町～上対馬町'!G45)</f>
        <v>205</v>
      </c>
      <c r="H10" s="4">
        <f>SUM(H19,H35,H39,H44,'南串山町～上対馬町'!H15,'南串山町～上対馬町'!H29,'南串山町～上対馬町'!H40,'南串山町～上対馬町'!H45)</f>
        <v>1341</v>
      </c>
      <c r="I10" s="4">
        <f>SUM(I19,I35,I39,I44,'南串山町～上対馬町'!I15,'南串山町～上対馬町'!I29,'南串山町～上対馬町'!I40,'南串山町～上対馬町'!I45)</f>
        <v>139664</v>
      </c>
      <c r="J10" s="4">
        <f>SUM(J19,J35,J39,J44,'南串山町～上対馬町'!J15,'南串山町～上対馬町'!J29,'南串山町～上対馬町'!J40,'南串山町～上対馬町'!J45)</f>
        <v>35367</v>
      </c>
      <c r="K10" s="4">
        <f>SUM(K19,K35,K39,K44,'南串山町～上対馬町'!K15,'南串山町～上対馬町'!K29,'南串山町～上対馬町'!K40,'南串山町～上対馬町'!K45)</f>
        <v>104297</v>
      </c>
      <c r="M10" s="26" t="s">
        <v>19</v>
      </c>
      <c r="N10" s="13"/>
      <c r="O10" s="4">
        <f>SUM(O19,O35,O39,O44,'南串山町～上対馬町'!Q15,'南串山町～上対馬町'!Q29,'南串山町～上対馬町'!Q40,'南串山町～上対馬町'!Q45)</f>
        <v>6625</v>
      </c>
      <c r="P10" s="4">
        <f>SUM(P19,P35,P39,P44,'南串山町～上対馬町'!R15,'南串山町～上対馬町'!R29,'南串山町～上対馬町'!R40,'南串山町～上対馬町'!R45)</f>
        <v>1631</v>
      </c>
      <c r="Q10" s="4">
        <f>SUM(Q19,Q35,Q39,Q44,'南串山町～上対馬町'!S15,'南串山町～上対馬町'!S29,'南串山町～上対馬町'!S40,'南串山町～上対馬町'!S45)</f>
        <v>3870</v>
      </c>
      <c r="R10" s="4">
        <f>SUM(R19,R35,R39,R44,'南串山町～上対馬町'!T15,'南串山町～上対馬町'!T29,'南串山町～上対馬町'!T40,'南串山町～上対馬町'!T45)</f>
        <v>163305</v>
      </c>
      <c r="S10" s="4"/>
    </row>
    <row r="11" spans="1:19" ht="47.25" customHeight="1">
      <c r="A11" s="26" t="s">
        <v>22</v>
      </c>
      <c r="B11" s="13"/>
      <c r="C11" s="4">
        <f aca="true" t="shared" si="1" ref="C11:C18">SUM(D11,H11,I11,O11:R11)</f>
        <v>179240</v>
      </c>
      <c r="D11" s="7">
        <f aca="true" t="shared" si="2" ref="D11:D18">SUM(E11:G11)</f>
        <v>11721</v>
      </c>
      <c r="E11" s="7">
        <v>3099</v>
      </c>
      <c r="F11" s="7">
        <v>8557</v>
      </c>
      <c r="G11" s="7">
        <v>65</v>
      </c>
      <c r="H11" s="7">
        <v>1319</v>
      </c>
      <c r="I11" s="7">
        <f aca="true" t="shared" si="3" ref="I11:I18">SUM(J11:K11)</f>
        <v>99692</v>
      </c>
      <c r="J11" s="7">
        <v>28354</v>
      </c>
      <c r="K11" s="7">
        <v>71338</v>
      </c>
      <c r="M11" s="26" t="s">
        <v>22</v>
      </c>
      <c r="N11" s="13"/>
      <c r="O11" s="4">
        <v>2850</v>
      </c>
      <c r="P11" s="4">
        <v>233</v>
      </c>
      <c r="Q11" s="4">
        <v>4037</v>
      </c>
      <c r="R11" s="4">
        <v>59388</v>
      </c>
      <c r="S11" s="4"/>
    </row>
    <row r="12" spans="1:19" ht="15.75" customHeight="1">
      <c r="A12" s="26" t="s">
        <v>24</v>
      </c>
      <c r="B12" s="13"/>
      <c r="C12" s="4">
        <f t="shared" si="1"/>
        <v>133472</v>
      </c>
      <c r="D12" s="7">
        <f t="shared" si="2"/>
        <v>10469</v>
      </c>
      <c r="E12" s="7">
        <v>3095</v>
      </c>
      <c r="F12" s="7">
        <v>7296</v>
      </c>
      <c r="G12" s="7">
        <v>78</v>
      </c>
      <c r="H12" s="7">
        <v>756</v>
      </c>
      <c r="I12" s="7">
        <f t="shared" si="3"/>
        <v>67761</v>
      </c>
      <c r="J12" s="7">
        <v>18652</v>
      </c>
      <c r="K12" s="7">
        <v>49109</v>
      </c>
      <c r="M12" s="26" t="s">
        <v>24</v>
      </c>
      <c r="N12" s="13"/>
      <c r="O12" s="4">
        <v>2405</v>
      </c>
      <c r="P12" s="4">
        <v>318</v>
      </c>
      <c r="Q12" s="4">
        <v>2219</v>
      </c>
      <c r="R12" s="17">
        <v>49544</v>
      </c>
      <c r="S12" s="4"/>
    </row>
    <row r="13" spans="1:19" ht="15.75" customHeight="1">
      <c r="A13" s="26" t="s">
        <v>26</v>
      </c>
      <c r="B13" s="13"/>
      <c r="C13" s="4">
        <f t="shared" si="1"/>
        <v>26063</v>
      </c>
      <c r="D13" s="7">
        <f t="shared" si="2"/>
        <v>2407</v>
      </c>
      <c r="E13" s="7">
        <v>655</v>
      </c>
      <c r="F13" s="7">
        <v>1735</v>
      </c>
      <c r="G13" s="7">
        <v>17</v>
      </c>
      <c r="H13" s="7">
        <v>201</v>
      </c>
      <c r="I13" s="7">
        <f t="shared" si="3"/>
        <v>11622</v>
      </c>
      <c r="J13" s="7">
        <v>3063</v>
      </c>
      <c r="K13" s="7">
        <v>8559</v>
      </c>
      <c r="M13" s="26" t="s">
        <v>26</v>
      </c>
      <c r="N13" s="13"/>
      <c r="O13" s="4">
        <v>523</v>
      </c>
      <c r="P13" s="4">
        <v>81</v>
      </c>
      <c r="Q13" s="4">
        <v>364</v>
      </c>
      <c r="R13" s="4">
        <v>10865</v>
      </c>
      <c r="S13" s="4"/>
    </row>
    <row r="14" spans="1:19" ht="15.75" customHeight="1">
      <c r="A14" s="26" t="s">
        <v>27</v>
      </c>
      <c r="B14" s="13"/>
      <c r="C14" s="4">
        <f t="shared" si="1"/>
        <v>62939</v>
      </c>
      <c r="D14" s="7">
        <f t="shared" si="2"/>
        <v>6158</v>
      </c>
      <c r="E14" s="7">
        <v>2206</v>
      </c>
      <c r="F14" s="7">
        <v>3877</v>
      </c>
      <c r="G14" s="7">
        <v>75</v>
      </c>
      <c r="H14" s="7">
        <v>286</v>
      </c>
      <c r="I14" s="7">
        <f t="shared" si="3"/>
        <v>29646</v>
      </c>
      <c r="J14" s="7">
        <v>8198</v>
      </c>
      <c r="K14" s="7">
        <v>21448</v>
      </c>
      <c r="M14" s="26" t="s">
        <v>27</v>
      </c>
      <c r="N14" s="13"/>
      <c r="O14" s="4">
        <v>1229</v>
      </c>
      <c r="P14" s="4">
        <v>260</v>
      </c>
      <c r="Q14" s="4">
        <v>736</v>
      </c>
      <c r="R14" s="4">
        <v>24624</v>
      </c>
      <c r="S14" s="4"/>
    </row>
    <row r="15" spans="1:19" ht="15.75" customHeight="1">
      <c r="A15" s="26" t="s">
        <v>28</v>
      </c>
      <c r="B15" s="13"/>
      <c r="C15" s="4">
        <f t="shared" si="1"/>
        <v>52951</v>
      </c>
      <c r="D15" s="7">
        <f t="shared" si="2"/>
        <v>4295</v>
      </c>
      <c r="E15" s="7">
        <v>1589</v>
      </c>
      <c r="F15" s="7">
        <v>2647</v>
      </c>
      <c r="G15" s="7">
        <v>59</v>
      </c>
      <c r="H15" s="7">
        <v>161</v>
      </c>
      <c r="I15" s="7">
        <f t="shared" si="3"/>
        <v>26171</v>
      </c>
      <c r="J15" s="7">
        <v>7412</v>
      </c>
      <c r="K15" s="7">
        <v>18759</v>
      </c>
      <c r="M15" s="26" t="s">
        <v>28</v>
      </c>
      <c r="N15" s="13"/>
      <c r="O15" s="4">
        <v>1045</v>
      </c>
      <c r="P15" s="4">
        <v>99</v>
      </c>
      <c r="Q15" s="4">
        <v>793</v>
      </c>
      <c r="R15" s="4">
        <v>20387</v>
      </c>
      <c r="S15" s="4"/>
    </row>
    <row r="16" spans="1:19" ht="31.5" customHeight="1">
      <c r="A16" s="26" t="s">
        <v>30</v>
      </c>
      <c r="B16" s="13"/>
      <c r="C16" s="4">
        <f t="shared" si="1"/>
        <v>15731</v>
      </c>
      <c r="D16" s="7">
        <f t="shared" si="2"/>
        <v>1519</v>
      </c>
      <c r="E16" s="7">
        <v>509</v>
      </c>
      <c r="F16" s="7">
        <v>1006</v>
      </c>
      <c r="G16" s="7">
        <v>4</v>
      </c>
      <c r="H16" s="7">
        <v>63</v>
      </c>
      <c r="I16" s="7">
        <f t="shared" si="3"/>
        <v>4573</v>
      </c>
      <c r="J16" s="7">
        <v>825</v>
      </c>
      <c r="K16" s="7">
        <v>3748</v>
      </c>
      <c r="M16" s="26" t="s">
        <v>30</v>
      </c>
      <c r="N16" s="13"/>
      <c r="O16" s="4">
        <v>364</v>
      </c>
      <c r="P16" s="4">
        <v>236</v>
      </c>
      <c r="Q16" s="4">
        <v>217</v>
      </c>
      <c r="R16" s="4">
        <v>8759</v>
      </c>
      <c r="S16" s="4"/>
    </row>
    <row r="17" spans="1:19" ht="15.75" customHeight="1">
      <c r="A17" s="26" t="s">
        <v>32</v>
      </c>
      <c r="B17" s="13"/>
      <c r="C17" s="4">
        <f t="shared" si="1"/>
        <v>13873</v>
      </c>
      <c r="D17" s="7">
        <f t="shared" si="2"/>
        <v>1054</v>
      </c>
      <c r="E17" s="7">
        <v>351</v>
      </c>
      <c r="F17" s="7">
        <v>700</v>
      </c>
      <c r="G17" s="7">
        <v>3</v>
      </c>
      <c r="H17" s="7">
        <v>101</v>
      </c>
      <c r="I17" s="7">
        <f t="shared" si="3"/>
        <v>5368</v>
      </c>
      <c r="J17" s="7">
        <v>1319</v>
      </c>
      <c r="K17" s="7">
        <v>4049</v>
      </c>
      <c r="M17" s="26" t="s">
        <v>32</v>
      </c>
      <c r="N17" s="13"/>
      <c r="O17" s="4">
        <v>292</v>
      </c>
      <c r="P17" s="4">
        <v>54</v>
      </c>
      <c r="Q17" s="4">
        <v>92</v>
      </c>
      <c r="R17" s="4">
        <v>6912</v>
      </c>
      <c r="S17" s="4"/>
    </row>
    <row r="18" spans="1:19" ht="15.75" customHeight="1">
      <c r="A18" s="26" t="s">
        <v>34</v>
      </c>
      <c r="B18" s="13"/>
      <c r="C18" s="4">
        <f t="shared" si="1"/>
        <v>14755</v>
      </c>
      <c r="D18" s="7">
        <f t="shared" si="2"/>
        <v>1180</v>
      </c>
      <c r="E18" s="7">
        <v>429</v>
      </c>
      <c r="F18" s="7">
        <v>735</v>
      </c>
      <c r="G18" s="7">
        <v>16</v>
      </c>
      <c r="H18" s="7">
        <v>52</v>
      </c>
      <c r="I18" s="7">
        <f t="shared" si="3"/>
        <v>6359</v>
      </c>
      <c r="J18" s="7">
        <v>1737</v>
      </c>
      <c r="K18" s="7">
        <v>4622</v>
      </c>
      <c r="M18" s="26" t="s">
        <v>34</v>
      </c>
      <c r="N18" s="13"/>
      <c r="O18" s="4">
        <v>301</v>
      </c>
      <c r="P18" s="4">
        <v>13</v>
      </c>
      <c r="Q18" s="4">
        <v>153</v>
      </c>
      <c r="R18" s="4">
        <v>6697</v>
      </c>
      <c r="S18" s="4"/>
    </row>
    <row r="19" spans="1:19" ht="47.25" customHeight="1">
      <c r="A19" s="26" t="s">
        <v>38</v>
      </c>
      <c r="B19" s="13"/>
      <c r="C19" s="4">
        <f aca="true" t="shared" si="4" ref="C19:K19">SUM(C20:C34)</f>
        <v>100504</v>
      </c>
      <c r="D19" s="4">
        <f t="shared" si="4"/>
        <v>8839</v>
      </c>
      <c r="E19" s="4">
        <f t="shared" si="4"/>
        <v>2880</v>
      </c>
      <c r="F19" s="4">
        <f t="shared" si="4"/>
        <v>5903</v>
      </c>
      <c r="G19" s="4">
        <f t="shared" si="4"/>
        <v>56</v>
      </c>
      <c r="H19" s="4">
        <f t="shared" si="4"/>
        <v>438</v>
      </c>
      <c r="I19" s="4">
        <f t="shared" si="4"/>
        <v>45431</v>
      </c>
      <c r="J19" s="4">
        <f t="shared" si="4"/>
        <v>12777</v>
      </c>
      <c r="K19" s="4">
        <f t="shared" si="4"/>
        <v>32654</v>
      </c>
      <c r="M19" s="26" t="s">
        <v>38</v>
      </c>
      <c r="N19" s="13"/>
      <c r="O19" s="4">
        <f>SUM(O20:O34)</f>
        <v>1837</v>
      </c>
      <c r="P19" s="4">
        <f>SUM(P20:P34)</f>
        <v>307</v>
      </c>
      <c r="Q19" s="4">
        <f>SUM(Q20:Q34)</f>
        <v>1314</v>
      </c>
      <c r="R19" s="4">
        <f>SUM(R20:R34)</f>
        <v>42338</v>
      </c>
      <c r="S19" s="4"/>
    </row>
    <row r="20" spans="1:19" ht="31.5" customHeight="1">
      <c r="A20" s="17" t="s">
        <v>40</v>
      </c>
      <c r="B20" s="15"/>
      <c r="C20" s="4">
        <f aca="true" t="shared" si="5" ref="C20:C34">SUM(D20,H20,I20,O20:R20)</f>
        <v>2282</v>
      </c>
      <c r="D20" s="7">
        <f aca="true" t="shared" si="6" ref="D20:D34">SUM(E20:G20)</f>
        <v>191</v>
      </c>
      <c r="E20" s="7">
        <v>60</v>
      </c>
      <c r="F20" s="7">
        <v>126</v>
      </c>
      <c r="G20" s="7">
        <v>5</v>
      </c>
      <c r="H20" s="7">
        <v>9</v>
      </c>
      <c r="I20" s="7">
        <f aca="true" t="shared" si="7" ref="I20:I34">SUM(J20:K20)</f>
        <v>1061</v>
      </c>
      <c r="J20" s="7">
        <v>300</v>
      </c>
      <c r="K20" s="7">
        <v>761</v>
      </c>
      <c r="M20" s="17" t="s">
        <v>40</v>
      </c>
      <c r="N20" s="15"/>
      <c r="O20" s="4">
        <v>44</v>
      </c>
      <c r="P20" s="4">
        <v>5</v>
      </c>
      <c r="Q20" s="4">
        <v>40</v>
      </c>
      <c r="R20" s="4">
        <v>932</v>
      </c>
      <c r="S20" s="4"/>
    </row>
    <row r="21" spans="1:19" ht="15.75" customHeight="1">
      <c r="A21" s="17" t="s">
        <v>42</v>
      </c>
      <c r="B21" s="15"/>
      <c r="C21" s="4">
        <f t="shared" si="5"/>
        <v>290</v>
      </c>
      <c r="D21" s="7">
        <f t="shared" si="6"/>
        <v>11</v>
      </c>
      <c r="E21" s="7">
        <v>3</v>
      </c>
      <c r="F21" s="7">
        <v>8</v>
      </c>
      <c r="G21" s="16" t="s">
        <v>120</v>
      </c>
      <c r="H21" s="7">
        <v>5</v>
      </c>
      <c r="I21" s="7">
        <f t="shared" si="7"/>
        <v>75</v>
      </c>
      <c r="J21" s="7">
        <v>27</v>
      </c>
      <c r="K21" s="7">
        <v>48</v>
      </c>
      <c r="M21" s="17" t="s">
        <v>42</v>
      </c>
      <c r="N21" s="15"/>
      <c r="O21" s="4">
        <v>11</v>
      </c>
      <c r="P21" s="4">
        <v>1</v>
      </c>
      <c r="Q21" s="4">
        <v>4</v>
      </c>
      <c r="R21" s="4">
        <v>183</v>
      </c>
      <c r="S21" s="4"/>
    </row>
    <row r="22" spans="1:19" ht="15.75" customHeight="1">
      <c r="A22" s="17" t="s">
        <v>44</v>
      </c>
      <c r="B22" s="15"/>
      <c r="C22" s="4">
        <f t="shared" si="5"/>
        <v>302</v>
      </c>
      <c r="D22" s="7">
        <f t="shared" si="6"/>
        <v>24</v>
      </c>
      <c r="E22" s="7">
        <v>11</v>
      </c>
      <c r="F22" s="7">
        <v>13</v>
      </c>
      <c r="G22" s="16" t="s">
        <v>120</v>
      </c>
      <c r="H22" s="7">
        <v>2</v>
      </c>
      <c r="I22" s="7">
        <f t="shared" si="7"/>
        <v>95</v>
      </c>
      <c r="J22" s="7">
        <v>17</v>
      </c>
      <c r="K22" s="7">
        <v>78</v>
      </c>
      <c r="M22" s="17" t="s">
        <v>44</v>
      </c>
      <c r="N22" s="15"/>
      <c r="O22" s="4">
        <v>15</v>
      </c>
      <c r="P22" s="4">
        <v>7</v>
      </c>
      <c r="Q22" s="4">
        <v>6</v>
      </c>
      <c r="R22" s="4">
        <v>153</v>
      </c>
      <c r="S22" s="4"/>
    </row>
    <row r="23" spans="1:19" ht="15.75" customHeight="1">
      <c r="A23" s="17" t="s">
        <v>46</v>
      </c>
      <c r="B23" s="15"/>
      <c r="C23" s="4">
        <f t="shared" si="5"/>
        <v>3520</v>
      </c>
      <c r="D23" s="7">
        <f t="shared" si="6"/>
        <v>241</v>
      </c>
      <c r="E23" s="7">
        <v>64</v>
      </c>
      <c r="F23" s="7">
        <v>176</v>
      </c>
      <c r="G23" s="7">
        <v>1</v>
      </c>
      <c r="H23" s="7">
        <v>8</v>
      </c>
      <c r="I23" s="7">
        <f t="shared" si="7"/>
        <v>1486</v>
      </c>
      <c r="J23" s="7">
        <v>365</v>
      </c>
      <c r="K23" s="7">
        <v>1121</v>
      </c>
      <c r="M23" s="17" t="s">
        <v>46</v>
      </c>
      <c r="N23" s="15"/>
      <c r="O23" s="4">
        <v>66</v>
      </c>
      <c r="P23" s="4">
        <v>10</v>
      </c>
      <c r="Q23" s="4">
        <v>36</v>
      </c>
      <c r="R23" s="4">
        <v>1673</v>
      </c>
      <c r="S23" s="4"/>
    </row>
    <row r="24" spans="1:19" ht="15.75" customHeight="1">
      <c r="A24" s="17" t="s">
        <v>48</v>
      </c>
      <c r="B24" s="15"/>
      <c r="C24" s="4">
        <f t="shared" si="5"/>
        <v>6195</v>
      </c>
      <c r="D24" s="7">
        <f t="shared" si="6"/>
        <v>266</v>
      </c>
      <c r="E24" s="7">
        <v>79</v>
      </c>
      <c r="F24" s="7">
        <v>187</v>
      </c>
      <c r="G24" s="16" t="s">
        <v>120</v>
      </c>
      <c r="H24" s="7">
        <v>9</v>
      </c>
      <c r="I24" s="7">
        <f t="shared" si="7"/>
        <v>2932</v>
      </c>
      <c r="J24" s="7">
        <v>782</v>
      </c>
      <c r="K24" s="7">
        <v>2150</v>
      </c>
      <c r="M24" s="17" t="s">
        <v>48</v>
      </c>
      <c r="N24" s="15"/>
      <c r="O24" s="4">
        <v>64</v>
      </c>
      <c r="P24" s="4">
        <v>9</v>
      </c>
      <c r="Q24" s="4">
        <v>82</v>
      </c>
      <c r="R24" s="4">
        <v>2833</v>
      </c>
      <c r="S24" s="4"/>
    </row>
    <row r="25" spans="1:19" ht="31.5" customHeight="1">
      <c r="A25" s="17" t="s">
        <v>50</v>
      </c>
      <c r="B25" s="15"/>
      <c r="C25" s="4">
        <f t="shared" si="5"/>
        <v>12501</v>
      </c>
      <c r="D25" s="7">
        <f t="shared" si="6"/>
        <v>1266</v>
      </c>
      <c r="E25" s="7">
        <v>445</v>
      </c>
      <c r="F25" s="7">
        <v>801</v>
      </c>
      <c r="G25" s="7">
        <v>20</v>
      </c>
      <c r="H25" s="7">
        <v>28</v>
      </c>
      <c r="I25" s="7">
        <f t="shared" si="7"/>
        <v>5727</v>
      </c>
      <c r="J25" s="7">
        <v>1654</v>
      </c>
      <c r="K25" s="7">
        <v>4073</v>
      </c>
      <c r="M25" s="17" t="s">
        <v>50</v>
      </c>
      <c r="N25" s="15"/>
      <c r="O25" s="4">
        <v>257</v>
      </c>
      <c r="P25" s="4">
        <v>22</v>
      </c>
      <c r="Q25" s="4">
        <v>160</v>
      </c>
      <c r="R25" s="4">
        <v>5041</v>
      </c>
      <c r="S25" s="4"/>
    </row>
    <row r="26" spans="1:19" ht="15.75" customHeight="1">
      <c r="A26" s="17" t="s">
        <v>52</v>
      </c>
      <c r="B26" s="15"/>
      <c r="C26" s="4">
        <f t="shared" si="5"/>
        <v>21869</v>
      </c>
      <c r="D26" s="7">
        <f t="shared" si="6"/>
        <v>1658</v>
      </c>
      <c r="E26" s="7">
        <v>443</v>
      </c>
      <c r="F26" s="7">
        <v>1212</v>
      </c>
      <c r="G26" s="7">
        <v>3</v>
      </c>
      <c r="H26" s="7">
        <v>131</v>
      </c>
      <c r="I26" s="7">
        <f t="shared" si="7"/>
        <v>11370</v>
      </c>
      <c r="J26" s="7">
        <v>3451</v>
      </c>
      <c r="K26" s="7">
        <v>7919</v>
      </c>
      <c r="M26" s="17" t="s">
        <v>52</v>
      </c>
      <c r="N26" s="15"/>
      <c r="O26" s="4">
        <v>373</v>
      </c>
      <c r="P26" s="4">
        <v>22</v>
      </c>
      <c r="Q26" s="4">
        <v>350</v>
      </c>
      <c r="R26" s="4">
        <v>7965</v>
      </c>
      <c r="S26" s="4"/>
    </row>
    <row r="27" spans="1:19" ht="15.75" customHeight="1">
      <c r="A27" s="17" t="s">
        <v>54</v>
      </c>
      <c r="B27" s="15"/>
      <c r="C27" s="4">
        <f t="shared" si="5"/>
        <v>18384</v>
      </c>
      <c r="D27" s="7">
        <f t="shared" si="6"/>
        <v>2004</v>
      </c>
      <c r="E27" s="7">
        <v>729</v>
      </c>
      <c r="F27" s="7">
        <v>1263</v>
      </c>
      <c r="G27" s="7">
        <v>12</v>
      </c>
      <c r="H27" s="7">
        <v>76</v>
      </c>
      <c r="I27" s="7">
        <f t="shared" si="7"/>
        <v>8534</v>
      </c>
      <c r="J27" s="7">
        <v>2487</v>
      </c>
      <c r="K27" s="7">
        <v>6047</v>
      </c>
      <c r="M27" s="17" t="s">
        <v>54</v>
      </c>
      <c r="N27" s="15"/>
      <c r="O27" s="4">
        <v>354</v>
      </c>
      <c r="P27" s="4">
        <v>92</v>
      </c>
      <c r="Q27" s="4">
        <v>236</v>
      </c>
      <c r="R27" s="4">
        <v>7088</v>
      </c>
      <c r="S27" s="4"/>
    </row>
    <row r="28" spans="1:19" ht="15.75" customHeight="1">
      <c r="A28" s="17" t="s">
        <v>55</v>
      </c>
      <c r="B28" s="15"/>
      <c r="C28" s="4">
        <f t="shared" si="5"/>
        <v>9058</v>
      </c>
      <c r="D28" s="7">
        <f t="shared" si="6"/>
        <v>862</v>
      </c>
      <c r="E28" s="7">
        <v>337</v>
      </c>
      <c r="F28" s="7">
        <v>520</v>
      </c>
      <c r="G28" s="7">
        <v>5</v>
      </c>
      <c r="H28" s="7">
        <v>20</v>
      </c>
      <c r="I28" s="7">
        <f t="shared" si="7"/>
        <v>3867</v>
      </c>
      <c r="J28" s="7">
        <v>1044</v>
      </c>
      <c r="K28" s="7">
        <v>2823</v>
      </c>
      <c r="M28" s="17" t="s">
        <v>55</v>
      </c>
      <c r="N28" s="15"/>
      <c r="O28" s="4">
        <v>154</v>
      </c>
      <c r="P28" s="4">
        <v>36</v>
      </c>
      <c r="Q28" s="4">
        <v>100</v>
      </c>
      <c r="R28" s="4">
        <v>4019</v>
      </c>
      <c r="S28" s="4"/>
    </row>
    <row r="29" spans="1:19" ht="15.75" customHeight="1">
      <c r="A29" s="17" t="s">
        <v>56</v>
      </c>
      <c r="B29" s="15"/>
      <c r="C29" s="4">
        <f t="shared" si="5"/>
        <v>7685</v>
      </c>
      <c r="D29" s="7">
        <f t="shared" si="6"/>
        <v>829</v>
      </c>
      <c r="E29" s="7">
        <v>243</v>
      </c>
      <c r="F29" s="7">
        <v>585</v>
      </c>
      <c r="G29" s="16">
        <v>1</v>
      </c>
      <c r="H29" s="7">
        <v>39</v>
      </c>
      <c r="I29" s="7">
        <f t="shared" si="7"/>
        <v>2823</v>
      </c>
      <c r="J29" s="7">
        <v>700</v>
      </c>
      <c r="K29" s="7">
        <v>2123</v>
      </c>
      <c r="M29" s="17" t="s">
        <v>56</v>
      </c>
      <c r="N29" s="15"/>
      <c r="O29" s="4">
        <v>166</v>
      </c>
      <c r="P29" s="4">
        <v>13</v>
      </c>
      <c r="Q29" s="4">
        <v>138</v>
      </c>
      <c r="R29" s="4">
        <v>3677</v>
      </c>
      <c r="S29" s="4"/>
    </row>
    <row r="30" spans="1:19" ht="31.5" customHeight="1">
      <c r="A30" s="17" t="s">
        <v>58</v>
      </c>
      <c r="B30" s="15"/>
      <c r="C30" s="4">
        <f t="shared" si="5"/>
        <v>6536</v>
      </c>
      <c r="D30" s="7">
        <f t="shared" si="6"/>
        <v>718</v>
      </c>
      <c r="E30" s="7">
        <v>233</v>
      </c>
      <c r="F30" s="7">
        <v>478</v>
      </c>
      <c r="G30" s="7">
        <v>7</v>
      </c>
      <c r="H30" s="7">
        <v>24</v>
      </c>
      <c r="I30" s="7">
        <f t="shared" si="7"/>
        <v>2288</v>
      </c>
      <c r="J30" s="7">
        <v>585</v>
      </c>
      <c r="K30" s="7">
        <v>1703</v>
      </c>
      <c r="L30" s="4">
        <v>88</v>
      </c>
      <c r="M30" s="17" t="s">
        <v>58</v>
      </c>
      <c r="N30" s="15"/>
      <c r="O30" s="4">
        <v>88</v>
      </c>
      <c r="P30" s="4">
        <v>9</v>
      </c>
      <c r="Q30" s="4">
        <v>40</v>
      </c>
      <c r="R30" s="4">
        <v>3369</v>
      </c>
      <c r="S30" s="4"/>
    </row>
    <row r="31" spans="1:19" ht="15.75" customHeight="1">
      <c r="A31" s="17" t="s">
        <v>60</v>
      </c>
      <c r="B31" s="15"/>
      <c r="C31" s="4">
        <f t="shared" si="5"/>
        <v>2703</v>
      </c>
      <c r="D31" s="7">
        <f t="shared" si="6"/>
        <v>183</v>
      </c>
      <c r="E31" s="7">
        <v>54</v>
      </c>
      <c r="F31" s="7">
        <v>129</v>
      </c>
      <c r="G31" s="16" t="s">
        <v>120</v>
      </c>
      <c r="H31" s="7">
        <v>16</v>
      </c>
      <c r="I31" s="7">
        <f t="shared" si="7"/>
        <v>1209</v>
      </c>
      <c r="J31" s="7">
        <v>307</v>
      </c>
      <c r="K31" s="7">
        <v>902</v>
      </c>
      <c r="M31" s="17" t="s">
        <v>60</v>
      </c>
      <c r="N31" s="15"/>
      <c r="O31" s="4">
        <v>51</v>
      </c>
      <c r="P31" s="4">
        <v>13</v>
      </c>
      <c r="Q31" s="4">
        <v>41</v>
      </c>
      <c r="R31" s="4">
        <v>1190</v>
      </c>
      <c r="S31" s="4"/>
    </row>
    <row r="32" spans="1:19" ht="15.75" customHeight="1">
      <c r="A32" s="17" t="s">
        <v>62</v>
      </c>
      <c r="B32" s="15"/>
      <c r="C32" s="4">
        <f t="shared" si="5"/>
        <v>834</v>
      </c>
      <c r="D32" s="7">
        <f t="shared" si="6"/>
        <v>35</v>
      </c>
      <c r="E32" s="7">
        <v>13</v>
      </c>
      <c r="F32" s="7">
        <v>21</v>
      </c>
      <c r="G32" s="7">
        <v>1</v>
      </c>
      <c r="H32" s="7">
        <v>1</v>
      </c>
      <c r="I32" s="7">
        <f t="shared" si="7"/>
        <v>354</v>
      </c>
      <c r="J32" s="7">
        <v>96</v>
      </c>
      <c r="K32" s="7">
        <v>258</v>
      </c>
      <c r="M32" s="17" t="s">
        <v>62</v>
      </c>
      <c r="N32" s="15"/>
      <c r="O32" s="4">
        <v>20</v>
      </c>
      <c r="P32" s="4">
        <v>20</v>
      </c>
      <c r="Q32" s="4">
        <v>7</v>
      </c>
      <c r="R32" s="4">
        <v>397</v>
      </c>
      <c r="S32" s="4"/>
    </row>
    <row r="33" spans="1:19" ht="15.75" customHeight="1">
      <c r="A33" s="17" t="s">
        <v>64</v>
      </c>
      <c r="B33" s="15"/>
      <c r="C33" s="4">
        <f t="shared" si="5"/>
        <v>5002</v>
      </c>
      <c r="D33" s="7">
        <f t="shared" si="6"/>
        <v>357</v>
      </c>
      <c r="E33" s="7">
        <v>109</v>
      </c>
      <c r="F33" s="7">
        <v>247</v>
      </c>
      <c r="G33" s="7">
        <v>1</v>
      </c>
      <c r="H33" s="7">
        <v>55</v>
      </c>
      <c r="I33" s="7">
        <f t="shared" si="7"/>
        <v>2050</v>
      </c>
      <c r="J33" s="7">
        <v>576</v>
      </c>
      <c r="K33" s="7">
        <v>1474</v>
      </c>
      <c r="M33" s="17" t="s">
        <v>64</v>
      </c>
      <c r="N33" s="15"/>
      <c r="O33" s="4">
        <v>129</v>
      </c>
      <c r="P33" s="4">
        <v>42</v>
      </c>
      <c r="Q33" s="4">
        <v>41</v>
      </c>
      <c r="R33" s="4">
        <v>2328</v>
      </c>
      <c r="S33" s="4"/>
    </row>
    <row r="34" spans="1:19" ht="15.75" customHeight="1">
      <c r="A34" s="17" t="s">
        <v>66</v>
      </c>
      <c r="B34" s="15"/>
      <c r="C34" s="4">
        <f t="shared" si="5"/>
        <v>3343</v>
      </c>
      <c r="D34" s="7">
        <f t="shared" si="6"/>
        <v>194</v>
      </c>
      <c r="E34" s="7">
        <v>57</v>
      </c>
      <c r="F34" s="7">
        <v>137</v>
      </c>
      <c r="G34" s="16" t="s">
        <v>120</v>
      </c>
      <c r="H34" s="7">
        <v>15</v>
      </c>
      <c r="I34" s="7">
        <f t="shared" si="7"/>
        <v>1560</v>
      </c>
      <c r="J34" s="7">
        <v>386</v>
      </c>
      <c r="K34" s="7">
        <v>1174</v>
      </c>
      <c r="M34" s="17" t="s">
        <v>66</v>
      </c>
      <c r="N34" s="15"/>
      <c r="O34" s="4">
        <v>45</v>
      </c>
      <c r="P34" s="4">
        <v>6</v>
      </c>
      <c r="Q34" s="4">
        <v>33</v>
      </c>
      <c r="R34" s="4">
        <v>1490</v>
      </c>
      <c r="S34" s="4"/>
    </row>
    <row r="35" spans="1:19" ht="47.25" customHeight="1">
      <c r="A35" s="26" t="s">
        <v>69</v>
      </c>
      <c r="B35" s="13"/>
      <c r="C35" s="4">
        <f aca="true" t="shared" si="8" ref="C35:K35">SUM(C36:C38)</f>
        <v>27171</v>
      </c>
      <c r="D35" s="4">
        <f t="shared" si="8"/>
        <v>2242</v>
      </c>
      <c r="E35" s="4">
        <f t="shared" si="8"/>
        <v>663</v>
      </c>
      <c r="F35" s="4">
        <f t="shared" si="8"/>
        <v>1565</v>
      </c>
      <c r="G35" s="4">
        <f t="shared" si="8"/>
        <v>14</v>
      </c>
      <c r="H35" s="4">
        <f t="shared" si="8"/>
        <v>108</v>
      </c>
      <c r="I35" s="4">
        <f t="shared" si="8"/>
        <v>11610</v>
      </c>
      <c r="J35" s="4">
        <f t="shared" si="8"/>
        <v>3011</v>
      </c>
      <c r="K35" s="4">
        <f t="shared" si="8"/>
        <v>8599</v>
      </c>
      <c r="M35" s="26" t="s">
        <v>69</v>
      </c>
      <c r="N35" s="13"/>
      <c r="O35" s="4">
        <f>SUM(O36:O38)</f>
        <v>497</v>
      </c>
      <c r="P35" s="4">
        <f>SUM(P36:P38)</f>
        <v>51</v>
      </c>
      <c r="Q35" s="4">
        <f>SUM(Q36:Q38)</f>
        <v>279</v>
      </c>
      <c r="R35" s="4">
        <f>SUM(R36:R38)</f>
        <v>12384</v>
      </c>
      <c r="S35" s="4"/>
    </row>
    <row r="36" spans="1:19" ht="31.5" customHeight="1">
      <c r="A36" s="17" t="s">
        <v>72</v>
      </c>
      <c r="B36" s="15"/>
      <c r="C36" s="4">
        <f>SUM(D36,H36,I36,O36:R36)</f>
        <v>6835</v>
      </c>
      <c r="D36" s="7">
        <f>SUM(E36:G36)</f>
        <v>714</v>
      </c>
      <c r="E36" s="7">
        <v>195</v>
      </c>
      <c r="F36" s="7">
        <v>510</v>
      </c>
      <c r="G36" s="7">
        <v>9</v>
      </c>
      <c r="H36" s="7">
        <v>17</v>
      </c>
      <c r="I36" s="7">
        <f>SUM(J36:K36)</f>
        <v>2710</v>
      </c>
      <c r="J36" s="7">
        <v>660</v>
      </c>
      <c r="K36" s="7">
        <v>2050</v>
      </c>
      <c r="M36" s="17" t="s">
        <v>72</v>
      </c>
      <c r="N36" s="15"/>
      <c r="O36" s="4">
        <v>146</v>
      </c>
      <c r="P36" s="4">
        <v>26</v>
      </c>
      <c r="Q36" s="4">
        <v>48</v>
      </c>
      <c r="R36" s="4">
        <v>3174</v>
      </c>
      <c r="S36" s="4"/>
    </row>
    <row r="37" spans="1:19" ht="15.75" customHeight="1">
      <c r="A37" s="17" t="s">
        <v>74</v>
      </c>
      <c r="B37" s="15"/>
      <c r="C37" s="4">
        <f>SUM(D37,H37,I37,O37:R37)</f>
        <v>9914</v>
      </c>
      <c r="D37" s="7">
        <f>SUM(E37:G37)</f>
        <v>689</v>
      </c>
      <c r="E37" s="7">
        <v>253</v>
      </c>
      <c r="F37" s="7">
        <v>434</v>
      </c>
      <c r="G37" s="7">
        <v>2</v>
      </c>
      <c r="H37" s="7">
        <v>50</v>
      </c>
      <c r="I37" s="7">
        <f>SUM(J37:K37)</f>
        <v>4376</v>
      </c>
      <c r="J37" s="7">
        <v>1190</v>
      </c>
      <c r="K37" s="7">
        <v>3186</v>
      </c>
      <c r="M37" s="17" t="s">
        <v>74</v>
      </c>
      <c r="N37" s="15"/>
      <c r="O37" s="4">
        <v>260</v>
      </c>
      <c r="P37" s="4">
        <v>20</v>
      </c>
      <c r="Q37" s="4">
        <v>131</v>
      </c>
      <c r="R37" s="4">
        <v>4388</v>
      </c>
      <c r="S37" s="4"/>
    </row>
    <row r="38" spans="1:19" ht="15.75" customHeight="1">
      <c r="A38" s="17" t="s">
        <v>76</v>
      </c>
      <c r="B38" s="15"/>
      <c r="C38" s="4">
        <f>SUM(D38,H38,I38,O38:R38)</f>
        <v>10422</v>
      </c>
      <c r="D38" s="7">
        <f>SUM(E38:G38)</f>
        <v>839</v>
      </c>
      <c r="E38" s="7">
        <v>215</v>
      </c>
      <c r="F38" s="7">
        <v>621</v>
      </c>
      <c r="G38" s="7">
        <v>3</v>
      </c>
      <c r="H38" s="7">
        <v>41</v>
      </c>
      <c r="I38" s="7">
        <f>SUM(J38:K38)</f>
        <v>4524</v>
      </c>
      <c r="J38" s="7">
        <v>1161</v>
      </c>
      <c r="K38" s="7">
        <v>3363</v>
      </c>
      <c r="M38" s="17" t="s">
        <v>76</v>
      </c>
      <c r="N38" s="15"/>
      <c r="O38" s="4">
        <v>91</v>
      </c>
      <c r="P38" s="4">
        <v>5</v>
      </c>
      <c r="Q38" s="4">
        <v>100</v>
      </c>
      <c r="R38" s="4">
        <v>4822</v>
      </c>
      <c r="S38" s="4"/>
    </row>
    <row r="39" spans="1:19" ht="47.25" customHeight="1">
      <c r="A39" s="26" t="s">
        <v>78</v>
      </c>
      <c r="B39" s="13"/>
      <c r="C39" s="4">
        <f aca="true" t="shared" si="9" ref="C39:K39">SUM(C40:C43)</f>
        <v>22160</v>
      </c>
      <c r="D39" s="4">
        <f t="shared" si="9"/>
        <v>2097</v>
      </c>
      <c r="E39" s="4">
        <f t="shared" si="9"/>
        <v>727</v>
      </c>
      <c r="F39" s="4">
        <f t="shared" si="9"/>
        <v>1354</v>
      </c>
      <c r="G39" s="4">
        <f t="shared" si="9"/>
        <v>16</v>
      </c>
      <c r="H39" s="4">
        <f t="shared" si="9"/>
        <v>53</v>
      </c>
      <c r="I39" s="4">
        <f t="shared" si="9"/>
        <v>9272</v>
      </c>
      <c r="J39" s="4">
        <f t="shared" si="9"/>
        <v>2529</v>
      </c>
      <c r="K39" s="4">
        <f t="shared" si="9"/>
        <v>6743</v>
      </c>
      <c r="M39" s="26" t="s">
        <v>78</v>
      </c>
      <c r="N39" s="13"/>
      <c r="O39" s="4">
        <f>SUM(O40:O43)</f>
        <v>303</v>
      </c>
      <c r="P39" s="4">
        <f>SUM(P40:P43)</f>
        <v>31</v>
      </c>
      <c r="Q39" s="4">
        <f>SUM(Q40:Q43)</f>
        <v>254</v>
      </c>
      <c r="R39" s="4">
        <f>SUM(R40:R43)</f>
        <v>10150</v>
      </c>
      <c r="S39" s="4"/>
    </row>
    <row r="40" spans="1:19" ht="31.5" customHeight="1">
      <c r="A40" s="17" t="s">
        <v>80</v>
      </c>
      <c r="B40" s="15"/>
      <c r="C40" s="4">
        <f>SUM(D40,H40,I40,O40:R40)</f>
        <v>4271</v>
      </c>
      <c r="D40" s="7">
        <f>SUM(E40:G40)</f>
        <v>430</v>
      </c>
      <c r="E40" s="7">
        <v>138</v>
      </c>
      <c r="F40" s="7">
        <v>291</v>
      </c>
      <c r="G40" s="7">
        <v>1</v>
      </c>
      <c r="H40" s="7">
        <v>13</v>
      </c>
      <c r="I40" s="7">
        <f>SUM(J40:K40)</f>
        <v>1765</v>
      </c>
      <c r="J40" s="7">
        <v>463</v>
      </c>
      <c r="K40" s="7">
        <v>1302</v>
      </c>
      <c r="M40" s="17" t="s">
        <v>80</v>
      </c>
      <c r="N40" s="15"/>
      <c r="O40" s="4">
        <v>68</v>
      </c>
      <c r="P40" s="4">
        <v>8</v>
      </c>
      <c r="Q40" s="4">
        <v>43</v>
      </c>
      <c r="R40" s="4">
        <v>1944</v>
      </c>
      <c r="S40" s="4"/>
    </row>
    <row r="41" spans="1:19" ht="15.75" customHeight="1">
      <c r="A41" s="17" t="s">
        <v>82</v>
      </c>
      <c r="B41" s="15"/>
      <c r="C41" s="4">
        <f>SUM(D41,H41,I41,O41:R41)</f>
        <v>5613</v>
      </c>
      <c r="D41" s="7">
        <f>SUM(E41:G41)</f>
        <v>627</v>
      </c>
      <c r="E41" s="7">
        <v>196</v>
      </c>
      <c r="F41" s="7">
        <v>422</v>
      </c>
      <c r="G41" s="7">
        <v>9</v>
      </c>
      <c r="H41" s="7">
        <v>5</v>
      </c>
      <c r="I41" s="7">
        <f>SUM(J41:K41)</f>
        <v>2332</v>
      </c>
      <c r="J41" s="7">
        <v>681</v>
      </c>
      <c r="K41" s="7">
        <v>1651</v>
      </c>
      <c r="M41" s="17" t="s">
        <v>82</v>
      </c>
      <c r="N41" s="15"/>
      <c r="O41" s="4">
        <v>79</v>
      </c>
      <c r="P41" s="4">
        <v>3</v>
      </c>
      <c r="Q41" s="4">
        <v>72</v>
      </c>
      <c r="R41" s="4">
        <v>2495</v>
      </c>
      <c r="S41" s="4"/>
    </row>
    <row r="42" spans="1:19" ht="15.75" customHeight="1">
      <c r="A42" s="17" t="s">
        <v>84</v>
      </c>
      <c r="B42" s="15"/>
      <c r="C42" s="4">
        <f>SUM(D42,H42,I42,O42:R42)</f>
        <v>7668</v>
      </c>
      <c r="D42" s="7">
        <f>SUM(E42:G42)</f>
        <v>563</v>
      </c>
      <c r="E42" s="7">
        <v>176</v>
      </c>
      <c r="F42" s="7">
        <v>383</v>
      </c>
      <c r="G42" s="7">
        <v>4</v>
      </c>
      <c r="H42" s="7">
        <v>18</v>
      </c>
      <c r="I42" s="7">
        <f>SUM(J42:K42)</f>
        <v>3232</v>
      </c>
      <c r="J42" s="7">
        <v>877</v>
      </c>
      <c r="K42" s="7">
        <v>2355</v>
      </c>
      <c r="M42" s="17" t="s">
        <v>84</v>
      </c>
      <c r="N42" s="15"/>
      <c r="O42" s="4">
        <v>68</v>
      </c>
      <c r="P42" s="17">
        <v>1</v>
      </c>
      <c r="Q42" s="4">
        <v>108</v>
      </c>
      <c r="R42" s="4">
        <v>3678</v>
      </c>
      <c r="S42" s="4"/>
    </row>
    <row r="43" spans="1:19" ht="15.75" customHeight="1">
      <c r="A43" s="17" t="s">
        <v>86</v>
      </c>
      <c r="B43" s="15"/>
      <c r="C43" s="4">
        <f>SUM(D43,H43,I43,O43:R43)</f>
        <v>4608</v>
      </c>
      <c r="D43" s="7">
        <f>SUM(E43:G43)</f>
        <v>477</v>
      </c>
      <c r="E43" s="7">
        <v>217</v>
      </c>
      <c r="F43" s="7">
        <v>258</v>
      </c>
      <c r="G43" s="7">
        <v>2</v>
      </c>
      <c r="H43" s="7">
        <v>17</v>
      </c>
      <c r="I43" s="7">
        <f>SUM(J43:K43)</f>
        <v>1943</v>
      </c>
      <c r="J43" s="7">
        <v>508</v>
      </c>
      <c r="K43" s="7">
        <v>1435</v>
      </c>
      <c r="M43" s="17" t="s">
        <v>86</v>
      </c>
      <c r="N43" s="15"/>
      <c r="O43" s="4">
        <v>88</v>
      </c>
      <c r="P43" s="4">
        <v>19</v>
      </c>
      <c r="Q43" s="4">
        <v>31</v>
      </c>
      <c r="R43" s="4">
        <v>2033</v>
      </c>
      <c r="S43" s="4"/>
    </row>
    <row r="44" spans="1:19" ht="47.25" customHeight="1">
      <c r="A44" s="26" t="s">
        <v>88</v>
      </c>
      <c r="B44" s="13"/>
      <c r="C44" s="4">
        <f>SUM(C45:C51,'南串山町～上対馬町'!C6:C14)</f>
        <v>82390</v>
      </c>
      <c r="D44" s="4">
        <f>SUM(D45:D51,'南串山町～上対馬町'!D6:D14)</f>
        <v>8201</v>
      </c>
      <c r="E44" s="4">
        <f>SUM(E45:E51,'南串山町～上対馬町'!E6:E14)</f>
        <v>1840</v>
      </c>
      <c r="F44" s="4">
        <f>SUM(F45:F51,'南串山町～上対馬町'!F6:F14)</f>
        <v>6292</v>
      </c>
      <c r="G44" s="4">
        <f>SUM(G45:G51,'南串山町～上対馬町'!G6:G14)</f>
        <v>69</v>
      </c>
      <c r="H44" s="4">
        <f>SUM(H45:H51,'南串山町～上対馬町'!H6:H14)</f>
        <v>332</v>
      </c>
      <c r="I44" s="4">
        <f>SUM(I45:I51,'南串山町～上対馬町'!I6:I14)</f>
        <v>32655</v>
      </c>
      <c r="J44" s="4">
        <f>SUM(J45:J51,'南串山町～上対馬町'!J6:J14)</f>
        <v>8247</v>
      </c>
      <c r="K44" s="4">
        <f>SUM(K45:K51,'南串山町～上対馬町'!K6:K14)</f>
        <v>24408</v>
      </c>
      <c r="M44" s="26" t="s">
        <v>88</v>
      </c>
      <c r="N44" s="13"/>
      <c r="O44" s="4">
        <f>SUM(O45:O51,'南串山町～上対馬町'!Q6:Q14)</f>
        <v>1241</v>
      </c>
      <c r="P44" s="4">
        <f>SUM(P45:P51,'南串山町～上対馬町'!R6:R14)</f>
        <v>284</v>
      </c>
      <c r="Q44" s="4">
        <f>SUM(Q45:Q51,'南串山町～上対馬町'!S6:S14)</f>
        <v>986</v>
      </c>
      <c r="R44" s="4">
        <f>SUM(R45:R51,'南串山町～上対馬町'!T6:T14)</f>
        <v>38691</v>
      </c>
      <c r="S44" s="4"/>
    </row>
    <row r="45" spans="1:19" ht="31.5" customHeight="1">
      <c r="A45" s="17" t="s">
        <v>90</v>
      </c>
      <c r="B45" s="15"/>
      <c r="C45" s="4">
        <f aca="true" t="shared" si="10" ref="C45:C51">SUM(D45,H45,I45,O45:R45)</f>
        <v>8640</v>
      </c>
      <c r="D45" s="7">
        <f aca="true" t="shared" si="11" ref="D45:D51">SUM(E45:G45)</f>
        <v>1161</v>
      </c>
      <c r="E45" s="7">
        <v>288</v>
      </c>
      <c r="F45" s="7">
        <v>863</v>
      </c>
      <c r="G45" s="7">
        <v>10</v>
      </c>
      <c r="H45" s="7">
        <v>31</v>
      </c>
      <c r="I45" s="7">
        <f aca="true" t="shared" si="12" ref="I45:I51">SUM(J45:K45)</f>
        <v>3404</v>
      </c>
      <c r="J45" s="7">
        <v>899</v>
      </c>
      <c r="K45" s="7">
        <v>2505</v>
      </c>
      <c r="M45" s="17" t="s">
        <v>90</v>
      </c>
      <c r="N45" s="15"/>
      <c r="O45" s="4">
        <v>143</v>
      </c>
      <c r="P45" s="4">
        <v>30</v>
      </c>
      <c r="Q45" s="4">
        <v>145</v>
      </c>
      <c r="R45" s="4">
        <v>3726</v>
      </c>
      <c r="S45" s="4"/>
    </row>
    <row r="46" spans="1:19" ht="15.75" customHeight="1">
      <c r="A46" s="17" t="s">
        <v>92</v>
      </c>
      <c r="B46" s="15"/>
      <c r="C46" s="4">
        <f t="shared" si="10"/>
        <v>8376</v>
      </c>
      <c r="D46" s="7">
        <f t="shared" si="11"/>
        <v>814</v>
      </c>
      <c r="E46" s="7">
        <v>187</v>
      </c>
      <c r="F46" s="7">
        <v>591</v>
      </c>
      <c r="G46" s="7">
        <v>36</v>
      </c>
      <c r="H46" s="7">
        <v>28</v>
      </c>
      <c r="I46" s="7">
        <f t="shared" si="12"/>
        <v>3162</v>
      </c>
      <c r="J46" s="7">
        <v>871</v>
      </c>
      <c r="K46" s="7">
        <v>2291</v>
      </c>
      <c r="M46" s="17" t="s">
        <v>92</v>
      </c>
      <c r="N46" s="15"/>
      <c r="O46" s="4">
        <v>170</v>
      </c>
      <c r="P46" s="4">
        <v>47</v>
      </c>
      <c r="Q46" s="4">
        <v>117</v>
      </c>
      <c r="R46" s="4">
        <v>4038</v>
      </c>
      <c r="S46" s="4"/>
    </row>
    <row r="47" spans="1:19" ht="15.75" customHeight="1">
      <c r="A47" s="17" t="s">
        <v>94</v>
      </c>
      <c r="B47" s="15"/>
      <c r="C47" s="4">
        <f t="shared" si="10"/>
        <v>3935</v>
      </c>
      <c r="D47" s="7">
        <f t="shared" si="11"/>
        <v>394</v>
      </c>
      <c r="E47" s="7">
        <v>98</v>
      </c>
      <c r="F47" s="7">
        <v>294</v>
      </c>
      <c r="G47" s="16">
        <v>2</v>
      </c>
      <c r="H47" s="7">
        <v>20</v>
      </c>
      <c r="I47" s="7">
        <f t="shared" si="12"/>
        <v>1518</v>
      </c>
      <c r="J47" s="7">
        <v>344</v>
      </c>
      <c r="K47" s="7">
        <v>1174</v>
      </c>
      <c r="M47" s="17" t="s">
        <v>94</v>
      </c>
      <c r="N47" s="15"/>
      <c r="O47" s="4">
        <v>63</v>
      </c>
      <c r="P47" s="4">
        <v>6</v>
      </c>
      <c r="Q47" s="4">
        <v>56</v>
      </c>
      <c r="R47" s="4">
        <v>1878</v>
      </c>
      <c r="S47" s="4"/>
    </row>
    <row r="48" spans="1:19" ht="15.75" customHeight="1">
      <c r="A48" s="17" t="s">
        <v>96</v>
      </c>
      <c r="B48" s="15"/>
      <c r="C48" s="4">
        <f t="shared" si="10"/>
        <v>4949</v>
      </c>
      <c r="D48" s="7">
        <f t="shared" si="11"/>
        <v>448</v>
      </c>
      <c r="E48" s="7">
        <v>65</v>
      </c>
      <c r="F48" s="7">
        <v>383</v>
      </c>
      <c r="G48" s="16" t="s">
        <v>121</v>
      </c>
      <c r="H48" s="7">
        <v>9</v>
      </c>
      <c r="I48" s="7">
        <f t="shared" si="12"/>
        <v>1908</v>
      </c>
      <c r="J48" s="7">
        <v>492</v>
      </c>
      <c r="K48" s="7">
        <v>1416</v>
      </c>
      <c r="M48" s="17" t="s">
        <v>96</v>
      </c>
      <c r="N48" s="15"/>
      <c r="O48" s="4">
        <v>41</v>
      </c>
      <c r="P48" s="4">
        <v>8</v>
      </c>
      <c r="Q48" s="4">
        <v>49</v>
      </c>
      <c r="R48" s="4">
        <v>2486</v>
      </c>
      <c r="S48" s="4"/>
    </row>
    <row r="49" spans="1:19" ht="15.75" customHeight="1">
      <c r="A49" s="17" t="s">
        <v>98</v>
      </c>
      <c r="B49" s="15"/>
      <c r="C49" s="4">
        <f t="shared" si="10"/>
        <v>3393</v>
      </c>
      <c r="D49" s="7">
        <f t="shared" si="11"/>
        <v>472</v>
      </c>
      <c r="E49" s="7">
        <v>162</v>
      </c>
      <c r="F49" s="7">
        <v>308</v>
      </c>
      <c r="G49" s="16">
        <v>2</v>
      </c>
      <c r="H49" s="7">
        <v>18</v>
      </c>
      <c r="I49" s="7">
        <f t="shared" si="12"/>
        <v>1403</v>
      </c>
      <c r="J49" s="7">
        <v>400</v>
      </c>
      <c r="K49" s="7">
        <v>1003</v>
      </c>
      <c r="M49" s="17" t="s">
        <v>98</v>
      </c>
      <c r="N49" s="15"/>
      <c r="O49" s="4">
        <v>109</v>
      </c>
      <c r="P49" s="4">
        <v>5</v>
      </c>
      <c r="Q49" s="4">
        <v>26</v>
      </c>
      <c r="R49" s="4">
        <v>1360</v>
      </c>
      <c r="S49" s="4"/>
    </row>
    <row r="50" spans="1:19" ht="31.5" customHeight="1">
      <c r="A50" s="17" t="s">
        <v>100</v>
      </c>
      <c r="B50" s="15"/>
      <c r="C50" s="4">
        <f t="shared" si="10"/>
        <v>3878</v>
      </c>
      <c r="D50" s="7">
        <f t="shared" si="11"/>
        <v>359</v>
      </c>
      <c r="E50" s="7">
        <v>70</v>
      </c>
      <c r="F50" s="7">
        <v>288</v>
      </c>
      <c r="G50" s="7">
        <v>1</v>
      </c>
      <c r="H50" s="7">
        <v>4</v>
      </c>
      <c r="I50" s="7">
        <f t="shared" si="12"/>
        <v>1471</v>
      </c>
      <c r="J50" s="7">
        <v>340</v>
      </c>
      <c r="K50" s="7">
        <v>1131</v>
      </c>
      <c r="M50" s="17" t="s">
        <v>100</v>
      </c>
      <c r="N50" s="15"/>
      <c r="O50" s="4">
        <v>42</v>
      </c>
      <c r="P50" s="4">
        <v>6</v>
      </c>
      <c r="Q50" s="4">
        <v>59</v>
      </c>
      <c r="R50" s="4">
        <v>1937</v>
      </c>
      <c r="S50" s="4"/>
    </row>
    <row r="51" spans="1:19" ht="15" thickBot="1">
      <c r="A51" s="21" t="s">
        <v>101</v>
      </c>
      <c r="B51" s="18"/>
      <c r="C51" s="4">
        <f t="shared" si="10"/>
        <v>7280</v>
      </c>
      <c r="D51" s="7">
        <f t="shared" si="11"/>
        <v>558</v>
      </c>
      <c r="E51" s="4">
        <v>125</v>
      </c>
      <c r="F51" s="4">
        <v>431</v>
      </c>
      <c r="G51" s="4">
        <v>2</v>
      </c>
      <c r="H51" s="4">
        <v>121</v>
      </c>
      <c r="I51" s="7">
        <f t="shared" si="12"/>
        <v>3128</v>
      </c>
      <c r="J51" s="4">
        <v>777</v>
      </c>
      <c r="K51" s="4">
        <v>2351</v>
      </c>
      <c r="M51" s="21" t="s">
        <v>101</v>
      </c>
      <c r="N51" s="18"/>
      <c r="O51" s="8">
        <v>116</v>
      </c>
      <c r="P51" s="8">
        <v>42</v>
      </c>
      <c r="Q51" s="8">
        <v>93</v>
      </c>
      <c r="R51" s="8">
        <v>3222</v>
      </c>
      <c r="S51" s="4"/>
    </row>
    <row r="52" spans="1:18" ht="14.25">
      <c r="A52" s="19" t="s">
        <v>115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M52" s="7" t="s">
        <v>118</v>
      </c>
      <c r="O52" s="4"/>
      <c r="P52" s="4"/>
      <c r="Q52" s="4"/>
      <c r="R52" s="4"/>
    </row>
    <row r="53" spans="1:18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M53" s="7" t="s">
        <v>117</v>
      </c>
      <c r="O53" s="4"/>
      <c r="P53" s="4"/>
      <c r="Q53" s="4"/>
      <c r="R53" s="4"/>
    </row>
    <row r="54" spans="15:18" ht="14.25">
      <c r="O54" s="4"/>
      <c r="P54" s="4"/>
      <c r="Q54" s="4"/>
      <c r="R54" s="4"/>
    </row>
    <row r="55" spans="15:18" ht="14.25">
      <c r="O55" s="4"/>
      <c r="P55" s="4"/>
      <c r="Q55" s="4"/>
      <c r="R55" s="4"/>
    </row>
  </sheetData>
  <mergeCells count="13">
    <mergeCell ref="A3:A5"/>
    <mergeCell ref="C3:C5"/>
    <mergeCell ref="D4:D5"/>
    <mergeCell ref="E4:E5"/>
    <mergeCell ref="M3:O4"/>
    <mergeCell ref="D3:G3"/>
    <mergeCell ref="I3:K3"/>
    <mergeCell ref="K4:K5"/>
    <mergeCell ref="I4:I5"/>
    <mergeCell ref="F4:F5"/>
    <mergeCell ref="G4:G5"/>
    <mergeCell ref="H3:H5"/>
    <mergeCell ref="J4:J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  <ignoredErrors>
    <ignoredError sqref="M7:M8 A7:A8" numberStoredAsText="1"/>
    <ignoredError sqref="E39:I39 E35:I35 E19:I19 C19 C35 C39 C44 E44:I44" formula="1"/>
    <ignoredError sqref="D19 D35 D39 D44" formula="1" formulaRange="1"/>
    <ignoredError sqref="D11:D18 E8:K8 D20:D29 D30:I30 D32:D34 D36:D38 D40:D41 D42:D43 D45:D51 O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showGridLines="0" zoomScale="75" zoomScaleNormal="75" workbookViewId="0" topLeftCell="E1">
      <selection activeCell="O6" sqref="O6"/>
    </sheetView>
  </sheetViews>
  <sheetFormatPr defaultColWidth="8.625" defaultRowHeight="12.75"/>
  <cols>
    <col min="1" max="1" width="21.875" style="7" customWidth="1"/>
    <col min="2" max="2" width="1.25" style="7" customWidth="1"/>
    <col min="3" max="3" width="14.625" style="7" customWidth="1"/>
    <col min="4" max="11" width="13.75390625" style="7" customWidth="1"/>
    <col min="12" max="13" width="1.875" style="4" customWidth="1"/>
    <col min="14" max="14" width="1.25" style="4" customWidth="1"/>
    <col min="15" max="15" width="21.375" style="7" customWidth="1"/>
    <col min="16" max="16" width="1.25" style="7" customWidth="1"/>
    <col min="17" max="20" width="13.25390625" style="7" customWidth="1"/>
    <col min="21" max="16384" width="8.625" style="7" customWidth="1"/>
  </cols>
  <sheetData>
    <row r="1" spans="1:5" ht="24" customHeight="1">
      <c r="A1" s="6" t="s">
        <v>104</v>
      </c>
      <c r="B1" s="6"/>
      <c r="C1" s="4"/>
      <c r="E1" s="7" t="s">
        <v>119</v>
      </c>
    </row>
    <row r="2" spans="1:19" ht="30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20" t="s">
        <v>0</v>
      </c>
      <c r="L2" s="5"/>
      <c r="M2" s="5"/>
      <c r="N2" s="5"/>
      <c r="R2" s="9"/>
      <c r="S2" s="9"/>
    </row>
    <row r="3" spans="1:20" ht="21" customHeight="1">
      <c r="A3" s="47" t="s">
        <v>3</v>
      </c>
      <c r="B3" s="23"/>
      <c r="C3" s="50" t="s">
        <v>109</v>
      </c>
      <c r="D3" s="37" t="s">
        <v>1</v>
      </c>
      <c r="E3" s="38"/>
      <c r="F3" s="38"/>
      <c r="G3" s="39"/>
      <c r="H3" s="45" t="s">
        <v>8</v>
      </c>
      <c r="I3" s="37" t="s">
        <v>2</v>
      </c>
      <c r="J3" s="38"/>
      <c r="K3" s="38"/>
      <c r="L3" s="1"/>
      <c r="M3" s="1"/>
      <c r="N3" s="1"/>
      <c r="S3" s="53" t="s">
        <v>0</v>
      </c>
      <c r="T3" s="53"/>
    </row>
    <row r="4" spans="1:20" ht="10.5" customHeight="1" thickBot="1">
      <c r="A4" s="48"/>
      <c r="B4" s="24"/>
      <c r="C4" s="51"/>
      <c r="D4" s="42" t="s">
        <v>10</v>
      </c>
      <c r="E4" s="42" t="s">
        <v>11</v>
      </c>
      <c r="F4" s="42" t="s">
        <v>12</v>
      </c>
      <c r="G4" s="42" t="s">
        <v>13</v>
      </c>
      <c r="H4" s="46"/>
      <c r="I4" s="42" t="s">
        <v>10</v>
      </c>
      <c r="J4" s="42" t="s">
        <v>11</v>
      </c>
      <c r="K4" s="40" t="s">
        <v>12</v>
      </c>
      <c r="L4" s="2"/>
      <c r="M4" s="2"/>
      <c r="N4" s="2"/>
      <c r="O4" s="8"/>
      <c r="P4" s="8"/>
      <c r="Q4" s="8"/>
      <c r="R4" s="8"/>
      <c r="S4" s="54"/>
      <c r="T4" s="54"/>
    </row>
    <row r="5" spans="1:20" ht="21" customHeight="1">
      <c r="A5" s="49"/>
      <c r="B5" s="25"/>
      <c r="C5" s="52"/>
      <c r="D5" s="43"/>
      <c r="E5" s="44"/>
      <c r="F5" s="44"/>
      <c r="G5" s="44"/>
      <c r="H5" s="44"/>
      <c r="I5" s="43"/>
      <c r="J5" s="44"/>
      <c r="K5" s="41"/>
      <c r="L5" s="3"/>
      <c r="M5" s="28"/>
      <c r="N5" s="33"/>
      <c r="O5" s="30" t="s">
        <v>124</v>
      </c>
      <c r="P5" s="29"/>
      <c r="Q5" s="11" t="s">
        <v>4</v>
      </c>
      <c r="R5" s="12" t="s">
        <v>5</v>
      </c>
      <c r="S5" s="12" t="s">
        <v>6</v>
      </c>
      <c r="T5" s="10" t="s">
        <v>7</v>
      </c>
    </row>
    <row r="6" spans="1:20" ht="31.5" customHeight="1">
      <c r="A6" s="17" t="s">
        <v>9</v>
      </c>
      <c r="B6" s="15"/>
      <c r="C6" s="4">
        <f aca="true" t="shared" si="0" ref="C6:C14">SUM(D6,H6,I6,Q6:T6)</f>
        <v>3367</v>
      </c>
      <c r="D6" s="7">
        <f aca="true" t="shared" si="1" ref="D6:D14">SUM(E6:G6)</f>
        <v>464</v>
      </c>
      <c r="E6" s="7">
        <v>74</v>
      </c>
      <c r="F6" s="7">
        <v>388</v>
      </c>
      <c r="G6" s="7">
        <v>2</v>
      </c>
      <c r="H6" s="7">
        <v>3</v>
      </c>
      <c r="I6" s="7">
        <f aca="true" t="shared" si="2" ref="I6:I14">SUM(J6:K6)</f>
        <v>1208</v>
      </c>
      <c r="J6" s="7">
        <v>278</v>
      </c>
      <c r="K6" s="7">
        <v>930</v>
      </c>
      <c r="N6" s="31"/>
      <c r="O6" s="17" t="s">
        <v>9</v>
      </c>
      <c r="P6" s="15"/>
      <c r="Q6" s="4">
        <v>40</v>
      </c>
      <c r="R6" s="7">
        <v>3</v>
      </c>
      <c r="S6" s="7">
        <v>33</v>
      </c>
      <c r="T6" s="4">
        <v>1616</v>
      </c>
    </row>
    <row r="7" spans="1:20" ht="15.75" customHeight="1">
      <c r="A7" s="17" t="s">
        <v>14</v>
      </c>
      <c r="B7" s="15"/>
      <c r="C7" s="4">
        <f t="shared" si="0"/>
        <v>5068</v>
      </c>
      <c r="D7" s="7">
        <f t="shared" si="1"/>
        <v>485</v>
      </c>
      <c r="E7" s="7">
        <v>76</v>
      </c>
      <c r="F7" s="7">
        <v>409</v>
      </c>
      <c r="G7" s="16" t="s">
        <v>120</v>
      </c>
      <c r="H7" s="7">
        <v>13</v>
      </c>
      <c r="I7" s="7">
        <f t="shared" si="2"/>
        <v>2196</v>
      </c>
      <c r="J7" s="7">
        <v>512</v>
      </c>
      <c r="K7" s="7">
        <v>1684</v>
      </c>
      <c r="N7" s="31"/>
      <c r="O7" s="17" t="s">
        <v>14</v>
      </c>
      <c r="P7" s="15"/>
      <c r="Q7" s="4">
        <v>54</v>
      </c>
      <c r="R7" s="7">
        <v>14</v>
      </c>
      <c r="S7" s="7">
        <v>72</v>
      </c>
      <c r="T7" s="4">
        <v>2234</v>
      </c>
    </row>
    <row r="8" spans="1:20" ht="15.75" customHeight="1">
      <c r="A8" s="17" t="s">
        <v>15</v>
      </c>
      <c r="B8" s="15"/>
      <c r="C8" s="4">
        <f t="shared" si="0"/>
        <v>3988</v>
      </c>
      <c r="D8" s="7">
        <f t="shared" si="1"/>
        <v>246</v>
      </c>
      <c r="E8" s="7">
        <v>60</v>
      </c>
      <c r="F8" s="7">
        <v>184</v>
      </c>
      <c r="G8" s="7">
        <v>2</v>
      </c>
      <c r="H8" s="7">
        <v>11</v>
      </c>
      <c r="I8" s="7">
        <f t="shared" si="2"/>
        <v>2058</v>
      </c>
      <c r="J8" s="7">
        <v>460</v>
      </c>
      <c r="K8" s="7">
        <v>1598</v>
      </c>
      <c r="N8" s="31"/>
      <c r="O8" s="17" t="s">
        <v>15</v>
      </c>
      <c r="P8" s="15"/>
      <c r="Q8" s="4">
        <v>43</v>
      </c>
      <c r="R8" s="7">
        <v>11</v>
      </c>
      <c r="S8" s="7">
        <v>41</v>
      </c>
      <c r="T8" s="4">
        <v>1578</v>
      </c>
    </row>
    <row r="9" spans="1:20" ht="15.75" customHeight="1">
      <c r="A9" s="17" t="s">
        <v>17</v>
      </c>
      <c r="B9" s="15"/>
      <c r="C9" s="4">
        <f t="shared" si="0"/>
        <v>4524</v>
      </c>
      <c r="D9" s="7">
        <f t="shared" si="1"/>
        <v>409</v>
      </c>
      <c r="E9" s="7">
        <v>85</v>
      </c>
      <c r="F9" s="7">
        <v>322</v>
      </c>
      <c r="G9" s="7">
        <v>2</v>
      </c>
      <c r="H9" s="7">
        <v>16</v>
      </c>
      <c r="I9" s="7">
        <f t="shared" si="2"/>
        <v>1743</v>
      </c>
      <c r="J9" s="7">
        <v>398</v>
      </c>
      <c r="K9" s="7">
        <v>1345</v>
      </c>
      <c r="N9" s="31"/>
      <c r="O9" s="17" t="s">
        <v>17</v>
      </c>
      <c r="P9" s="15"/>
      <c r="Q9" s="4">
        <v>77</v>
      </c>
      <c r="R9" s="7">
        <v>12</v>
      </c>
      <c r="S9" s="7">
        <v>64</v>
      </c>
      <c r="T9" s="4">
        <v>2203</v>
      </c>
    </row>
    <row r="10" spans="1:20" ht="15.75" customHeight="1">
      <c r="A10" s="17" t="s">
        <v>18</v>
      </c>
      <c r="B10" s="15"/>
      <c r="C10" s="4">
        <f t="shared" si="0"/>
        <v>3224</v>
      </c>
      <c r="D10" s="7">
        <f t="shared" si="1"/>
        <v>368</v>
      </c>
      <c r="E10" s="7">
        <v>61</v>
      </c>
      <c r="F10" s="7">
        <v>306</v>
      </c>
      <c r="G10" s="16">
        <v>1</v>
      </c>
      <c r="H10" s="7">
        <v>4</v>
      </c>
      <c r="I10" s="7">
        <f t="shared" si="2"/>
        <v>1141</v>
      </c>
      <c r="J10" s="7">
        <v>251</v>
      </c>
      <c r="K10" s="7">
        <v>890</v>
      </c>
      <c r="N10" s="31"/>
      <c r="O10" s="17" t="s">
        <v>18</v>
      </c>
      <c r="P10" s="15"/>
      <c r="Q10" s="4">
        <v>27</v>
      </c>
      <c r="R10" s="7">
        <v>7</v>
      </c>
      <c r="S10" s="7">
        <v>28</v>
      </c>
      <c r="T10" s="4">
        <v>1649</v>
      </c>
    </row>
    <row r="11" spans="1:20" ht="31.5" customHeight="1">
      <c r="A11" s="17" t="s">
        <v>20</v>
      </c>
      <c r="B11" s="15"/>
      <c r="C11" s="4">
        <f t="shared" si="0"/>
        <v>5673</v>
      </c>
      <c r="D11" s="7">
        <f t="shared" si="1"/>
        <v>456</v>
      </c>
      <c r="E11" s="7">
        <v>78</v>
      </c>
      <c r="F11" s="7">
        <v>378</v>
      </c>
      <c r="G11" s="16" t="s">
        <v>120</v>
      </c>
      <c r="H11" s="7">
        <v>10</v>
      </c>
      <c r="I11" s="7">
        <f t="shared" si="2"/>
        <v>2224</v>
      </c>
      <c r="J11" s="7">
        <v>540</v>
      </c>
      <c r="K11" s="7">
        <v>1684</v>
      </c>
      <c r="N11" s="31"/>
      <c r="O11" s="17" t="s">
        <v>20</v>
      </c>
      <c r="P11" s="15"/>
      <c r="Q11" s="4">
        <v>68</v>
      </c>
      <c r="R11" s="7">
        <v>16</v>
      </c>
      <c r="S11" s="7">
        <v>33</v>
      </c>
      <c r="T11" s="4">
        <v>2866</v>
      </c>
    </row>
    <row r="12" spans="1:20" ht="15.75" customHeight="1">
      <c r="A12" s="17" t="s">
        <v>21</v>
      </c>
      <c r="B12" s="15"/>
      <c r="C12" s="4">
        <f t="shared" si="0"/>
        <v>6398</v>
      </c>
      <c r="D12" s="7">
        <f t="shared" si="1"/>
        <v>619</v>
      </c>
      <c r="E12" s="7">
        <v>124</v>
      </c>
      <c r="F12" s="7">
        <v>492</v>
      </c>
      <c r="G12" s="7">
        <v>3</v>
      </c>
      <c r="H12" s="7">
        <v>14</v>
      </c>
      <c r="I12" s="7">
        <f t="shared" si="2"/>
        <v>2437</v>
      </c>
      <c r="J12" s="7">
        <v>674</v>
      </c>
      <c r="K12" s="7">
        <v>1763</v>
      </c>
      <c r="N12" s="31"/>
      <c r="O12" s="17" t="s">
        <v>21</v>
      </c>
      <c r="P12" s="15"/>
      <c r="Q12" s="4">
        <v>66</v>
      </c>
      <c r="R12" s="7">
        <v>15</v>
      </c>
      <c r="S12" s="7">
        <v>56</v>
      </c>
      <c r="T12" s="4">
        <v>3191</v>
      </c>
    </row>
    <row r="13" spans="1:20" ht="15.75" customHeight="1">
      <c r="A13" s="17" t="s">
        <v>23</v>
      </c>
      <c r="B13" s="15"/>
      <c r="C13" s="4">
        <f t="shared" si="0"/>
        <v>3720</v>
      </c>
      <c r="D13" s="7">
        <f t="shared" si="1"/>
        <v>366</v>
      </c>
      <c r="E13" s="7">
        <v>107</v>
      </c>
      <c r="F13" s="7">
        <v>259</v>
      </c>
      <c r="G13" s="16" t="s">
        <v>120</v>
      </c>
      <c r="H13" s="7">
        <v>8</v>
      </c>
      <c r="I13" s="7">
        <f t="shared" si="2"/>
        <v>1375</v>
      </c>
      <c r="J13" s="7">
        <v>351</v>
      </c>
      <c r="K13" s="7">
        <v>1024</v>
      </c>
      <c r="N13" s="31"/>
      <c r="O13" s="17" t="s">
        <v>23</v>
      </c>
      <c r="P13" s="15"/>
      <c r="Q13" s="4">
        <v>45</v>
      </c>
      <c r="R13" s="7">
        <v>23</v>
      </c>
      <c r="S13" s="7">
        <v>35</v>
      </c>
      <c r="T13" s="4">
        <v>1868</v>
      </c>
    </row>
    <row r="14" spans="1:20" ht="15.75" customHeight="1">
      <c r="A14" s="17" t="s">
        <v>25</v>
      </c>
      <c r="B14" s="15"/>
      <c r="C14" s="4">
        <f t="shared" si="0"/>
        <v>5977</v>
      </c>
      <c r="D14" s="7">
        <f t="shared" si="1"/>
        <v>582</v>
      </c>
      <c r="E14" s="7">
        <v>180</v>
      </c>
      <c r="F14" s="7">
        <v>396</v>
      </c>
      <c r="G14" s="7">
        <v>6</v>
      </c>
      <c r="H14" s="7">
        <v>22</v>
      </c>
      <c r="I14" s="7">
        <f t="shared" si="2"/>
        <v>2279</v>
      </c>
      <c r="J14" s="7">
        <v>660</v>
      </c>
      <c r="K14" s="7">
        <v>1619</v>
      </c>
      <c r="N14" s="31"/>
      <c r="O14" s="17" t="s">
        <v>25</v>
      </c>
      <c r="P14" s="15"/>
      <c r="Q14" s="4">
        <v>137</v>
      </c>
      <c r="R14" s="7">
        <v>39</v>
      </c>
      <c r="S14" s="7">
        <v>79</v>
      </c>
      <c r="T14" s="4">
        <v>2839</v>
      </c>
    </row>
    <row r="15" spans="1:20" ht="47.25" customHeight="1">
      <c r="A15" s="26" t="s">
        <v>29</v>
      </c>
      <c r="B15" s="13"/>
      <c r="C15" s="4">
        <f aca="true" t="shared" si="3" ref="C15:K15">SUM(C16:C28)</f>
        <v>45652</v>
      </c>
      <c r="D15" s="4">
        <f t="shared" si="3"/>
        <v>3340</v>
      </c>
      <c r="E15" s="4">
        <f t="shared" si="3"/>
        <v>1177</v>
      </c>
      <c r="F15" s="4">
        <f t="shared" si="3"/>
        <v>2152</v>
      </c>
      <c r="G15" s="4">
        <f t="shared" si="3"/>
        <v>11</v>
      </c>
      <c r="H15" s="4">
        <f t="shared" si="3"/>
        <v>114</v>
      </c>
      <c r="I15" s="4">
        <f t="shared" si="3"/>
        <v>17898</v>
      </c>
      <c r="J15" s="4">
        <f t="shared" si="3"/>
        <v>4579</v>
      </c>
      <c r="K15" s="4">
        <f t="shared" si="3"/>
        <v>13319</v>
      </c>
      <c r="N15" s="31"/>
      <c r="O15" s="26" t="s">
        <v>29</v>
      </c>
      <c r="P15" s="13"/>
      <c r="Q15" s="4">
        <f>SUM(Q16:Q28)</f>
        <v>840</v>
      </c>
      <c r="R15" s="4">
        <f>SUM(R16:R28)</f>
        <v>252</v>
      </c>
      <c r="S15" s="4">
        <f>SUM(S16:S28)</f>
        <v>406</v>
      </c>
      <c r="T15" s="4">
        <f>SUM(T16:T28)</f>
        <v>22802</v>
      </c>
    </row>
    <row r="16" spans="1:20" ht="31.5" customHeight="1">
      <c r="A16" s="17" t="s">
        <v>31</v>
      </c>
      <c r="B16" s="15"/>
      <c r="C16" s="4">
        <f aca="true" t="shared" si="4" ref="C16:C28">SUM(D16,H16,I16,Q16:T16)</f>
        <v>862</v>
      </c>
      <c r="D16" s="7">
        <f aca="true" t="shared" si="5" ref="D16:D28">SUM(E16:G16)</f>
        <v>78</v>
      </c>
      <c r="E16" s="7">
        <v>40</v>
      </c>
      <c r="F16" s="7">
        <v>38</v>
      </c>
      <c r="G16" s="16" t="s">
        <v>120</v>
      </c>
      <c r="H16" s="7">
        <v>3</v>
      </c>
      <c r="I16" s="7">
        <f aca="true" t="shared" si="6" ref="I16:I28">SUM(J16:K16)</f>
        <v>192</v>
      </c>
      <c r="J16" s="7">
        <v>33</v>
      </c>
      <c r="K16" s="7">
        <v>159</v>
      </c>
      <c r="N16" s="31"/>
      <c r="O16" s="17" t="s">
        <v>31</v>
      </c>
      <c r="P16" s="15"/>
      <c r="Q16" s="4">
        <v>29</v>
      </c>
      <c r="R16" s="7">
        <v>22</v>
      </c>
      <c r="S16" s="16" t="s">
        <v>120</v>
      </c>
      <c r="T16" s="4">
        <v>538</v>
      </c>
    </row>
    <row r="17" spans="1:20" ht="15.75" customHeight="1">
      <c r="A17" s="17" t="s">
        <v>33</v>
      </c>
      <c r="B17" s="15"/>
      <c r="C17" s="4">
        <f t="shared" si="4"/>
        <v>3909</v>
      </c>
      <c r="D17" s="7">
        <f t="shared" si="5"/>
        <v>177</v>
      </c>
      <c r="E17" s="7">
        <v>80</v>
      </c>
      <c r="F17" s="7">
        <v>97</v>
      </c>
      <c r="G17" s="16" t="s">
        <v>121</v>
      </c>
      <c r="H17" s="7">
        <v>16</v>
      </c>
      <c r="I17" s="7">
        <f t="shared" si="6"/>
        <v>1559</v>
      </c>
      <c r="J17" s="7">
        <v>423</v>
      </c>
      <c r="K17" s="7">
        <v>1136</v>
      </c>
      <c r="N17" s="31"/>
      <c r="O17" s="17" t="s">
        <v>33</v>
      </c>
      <c r="P17" s="15"/>
      <c r="Q17" s="4">
        <v>62</v>
      </c>
      <c r="R17" s="7">
        <v>70</v>
      </c>
      <c r="S17" s="7">
        <v>30</v>
      </c>
      <c r="T17" s="4">
        <v>1995</v>
      </c>
    </row>
    <row r="18" spans="1:20" ht="15.75" customHeight="1">
      <c r="A18" s="17" t="s">
        <v>35</v>
      </c>
      <c r="B18" s="15"/>
      <c r="C18" s="4">
        <f t="shared" si="4"/>
        <v>1543</v>
      </c>
      <c r="D18" s="7">
        <f t="shared" si="5"/>
        <v>91</v>
      </c>
      <c r="E18" s="7">
        <v>38</v>
      </c>
      <c r="F18" s="7">
        <v>53</v>
      </c>
      <c r="G18" s="16" t="s">
        <v>120</v>
      </c>
      <c r="H18" s="7">
        <v>2</v>
      </c>
      <c r="I18" s="7">
        <f t="shared" si="6"/>
        <v>217</v>
      </c>
      <c r="J18" s="7">
        <v>30</v>
      </c>
      <c r="K18" s="7">
        <v>187</v>
      </c>
      <c r="N18" s="31"/>
      <c r="O18" s="17" t="s">
        <v>35</v>
      </c>
      <c r="P18" s="15"/>
      <c r="Q18" s="4">
        <v>45</v>
      </c>
      <c r="R18" s="7">
        <v>36</v>
      </c>
      <c r="S18" s="7">
        <v>5</v>
      </c>
      <c r="T18" s="4">
        <v>1147</v>
      </c>
    </row>
    <row r="19" spans="1:20" ht="15.75" customHeight="1">
      <c r="A19" s="17" t="s">
        <v>36</v>
      </c>
      <c r="B19" s="15"/>
      <c r="C19" s="4">
        <f t="shared" si="4"/>
        <v>1999</v>
      </c>
      <c r="D19" s="7">
        <f t="shared" si="5"/>
        <v>122</v>
      </c>
      <c r="E19" s="7">
        <v>52</v>
      </c>
      <c r="F19" s="7">
        <v>69</v>
      </c>
      <c r="G19" s="16">
        <v>1</v>
      </c>
      <c r="H19" s="7">
        <v>2</v>
      </c>
      <c r="I19" s="7">
        <f t="shared" si="6"/>
        <v>274</v>
      </c>
      <c r="J19" s="7">
        <v>36</v>
      </c>
      <c r="K19" s="7">
        <v>238</v>
      </c>
      <c r="N19" s="31"/>
      <c r="O19" s="17" t="s">
        <v>36</v>
      </c>
      <c r="P19" s="15"/>
      <c r="Q19" s="4">
        <v>55</v>
      </c>
      <c r="R19" s="7">
        <v>24</v>
      </c>
      <c r="S19" s="7">
        <v>6</v>
      </c>
      <c r="T19" s="4">
        <v>1516</v>
      </c>
    </row>
    <row r="20" spans="1:20" ht="15.75" customHeight="1">
      <c r="A20" s="17" t="s">
        <v>37</v>
      </c>
      <c r="B20" s="15"/>
      <c r="C20" s="4">
        <f t="shared" si="4"/>
        <v>5263</v>
      </c>
      <c r="D20" s="7">
        <f t="shared" si="5"/>
        <v>429</v>
      </c>
      <c r="E20" s="7">
        <v>146</v>
      </c>
      <c r="F20" s="7">
        <v>281</v>
      </c>
      <c r="G20" s="7">
        <v>2</v>
      </c>
      <c r="H20" s="7">
        <v>6</v>
      </c>
      <c r="I20" s="7">
        <f t="shared" si="6"/>
        <v>2170</v>
      </c>
      <c r="J20" s="7">
        <v>555</v>
      </c>
      <c r="K20" s="7">
        <v>1615</v>
      </c>
      <c r="N20" s="31"/>
      <c r="O20" s="17" t="s">
        <v>37</v>
      </c>
      <c r="P20" s="15"/>
      <c r="Q20" s="4">
        <v>64</v>
      </c>
      <c r="R20" s="7">
        <v>11</v>
      </c>
      <c r="S20" s="7">
        <v>34</v>
      </c>
      <c r="T20" s="4">
        <v>2549</v>
      </c>
    </row>
    <row r="21" spans="1:20" ht="31.5" customHeight="1">
      <c r="A21" s="17" t="s">
        <v>39</v>
      </c>
      <c r="B21" s="15"/>
      <c r="C21" s="4">
        <f t="shared" si="4"/>
        <v>2182</v>
      </c>
      <c r="D21" s="7">
        <f t="shared" si="5"/>
        <v>166</v>
      </c>
      <c r="E21" s="7">
        <v>59</v>
      </c>
      <c r="F21" s="7">
        <v>107</v>
      </c>
      <c r="G21" s="16" t="s">
        <v>120</v>
      </c>
      <c r="H21" s="7">
        <v>6</v>
      </c>
      <c r="I21" s="7">
        <f t="shared" si="6"/>
        <v>883</v>
      </c>
      <c r="J21" s="7">
        <v>235</v>
      </c>
      <c r="K21" s="7">
        <v>648</v>
      </c>
      <c r="N21" s="31"/>
      <c r="O21" s="17" t="s">
        <v>39</v>
      </c>
      <c r="P21" s="15"/>
      <c r="Q21" s="4">
        <v>86</v>
      </c>
      <c r="R21" s="7">
        <v>1</v>
      </c>
      <c r="S21" s="7">
        <v>27</v>
      </c>
      <c r="T21" s="4">
        <v>1013</v>
      </c>
    </row>
    <row r="22" spans="1:20" ht="15.75" customHeight="1">
      <c r="A22" s="17" t="s">
        <v>41</v>
      </c>
      <c r="B22" s="15"/>
      <c r="C22" s="4">
        <f t="shared" si="4"/>
        <v>1736</v>
      </c>
      <c r="D22" s="7">
        <f t="shared" si="5"/>
        <v>186</v>
      </c>
      <c r="E22" s="7">
        <v>77</v>
      </c>
      <c r="F22" s="7">
        <v>107</v>
      </c>
      <c r="G22" s="7">
        <v>2</v>
      </c>
      <c r="H22" s="7">
        <v>5</v>
      </c>
      <c r="I22" s="7">
        <f t="shared" si="6"/>
        <v>578</v>
      </c>
      <c r="J22" s="7">
        <v>143</v>
      </c>
      <c r="K22" s="7">
        <v>435</v>
      </c>
      <c r="N22" s="31"/>
      <c r="O22" s="17" t="s">
        <v>41</v>
      </c>
      <c r="P22" s="15"/>
      <c r="Q22" s="4">
        <v>50</v>
      </c>
      <c r="R22" s="7">
        <v>4</v>
      </c>
      <c r="S22" s="7">
        <v>7</v>
      </c>
      <c r="T22" s="4">
        <v>906</v>
      </c>
    </row>
    <row r="23" spans="1:20" ht="15.75" customHeight="1">
      <c r="A23" s="17" t="s">
        <v>43</v>
      </c>
      <c r="B23" s="15"/>
      <c r="C23" s="4">
        <f t="shared" si="4"/>
        <v>4482</v>
      </c>
      <c r="D23" s="7">
        <f t="shared" si="5"/>
        <v>324</v>
      </c>
      <c r="E23" s="7">
        <v>114</v>
      </c>
      <c r="F23" s="7">
        <v>209</v>
      </c>
      <c r="G23" s="7">
        <v>1</v>
      </c>
      <c r="H23" s="7">
        <v>15</v>
      </c>
      <c r="I23" s="7">
        <f t="shared" si="6"/>
        <v>1817</v>
      </c>
      <c r="J23" s="7">
        <v>503</v>
      </c>
      <c r="K23" s="7">
        <v>1314</v>
      </c>
      <c r="N23" s="31"/>
      <c r="O23" s="17" t="s">
        <v>43</v>
      </c>
      <c r="P23" s="15"/>
      <c r="Q23" s="4">
        <v>70</v>
      </c>
      <c r="R23" s="7">
        <v>33</v>
      </c>
      <c r="S23" s="7">
        <v>54</v>
      </c>
      <c r="T23" s="4">
        <v>2169</v>
      </c>
    </row>
    <row r="24" spans="1:20" ht="15.75" customHeight="1">
      <c r="A24" s="17" t="s">
        <v>45</v>
      </c>
      <c r="B24" s="15"/>
      <c r="C24" s="4">
        <f t="shared" si="4"/>
        <v>3652</v>
      </c>
      <c r="D24" s="7">
        <f t="shared" si="5"/>
        <v>260</v>
      </c>
      <c r="E24" s="7">
        <v>91</v>
      </c>
      <c r="F24" s="7">
        <v>169</v>
      </c>
      <c r="G24" s="16" t="s">
        <v>120</v>
      </c>
      <c r="H24" s="7">
        <v>10</v>
      </c>
      <c r="I24" s="7">
        <f t="shared" si="6"/>
        <v>1556</v>
      </c>
      <c r="J24" s="7">
        <v>397</v>
      </c>
      <c r="K24" s="7">
        <v>1159</v>
      </c>
      <c r="N24" s="31"/>
      <c r="O24" s="17" t="s">
        <v>45</v>
      </c>
      <c r="P24" s="15"/>
      <c r="Q24" s="4">
        <v>104</v>
      </c>
      <c r="R24" s="7">
        <v>16</v>
      </c>
      <c r="S24" s="7">
        <v>19</v>
      </c>
      <c r="T24" s="4">
        <v>1687</v>
      </c>
    </row>
    <row r="25" spans="1:20" ht="15.75" customHeight="1">
      <c r="A25" s="17" t="s">
        <v>47</v>
      </c>
      <c r="B25" s="15"/>
      <c r="C25" s="4">
        <f t="shared" si="4"/>
        <v>4626</v>
      </c>
      <c r="D25" s="7">
        <f t="shared" si="5"/>
        <v>373</v>
      </c>
      <c r="E25" s="7">
        <v>112</v>
      </c>
      <c r="F25" s="7">
        <v>259</v>
      </c>
      <c r="G25" s="7">
        <v>2</v>
      </c>
      <c r="H25" s="7">
        <v>6</v>
      </c>
      <c r="I25" s="7">
        <f t="shared" si="6"/>
        <v>2034</v>
      </c>
      <c r="J25" s="7">
        <v>522</v>
      </c>
      <c r="K25" s="7">
        <v>1512</v>
      </c>
      <c r="N25" s="31"/>
      <c r="O25" s="17" t="s">
        <v>47</v>
      </c>
      <c r="P25" s="15"/>
      <c r="Q25" s="4">
        <v>81</v>
      </c>
      <c r="R25" s="7">
        <v>15</v>
      </c>
      <c r="S25" s="7">
        <v>48</v>
      </c>
      <c r="T25" s="4">
        <v>2069</v>
      </c>
    </row>
    <row r="26" spans="1:20" ht="31.5" customHeight="1">
      <c r="A26" s="17" t="s">
        <v>49</v>
      </c>
      <c r="B26" s="15"/>
      <c r="C26" s="4">
        <f t="shared" si="4"/>
        <v>8604</v>
      </c>
      <c r="D26" s="7">
        <f t="shared" si="5"/>
        <v>676</v>
      </c>
      <c r="E26" s="7">
        <v>217</v>
      </c>
      <c r="F26" s="7">
        <v>456</v>
      </c>
      <c r="G26" s="7">
        <v>3</v>
      </c>
      <c r="H26" s="7">
        <v>11</v>
      </c>
      <c r="I26" s="7">
        <f t="shared" si="6"/>
        <v>3782</v>
      </c>
      <c r="J26" s="7">
        <v>1007</v>
      </c>
      <c r="K26" s="7">
        <v>2775</v>
      </c>
      <c r="N26" s="31"/>
      <c r="O26" s="17" t="s">
        <v>49</v>
      </c>
      <c r="P26" s="15"/>
      <c r="Q26" s="4">
        <v>113</v>
      </c>
      <c r="R26" s="7">
        <v>11</v>
      </c>
      <c r="S26" s="7">
        <v>82</v>
      </c>
      <c r="T26" s="4">
        <v>3929</v>
      </c>
    </row>
    <row r="27" spans="1:20" ht="15.75" customHeight="1">
      <c r="A27" s="17" t="s">
        <v>51</v>
      </c>
      <c r="B27" s="15"/>
      <c r="C27" s="4">
        <f t="shared" si="4"/>
        <v>4084</v>
      </c>
      <c r="D27" s="7">
        <f t="shared" si="5"/>
        <v>278</v>
      </c>
      <c r="E27" s="7">
        <v>92</v>
      </c>
      <c r="F27" s="7">
        <v>186</v>
      </c>
      <c r="G27" s="16" t="s">
        <v>120</v>
      </c>
      <c r="H27" s="7">
        <v>19</v>
      </c>
      <c r="I27" s="7">
        <f t="shared" si="6"/>
        <v>1690</v>
      </c>
      <c r="J27" s="7">
        <v>409</v>
      </c>
      <c r="K27" s="7">
        <v>1281</v>
      </c>
      <c r="N27" s="31"/>
      <c r="O27" s="17" t="s">
        <v>51</v>
      </c>
      <c r="P27" s="15"/>
      <c r="Q27" s="4">
        <v>55</v>
      </c>
      <c r="R27" s="7">
        <v>3</v>
      </c>
      <c r="S27" s="7">
        <v>59</v>
      </c>
      <c r="T27" s="4">
        <v>1980</v>
      </c>
    </row>
    <row r="28" spans="1:20" ht="15.75" customHeight="1">
      <c r="A28" s="17" t="s">
        <v>53</v>
      </c>
      <c r="B28" s="15"/>
      <c r="C28" s="4">
        <f t="shared" si="4"/>
        <v>2710</v>
      </c>
      <c r="D28" s="7">
        <f t="shared" si="5"/>
        <v>180</v>
      </c>
      <c r="E28" s="7">
        <v>59</v>
      </c>
      <c r="F28" s="7">
        <v>121</v>
      </c>
      <c r="G28" s="16" t="s">
        <v>120</v>
      </c>
      <c r="H28" s="7">
        <v>13</v>
      </c>
      <c r="I28" s="7">
        <f t="shared" si="6"/>
        <v>1146</v>
      </c>
      <c r="J28" s="7">
        <v>286</v>
      </c>
      <c r="K28" s="7">
        <v>860</v>
      </c>
      <c r="N28" s="31"/>
      <c r="O28" s="17" t="s">
        <v>53</v>
      </c>
      <c r="P28" s="15"/>
      <c r="Q28" s="4">
        <v>26</v>
      </c>
      <c r="R28" s="7">
        <v>6</v>
      </c>
      <c r="S28" s="7">
        <v>35</v>
      </c>
      <c r="T28" s="4">
        <v>1304</v>
      </c>
    </row>
    <row r="29" spans="1:20" ht="47.25" customHeight="1">
      <c r="A29" s="26" t="s">
        <v>57</v>
      </c>
      <c r="B29" s="13"/>
      <c r="C29" s="4">
        <f aca="true" t="shared" si="7" ref="C29:K29">SUM(C30:C39)</f>
        <v>23292</v>
      </c>
      <c r="D29" s="4">
        <f t="shared" si="7"/>
        <v>2044</v>
      </c>
      <c r="E29" s="4">
        <f t="shared" si="7"/>
        <v>686</v>
      </c>
      <c r="F29" s="4">
        <f t="shared" si="7"/>
        <v>1354</v>
      </c>
      <c r="G29" s="4">
        <f t="shared" si="7"/>
        <v>4</v>
      </c>
      <c r="H29" s="4">
        <f t="shared" si="7"/>
        <v>80</v>
      </c>
      <c r="I29" s="4">
        <f t="shared" si="7"/>
        <v>7368</v>
      </c>
      <c r="J29" s="4">
        <f t="shared" si="7"/>
        <v>1229</v>
      </c>
      <c r="K29" s="4">
        <f t="shared" si="7"/>
        <v>6139</v>
      </c>
      <c r="N29" s="31"/>
      <c r="O29" s="26" t="s">
        <v>57</v>
      </c>
      <c r="P29" s="13"/>
      <c r="Q29" s="4">
        <f>SUM(Q30:Q39)</f>
        <v>613</v>
      </c>
      <c r="R29" s="4">
        <f>SUM(R30:R39)</f>
        <v>234</v>
      </c>
      <c r="S29" s="4">
        <f>SUM(S30:S39)</f>
        <v>220</v>
      </c>
      <c r="T29" s="4">
        <f>SUM(T30:T39)</f>
        <v>12733</v>
      </c>
    </row>
    <row r="30" spans="1:20" ht="31.5" customHeight="1">
      <c r="A30" s="17" t="s">
        <v>59</v>
      </c>
      <c r="B30" s="15"/>
      <c r="C30" s="4">
        <f aca="true" t="shared" si="8" ref="C30:C39">SUM(D30,H30,I30,Q30:T30)</f>
        <v>3205</v>
      </c>
      <c r="D30" s="7">
        <f aca="true" t="shared" si="9" ref="D30:D39">SUM(E30:G30)</f>
        <v>238</v>
      </c>
      <c r="E30" s="7">
        <v>66</v>
      </c>
      <c r="F30" s="7">
        <v>172</v>
      </c>
      <c r="G30" s="16" t="s">
        <v>120</v>
      </c>
      <c r="H30" s="16" t="s">
        <v>122</v>
      </c>
      <c r="I30" s="7">
        <f aca="true" t="shared" si="10" ref="I30:I39">SUM(J30:K30)</f>
        <v>838</v>
      </c>
      <c r="J30" s="7">
        <v>127</v>
      </c>
      <c r="K30" s="7">
        <v>711</v>
      </c>
      <c r="N30" s="31"/>
      <c r="O30" s="17" t="s">
        <v>59</v>
      </c>
      <c r="P30" s="15"/>
      <c r="Q30" s="4">
        <v>72</v>
      </c>
      <c r="R30" s="7">
        <v>28</v>
      </c>
      <c r="S30" s="7">
        <v>27</v>
      </c>
      <c r="T30" s="4">
        <v>2002</v>
      </c>
    </row>
    <row r="31" spans="1:20" ht="15.75" customHeight="1">
      <c r="A31" s="17" t="s">
        <v>61</v>
      </c>
      <c r="B31" s="15"/>
      <c r="C31" s="4">
        <f t="shared" si="8"/>
        <v>1157</v>
      </c>
      <c r="D31" s="7">
        <f t="shared" si="9"/>
        <v>114</v>
      </c>
      <c r="E31" s="7">
        <v>33</v>
      </c>
      <c r="F31" s="7">
        <v>81</v>
      </c>
      <c r="G31" s="16" t="s">
        <v>121</v>
      </c>
      <c r="H31" s="7">
        <v>2</v>
      </c>
      <c r="I31" s="7">
        <f t="shared" si="10"/>
        <v>399</v>
      </c>
      <c r="J31" s="7">
        <v>58</v>
      </c>
      <c r="K31" s="7">
        <v>341</v>
      </c>
      <c r="N31" s="31"/>
      <c r="O31" s="17" t="s">
        <v>61</v>
      </c>
      <c r="P31" s="15"/>
      <c r="Q31" s="4">
        <v>29</v>
      </c>
      <c r="R31" s="7">
        <v>4</v>
      </c>
      <c r="S31" s="7">
        <v>7</v>
      </c>
      <c r="T31" s="4">
        <v>602</v>
      </c>
    </row>
    <row r="32" spans="1:20" ht="15.75" customHeight="1">
      <c r="A32" s="17" t="s">
        <v>63</v>
      </c>
      <c r="B32" s="15"/>
      <c r="C32" s="4">
        <f t="shared" si="8"/>
        <v>2163</v>
      </c>
      <c r="D32" s="7">
        <f t="shared" si="9"/>
        <v>168</v>
      </c>
      <c r="E32" s="7">
        <v>46</v>
      </c>
      <c r="F32" s="7">
        <v>121</v>
      </c>
      <c r="G32" s="16">
        <v>1</v>
      </c>
      <c r="H32" s="16" t="s">
        <v>120</v>
      </c>
      <c r="I32" s="7">
        <f t="shared" si="10"/>
        <v>680</v>
      </c>
      <c r="J32" s="7">
        <v>119</v>
      </c>
      <c r="K32" s="7">
        <v>561</v>
      </c>
      <c r="N32" s="31"/>
      <c r="O32" s="17" t="s">
        <v>63</v>
      </c>
      <c r="P32" s="15"/>
      <c r="Q32" s="4">
        <v>45</v>
      </c>
      <c r="R32" s="7">
        <v>10</v>
      </c>
      <c r="S32" s="7">
        <v>30</v>
      </c>
      <c r="T32" s="4">
        <v>1230</v>
      </c>
    </row>
    <row r="33" spans="1:20" ht="15.75" customHeight="1">
      <c r="A33" s="17" t="s">
        <v>65</v>
      </c>
      <c r="B33" s="15"/>
      <c r="C33" s="4">
        <f t="shared" si="8"/>
        <v>2890</v>
      </c>
      <c r="D33" s="7">
        <f t="shared" si="9"/>
        <v>309</v>
      </c>
      <c r="E33" s="7">
        <v>103</v>
      </c>
      <c r="F33" s="7">
        <v>205</v>
      </c>
      <c r="G33" s="16">
        <v>1</v>
      </c>
      <c r="H33" s="7">
        <v>1</v>
      </c>
      <c r="I33" s="7">
        <f t="shared" si="10"/>
        <v>756</v>
      </c>
      <c r="J33" s="7">
        <v>130</v>
      </c>
      <c r="K33" s="7">
        <v>626</v>
      </c>
      <c r="N33" s="31"/>
      <c r="O33" s="17" t="s">
        <v>65</v>
      </c>
      <c r="P33" s="15"/>
      <c r="Q33" s="4">
        <v>54</v>
      </c>
      <c r="R33" s="7">
        <v>31</v>
      </c>
      <c r="S33" s="7">
        <v>26</v>
      </c>
      <c r="T33" s="4">
        <v>1713</v>
      </c>
    </row>
    <row r="34" spans="1:20" ht="15.75" customHeight="1">
      <c r="A34" s="17" t="s">
        <v>67</v>
      </c>
      <c r="B34" s="15"/>
      <c r="C34" s="4">
        <f t="shared" si="8"/>
        <v>1277</v>
      </c>
      <c r="D34" s="7">
        <f t="shared" si="9"/>
        <v>91</v>
      </c>
      <c r="E34" s="7">
        <v>23</v>
      </c>
      <c r="F34" s="7">
        <v>68</v>
      </c>
      <c r="G34" s="16" t="s">
        <v>120</v>
      </c>
      <c r="H34" s="7">
        <v>4</v>
      </c>
      <c r="I34" s="7">
        <f t="shared" si="10"/>
        <v>246</v>
      </c>
      <c r="J34" s="7">
        <v>26</v>
      </c>
      <c r="K34" s="7">
        <v>220</v>
      </c>
      <c r="N34" s="31"/>
      <c r="O34" s="17" t="s">
        <v>67</v>
      </c>
      <c r="P34" s="15"/>
      <c r="Q34" s="4">
        <v>35</v>
      </c>
      <c r="R34" s="7">
        <v>19</v>
      </c>
      <c r="S34" s="7">
        <v>15</v>
      </c>
      <c r="T34" s="4">
        <v>867</v>
      </c>
    </row>
    <row r="35" spans="1:20" ht="31.5" customHeight="1">
      <c r="A35" s="17" t="s">
        <v>68</v>
      </c>
      <c r="B35" s="15"/>
      <c r="C35" s="4">
        <f t="shared" si="8"/>
        <v>1758</v>
      </c>
      <c r="D35" s="7">
        <f t="shared" si="9"/>
        <v>148</v>
      </c>
      <c r="E35" s="7">
        <v>48</v>
      </c>
      <c r="F35" s="7">
        <v>100</v>
      </c>
      <c r="G35" s="16" t="s">
        <v>120</v>
      </c>
      <c r="H35" s="7">
        <v>10</v>
      </c>
      <c r="I35" s="7">
        <f t="shared" si="10"/>
        <v>711</v>
      </c>
      <c r="J35" s="7">
        <v>97</v>
      </c>
      <c r="K35" s="7">
        <v>614</v>
      </c>
      <c r="N35" s="31"/>
      <c r="O35" s="17" t="s">
        <v>68</v>
      </c>
      <c r="P35" s="15"/>
      <c r="Q35" s="4">
        <v>52</v>
      </c>
      <c r="R35" s="7">
        <v>13</v>
      </c>
      <c r="S35" s="7">
        <v>12</v>
      </c>
      <c r="T35" s="4">
        <v>812</v>
      </c>
    </row>
    <row r="36" spans="1:20" ht="15.75" customHeight="1">
      <c r="A36" s="17" t="s">
        <v>70</v>
      </c>
      <c r="B36" s="15"/>
      <c r="C36" s="4">
        <f t="shared" si="8"/>
        <v>3728</v>
      </c>
      <c r="D36" s="7">
        <f t="shared" si="9"/>
        <v>339</v>
      </c>
      <c r="E36" s="7">
        <v>120</v>
      </c>
      <c r="F36" s="7">
        <v>218</v>
      </c>
      <c r="G36" s="7">
        <v>1</v>
      </c>
      <c r="H36" s="7">
        <v>44</v>
      </c>
      <c r="I36" s="7">
        <f t="shared" si="10"/>
        <v>1312</v>
      </c>
      <c r="J36" s="7">
        <v>229</v>
      </c>
      <c r="K36" s="7">
        <v>1083</v>
      </c>
      <c r="N36" s="31"/>
      <c r="O36" s="17" t="s">
        <v>70</v>
      </c>
      <c r="P36" s="15"/>
      <c r="Q36" s="4">
        <v>92</v>
      </c>
      <c r="R36" s="7">
        <v>63</v>
      </c>
      <c r="S36" s="7">
        <v>36</v>
      </c>
      <c r="T36" s="4">
        <v>1842</v>
      </c>
    </row>
    <row r="37" spans="1:20" ht="15.75" customHeight="1">
      <c r="A37" s="17" t="s">
        <v>71</v>
      </c>
      <c r="B37" s="15"/>
      <c r="C37" s="4">
        <f t="shared" si="8"/>
        <v>2150</v>
      </c>
      <c r="D37" s="7">
        <f t="shared" si="9"/>
        <v>152</v>
      </c>
      <c r="E37" s="7">
        <v>48</v>
      </c>
      <c r="F37" s="7">
        <v>104</v>
      </c>
      <c r="G37" s="16" t="s">
        <v>120</v>
      </c>
      <c r="H37" s="7">
        <v>5</v>
      </c>
      <c r="I37" s="7">
        <f t="shared" si="10"/>
        <v>785</v>
      </c>
      <c r="J37" s="7">
        <v>136</v>
      </c>
      <c r="K37" s="7">
        <v>649</v>
      </c>
      <c r="N37" s="31"/>
      <c r="O37" s="17" t="s">
        <v>71</v>
      </c>
      <c r="P37" s="15"/>
      <c r="Q37" s="4">
        <v>38</v>
      </c>
      <c r="R37" s="7">
        <v>14</v>
      </c>
      <c r="S37" s="7">
        <v>15</v>
      </c>
      <c r="T37" s="4">
        <v>1141</v>
      </c>
    </row>
    <row r="38" spans="1:20" ht="15.75" customHeight="1">
      <c r="A38" s="17" t="s">
        <v>73</v>
      </c>
      <c r="B38" s="15"/>
      <c r="C38" s="4">
        <f t="shared" si="8"/>
        <v>3697</v>
      </c>
      <c r="D38" s="7">
        <f t="shared" si="9"/>
        <v>392</v>
      </c>
      <c r="E38" s="7">
        <v>178</v>
      </c>
      <c r="F38" s="7">
        <v>213</v>
      </c>
      <c r="G38" s="7">
        <v>1</v>
      </c>
      <c r="H38" s="7">
        <v>9</v>
      </c>
      <c r="I38" s="7">
        <f t="shared" si="10"/>
        <v>1187</v>
      </c>
      <c r="J38" s="7">
        <v>228</v>
      </c>
      <c r="K38" s="7">
        <v>959</v>
      </c>
      <c r="N38" s="31"/>
      <c r="O38" s="17" t="s">
        <v>73</v>
      </c>
      <c r="P38" s="15"/>
      <c r="Q38" s="4">
        <v>144</v>
      </c>
      <c r="R38" s="7">
        <v>40</v>
      </c>
      <c r="S38" s="7">
        <v>34</v>
      </c>
      <c r="T38" s="4">
        <v>1891</v>
      </c>
    </row>
    <row r="39" spans="1:20" ht="15.75" customHeight="1">
      <c r="A39" s="17" t="s">
        <v>75</v>
      </c>
      <c r="B39" s="15"/>
      <c r="C39" s="4">
        <f t="shared" si="8"/>
        <v>1267</v>
      </c>
      <c r="D39" s="7">
        <f t="shared" si="9"/>
        <v>93</v>
      </c>
      <c r="E39" s="7">
        <v>21</v>
      </c>
      <c r="F39" s="7">
        <v>72</v>
      </c>
      <c r="G39" s="16" t="s">
        <v>120</v>
      </c>
      <c r="H39" s="7">
        <v>5</v>
      </c>
      <c r="I39" s="7">
        <f t="shared" si="10"/>
        <v>454</v>
      </c>
      <c r="J39" s="7">
        <v>79</v>
      </c>
      <c r="K39" s="7">
        <v>375</v>
      </c>
      <c r="N39" s="31"/>
      <c r="O39" s="17" t="s">
        <v>75</v>
      </c>
      <c r="P39" s="15"/>
      <c r="Q39" s="4">
        <v>52</v>
      </c>
      <c r="R39" s="7">
        <v>12</v>
      </c>
      <c r="S39" s="7">
        <v>18</v>
      </c>
      <c r="T39" s="4">
        <v>633</v>
      </c>
    </row>
    <row r="40" spans="1:20" ht="47.25" customHeight="1">
      <c r="A40" s="26" t="s">
        <v>77</v>
      </c>
      <c r="B40" s="13"/>
      <c r="C40" s="4">
        <f aca="true" t="shared" si="11" ref="C40:K40">SUM(C41:C44)</f>
        <v>22635</v>
      </c>
      <c r="D40" s="4">
        <f t="shared" si="11"/>
        <v>2092</v>
      </c>
      <c r="E40" s="4">
        <f t="shared" si="11"/>
        <v>756</v>
      </c>
      <c r="F40" s="4">
        <f t="shared" si="11"/>
        <v>1324</v>
      </c>
      <c r="G40" s="4">
        <f t="shared" si="11"/>
        <v>12</v>
      </c>
      <c r="H40" s="4">
        <f t="shared" si="11"/>
        <v>100</v>
      </c>
      <c r="I40" s="4">
        <f t="shared" si="11"/>
        <v>6439</v>
      </c>
      <c r="J40" s="4">
        <f t="shared" si="11"/>
        <v>1254</v>
      </c>
      <c r="K40" s="4">
        <f t="shared" si="11"/>
        <v>5185</v>
      </c>
      <c r="N40" s="31"/>
      <c r="O40" s="26" t="s">
        <v>77</v>
      </c>
      <c r="P40" s="13"/>
      <c r="Q40" s="4">
        <f>SUM(Q41:Q44)</f>
        <v>523</v>
      </c>
      <c r="R40" s="4">
        <f>SUM(R41:R44)</f>
        <v>212</v>
      </c>
      <c r="S40" s="4">
        <f>SUM(S41:S44)</f>
        <v>230</v>
      </c>
      <c r="T40" s="4">
        <f>SUM(T41:T44)</f>
        <v>13039</v>
      </c>
    </row>
    <row r="41" spans="1:20" ht="31.5" customHeight="1">
      <c r="A41" s="17" t="s">
        <v>79</v>
      </c>
      <c r="B41" s="15"/>
      <c r="C41" s="4">
        <f>SUM(D41,H41,I41,Q41:T41)</f>
        <v>8724</v>
      </c>
      <c r="D41" s="7">
        <f>SUM(E41:G41)</f>
        <v>799</v>
      </c>
      <c r="E41" s="7">
        <v>275</v>
      </c>
      <c r="F41" s="7">
        <v>518</v>
      </c>
      <c r="G41" s="7">
        <v>6</v>
      </c>
      <c r="H41" s="7">
        <v>59</v>
      </c>
      <c r="I41" s="7">
        <f>SUM(J41:K41)</f>
        <v>2552</v>
      </c>
      <c r="J41" s="7">
        <v>517</v>
      </c>
      <c r="K41" s="7">
        <v>2035</v>
      </c>
      <c r="N41" s="31"/>
      <c r="O41" s="17" t="s">
        <v>79</v>
      </c>
      <c r="P41" s="15"/>
      <c r="Q41" s="4">
        <v>249</v>
      </c>
      <c r="R41" s="7">
        <v>66</v>
      </c>
      <c r="S41" s="7">
        <v>94</v>
      </c>
      <c r="T41" s="4">
        <v>4905</v>
      </c>
    </row>
    <row r="42" spans="1:20" ht="15.75" customHeight="1">
      <c r="A42" s="17" t="s">
        <v>81</v>
      </c>
      <c r="B42" s="15"/>
      <c r="C42" s="4">
        <f>SUM(D42,H42,I42,Q42:T42)</f>
        <v>4113</v>
      </c>
      <c r="D42" s="7">
        <f>SUM(E42:G42)</f>
        <v>330</v>
      </c>
      <c r="E42" s="7">
        <v>108</v>
      </c>
      <c r="F42" s="7">
        <v>222</v>
      </c>
      <c r="G42" s="16" t="s">
        <v>121</v>
      </c>
      <c r="H42" s="7">
        <v>11</v>
      </c>
      <c r="I42" s="7">
        <f>SUM(J42:K42)</f>
        <v>1231</v>
      </c>
      <c r="J42" s="7">
        <v>232</v>
      </c>
      <c r="K42" s="7">
        <v>999</v>
      </c>
      <c r="N42" s="31"/>
      <c r="O42" s="17" t="s">
        <v>81</v>
      </c>
      <c r="P42" s="15"/>
      <c r="Q42" s="4">
        <v>64</v>
      </c>
      <c r="R42" s="7">
        <v>26</v>
      </c>
      <c r="S42" s="7">
        <v>32</v>
      </c>
      <c r="T42" s="4">
        <v>2419</v>
      </c>
    </row>
    <row r="43" spans="1:20" ht="15.75" customHeight="1">
      <c r="A43" s="17" t="s">
        <v>83</v>
      </c>
      <c r="B43" s="15"/>
      <c r="C43" s="4">
        <f>SUM(D43,H43,I43,Q43:T43)</f>
        <v>6614</v>
      </c>
      <c r="D43" s="7">
        <f>SUM(E43:G43)</f>
        <v>701</v>
      </c>
      <c r="E43" s="7">
        <v>281</v>
      </c>
      <c r="F43" s="7">
        <v>415</v>
      </c>
      <c r="G43" s="7">
        <v>5</v>
      </c>
      <c r="H43" s="7">
        <v>7</v>
      </c>
      <c r="I43" s="7">
        <f>SUM(J43:K43)</f>
        <v>1665</v>
      </c>
      <c r="J43" s="7">
        <v>296</v>
      </c>
      <c r="K43" s="7">
        <v>1369</v>
      </c>
      <c r="N43" s="31"/>
      <c r="O43" s="17" t="s">
        <v>83</v>
      </c>
      <c r="P43" s="15"/>
      <c r="Q43" s="4">
        <v>171</v>
      </c>
      <c r="R43" s="7">
        <v>95</v>
      </c>
      <c r="S43" s="7">
        <v>78</v>
      </c>
      <c r="T43" s="4">
        <v>3897</v>
      </c>
    </row>
    <row r="44" spans="1:20" ht="15.75" customHeight="1">
      <c r="A44" s="17" t="s">
        <v>85</v>
      </c>
      <c r="B44" s="15"/>
      <c r="C44" s="4">
        <f>SUM(D44,H44,I44,Q44:T44)</f>
        <v>3184</v>
      </c>
      <c r="D44" s="7">
        <f>SUM(E44:G44)</f>
        <v>262</v>
      </c>
      <c r="E44" s="7">
        <v>92</v>
      </c>
      <c r="F44" s="7">
        <v>169</v>
      </c>
      <c r="G44" s="16">
        <v>1</v>
      </c>
      <c r="H44" s="7">
        <v>23</v>
      </c>
      <c r="I44" s="7">
        <f>SUM(J44:K44)</f>
        <v>991</v>
      </c>
      <c r="J44" s="7">
        <v>209</v>
      </c>
      <c r="K44" s="7">
        <v>782</v>
      </c>
      <c r="N44" s="31"/>
      <c r="O44" s="17" t="s">
        <v>85</v>
      </c>
      <c r="P44" s="15"/>
      <c r="Q44" s="4">
        <v>39</v>
      </c>
      <c r="R44" s="7">
        <v>25</v>
      </c>
      <c r="S44" s="7">
        <v>26</v>
      </c>
      <c r="T44" s="4">
        <v>1818</v>
      </c>
    </row>
    <row r="45" spans="1:20" ht="47.25" customHeight="1">
      <c r="A45" s="26" t="s">
        <v>87</v>
      </c>
      <c r="B45" s="13"/>
      <c r="C45" s="4">
        <f aca="true" t="shared" si="12" ref="C45:K45">SUM(C46:C51)</f>
        <v>24610</v>
      </c>
      <c r="D45" s="4">
        <f t="shared" si="12"/>
        <v>3123</v>
      </c>
      <c r="E45" s="4">
        <f t="shared" si="12"/>
        <v>989</v>
      </c>
      <c r="F45" s="4">
        <f t="shared" si="12"/>
        <v>2111</v>
      </c>
      <c r="G45" s="4">
        <f t="shared" si="12"/>
        <v>23</v>
      </c>
      <c r="H45" s="4">
        <f t="shared" si="12"/>
        <v>116</v>
      </c>
      <c r="I45" s="4">
        <f t="shared" si="12"/>
        <v>8991</v>
      </c>
      <c r="J45" s="4">
        <f t="shared" si="12"/>
        <v>1741</v>
      </c>
      <c r="K45" s="4">
        <f t="shared" si="12"/>
        <v>7250</v>
      </c>
      <c r="N45" s="31"/>
      <c r="O45" s="26" t="s">
        <v>87</v>
      </c>
      <c r="P45" s="13"/>
      <c r="Q45" s="4">
        <f>SUM(Q46:Q51)</f>
        <v>771</v>
      </c>
      <c r="R45" s="4">
        <f>SUM(R46:R51)</f>
        <v>260</v>
      </c>
      <c r="S45" s="4">
        <f>SUM(S46:S51)</f>
        <v>181</v>
      </c>
      <c r="T45" s="4">
        <f>SUM(T46:T51)</f>
        <v>11168</v>
      </c>
    </row>
    <row r="46" spans="1:20" ht="31.5" customHeight="1">
      <c r="A46" s="17" t="s">
        <v>89</v>
      </c>
      <c r="B46" s="15"/>
      <c r="C46" s="4">
        <f aca="true" t="shared" si="13" ref="C46:C53">SUM(D46,H46,I46,Q46:T46)</f>
        <v>9143</v>
      </c>
      <c r="D46" s="7">
        <f aca="true" t="shared" si="14" ref="D46:D53">SUM(E46:G46)</f>
        <v>1123</v>
      </c>
      <c r="E46" s="7">
        <v>371</v>
      </c>
      <c r="F46" s="7">
        <v>734</v>
      </c>
      <c r="G46" s="7">
        <v>18</v>
      </c>
      <c r="H46" s="7">
        <v>37</v>
      </c>
      <c r="I46" s="7">
        <f aca="true" t="shared" si="15" ref="I46:I53">SUM(J46:K46)</f>
        <v>3062</v>
      </c>
      <c r="J46" s="7">
        <v>588</v>
      </c>
      <c r="K46" s="7">
        <v>2474</v>
      </c>
      <c r="N46" s="31"/>
      <c r="O46" s="17" t="s">
        <v>89</v>
      </c>
      <c r="P46" s="15"/>
      <c r="Q46" s="4">
        <v>294</v>
      </c>
      <c r="R46" s="7">
        <v>102</v>
      </c>
      <c r="S46" s="7">
        <v>101</v>
      </c>
      <c r="T46" s="4">
        <v>4424</v>
      </c>
    </row>
    <row r="47" spans="1:20" ht="15.75" customHeight="1">
      <c r="A47" s="17" t="s">
        <v>91</v>
      </c>
      <c r="B47" s="15"/>
      <c r="C47" s="4">
        <f t="shared" si="13"/>
        <v>5216</v>
      </c>
      <c r="D47" s="7">
        <f t="shared" si="14"/>
        <v>539</v>
      </c>
      <c r="E47" s="7">
        <v>166</v>
      </c>
      <c r="F47" s="7">
        <v>372</v>
      </c>
      <c r="G47" s="16">
        <v>1</v>
      </c>
      <c r="H47" s="7">
        <v>22</v>
      </c>
      <c r="I47" s="7">
        <f t="shared" si="15"/>
        <v>1977</v>
      </c>
      <c r="J47" s="7">
        <v>377</v>
      </c>
      <c r="K47" s="7">
        <v>1600</v>
      </c>
      <c r="N47" s="31"/>
      <c r="O47" s="17" t="s">
        <v>91</v>
      </c>
      <c r="P47" s="15"/>
      <c r="Q47" s="4">
        <v>175</v>
      </c>
      <c r="R47" s="7">
        <v>36</v>
      </c>
      <c r="S47" s="7">
        <v>32</v>
      </c>
      <c r="T47" s="4">
        <v>2435</v>
      </c>
    </row>
    <row r="48" spans="1:20" ht="15.75" customHeight="1">
      <c r="A48" s="17" t="s">
        <v>93</v>
      </c>
      <c r="B48" s="15"/>
      <c r="C48" s="4">
        <f t="shared" si="13"/>
        <v>2872</v>
      </c>
      <c r="D48" s="7">
        <f t="shared" si="14"/>
        <v>316</v>
      </c>
      <c r="E48" s="7">
        <v>106</v>
      </c>
      <c r="F48" s="7">
        <v>209</v>
      </c>
      <c r="G48" s="7">
        <v>1</v>
      </c>
      <c r="H48" s="7">
        <v>22</v>
      </c>
      <c r="I48" s="7">
        <f t="shared" si="15"/>
        <v>1121</v>
      </c>
      <c r="J48" s="7">
        <v>208</v>
      </c>
      <c r="K48" s="7">
        <v>913</v>
      </c>
      <c r="N48" s="31"/>
      <c r="O48" s="17" t="s">
        <v>93</v>
      </c>
      <c r="P48" s="15"/>
      <c r="Q48" s="4">
        <v>78</v>
      </c>
      <c r="R48" s="7">
        <v>35</v>
      </c>
      <c r="S48" s="7">
        <v>7</v>
      </c>
      <c r="T48" s="4">
        <v>1293</v>
      </c>
    </row>
    <row r="49" spans="1:20" ht="15.75" customHeight="1">
      <c r="A49" s="17" t="s">
        <v>95</v>
      </c>
      <c r="B49" s="15"/>
      <c r="C49" s="4">
        <f t="shared" si="13"/>
        <v>1649</v>
      </c>
      <c r="D49" s="7">
        <f t="shared" si="14"/>
        <v>203</v>
      </c>
      <c r="E49" s="7">
        <v>53</v>
      </c>
      <c r="F49" s="7">
        <v>150</v>
      </c>
      <c r="G49" s="16" t="s">
        <v>120</v>
      </c>
      <c r="H49" s="7">
        <v>3</v>
      </c>
      <c r="I49" s="4">
        <f t="shared" si="15"/>
        <v>615</v>
      </c>
      <c r="J49" s="4">
        <v>108</v>
      </c>
      <c r="K49" s="4">
        <v>507</v>
      </c>
      <c r="N49" s="31"/>
      <c r="O49" s="17" t="s">
        <v>95</v>
      </c>
      <c r="P49" s="15"/>
      <c r="Q49" s="4">
        <v>46</v>
      </c>
      <c r="R49" s="7">
        <v>11</v>
      </c>
      <c r="S49" s="7">
        <v>9</v>
      </c>
      <c r="T49" s="4">
        <v>762</v>
      </c>
    </row>
    <row r="50" spans="1:20" ht="15.75" customHeight="1">
      <c r="A50" s="17" t="s">
        <v>97</v>
      </c>
      <c r="B50" s="15"/>
      <c r="C50" s="4">
        <f t="shared" si="13"/>
        <v>2853</v>
      </c>
      <c r="D50" s="7">
        <f t="shared" si="14"/>
        <v>562</v>
      </c>
      <c r="E50" s="7">
        <v>170</v>
      </c>
      <c r="F50" s="7">
        <v>390</v>
      </c>
      <c r="G50" s="7">
        <v>2</v>
      </c>
      <c r="H50" s="7">
        <v>8</v>
      </c>
      <c r="I50" s="4">
        <f t="shared" si="15"/>
        <v>1086</v>
      </c>
      <c r="J50" s="4">
        <v>242</v>
      </c>
      <c r="K50" s="4">
        <v>844</v>
      </c>
      <c r="N50" s="31"/>
      <c r="O50" s="17" t="s">
        <v>97</v>
      </c>
      <c r="P50" s="15"/>
      <c r="Q50" s="4">
        <v>91</v>
      </c>
      <c r="R50" s="7">
        <v>52</v>
      </c>
      <c r="S50" s="7">
        <v>14</v>
      </c>
      <c r="T50" s="4">
        <v>1040</v>
      </c>
    </row>
    <row r="51" spans="1:20" ht="31.5" customHeight="1">
      <c r="A51" s="17" t="s">
        <v>99</v>
      </c>
      <c r="B51" s="15"/>
      <c r="C51" s="4">
        <f t="shared" si="13"/>
        <v>2877</v>
      </c>
      <c r="D51" s="7">
        <f t="shared" si="14"/>
        <v>380</v>
      </c>
      <c r="E51" s="7">
        <v>123</v>
      </c>
      <c r="F51" s="7">
        <v>256</v>
      </c>
      <c r="G51" s="7">
        <v>1</v>
      </c>
      <c r="H51" s="7">
        <v>24</v>
      </c>
      <c r="I51" s="4">
        <f t="shared" si="15"/>
        <v>1130</v>
      </c>
      <c r="J51" s="4">
        <v>218</v>
      </c>
      <c r="K51" s="4">
        <v>912</v>
      </c>
      <c r="N51" s="31"/>
      <c r="O51" s="17" t="s">
        <v>99</v>
      </c>
      <c r="P51" s="15"/>
      <c r="Q51" s="4">
        <v>87</v>
      </c>
      <c r="R51" s="7">
        <v>24</v>
      </c>
      <c r="S51" s="7">
        <v>18</v>
      </c>
      <c r="T51" s="4">
        <v>1214</v>
      </c>
    </row>
    <row r="52" spans="1:20" ht="47.25" customHeight="1">
      <c r="A52" s="26" t="s">
        <v>102</v>
      </c>
      <c r="B52" s="13"/>
      <c r="C52" s="4">
        <f t="shared" si="13"/>
        <v>225</v>
      </c>
      <c r="D52" s="4">
        <f t="shared" si="14"/>
        <v>36</v>
      </c>
      <c r="E52" s="4">
        <v>25</v>
      </c>
      <c r="F52" s="4">
        <v>11</v>
      </c>
      <c r="G52" s="16" t="s">
        <v>120</v>
      </c>
      <c r="H52" s="4">
        <v>1</v>
      </c>
      <c r="I52" s="4">
        <f t="shared" si="15"/>
        <v>26</v>
      </c>
      <c r="J52" s="4">
        <v>4</v>
      </c>
      <c r="K52" s="4">
        <v>22</v>
      </c>
      <c r="N52" s="31"/>
      <c r="O52" s="26" t="s">
        <v>102</v>
      </c>
      <c r="P52" s="13"/>
      <c r="Q52" s="4">
        <v>20</v>
      </c>
      <c r="R52" s="4">
        <v>91</v>
      </c>
      <c r="S52" s="17" t="s">
        <v>120</v>
      </c>
      <c r="T52" s="4">
        <v>51</v>
      </c>
    </row>
    <row r="53" spans="1:20" ht="15.75" customHeight="1" thickBot="1">
      <c r="A53" s="27" t="s">
        <v>103</v>
      </c>
      <c r="B53" s="22"/>
      <c r="C53" s="8">
        <f t="shared" si="13"/>
        <v>2151</v>
      </c>
      <c r="D53" s="8">
        <f t="shared" si="14"/>
        <v>16</v>
      </c>
      <c r="E53" s="21">
        <v>1</v>
      </c>
      <c r="F53" s="8">
        <v>15</v>
      </c>
      <c r="G53" s="21" t="s">
        <v>121</v>
      </c>
      <c r="H53" s="21" t="s">
        <v>120</v>
      </c>
      <c r="I53" s="8">
        <f t="shared" si="15"/>
        <v>2009</v>
      </c>
      <c r="J53" s="8">
        <v>193</v>
      </c>
      <c r="K53" s="8">
        <v>1816</v>
      </c>
      <c r="M53" s="8"/>
      <c r="N53" s="32"/>
      <c r="O53" s="27" t="s">
        <v>103</v>
      </c>
      <c r="P53" s="22"/>
      <c r="Q53" s="21">
        <v>3</v>
      </c>
      <c r="R53" s="21" t="s">
        <v>120</v>
      </c>
      <c r="S53" s="8">
        <v>123</v>
      </c>
      <c r="T53" s="21" t="s">
        <v>120</v>
      </c>
    </row>
    <row r="54" spans="3:20" ht="14.25">
      <c r="C54" s="4"/>
      <c r="O54" s="4"/>
      <c r="P54" s="4"/>
      <c r="Q54" s="4"/>
      <c r="R54" s="4"/>
      <c r="S54" s="4"/>
      <c r="T54" s="4"/>
    </row>
    <row r="55" spans="3:17" ht="14.25">
      <c r="C55" s="4"/>
      <c r="O55" s="4"/>
      <c r="P55" s="4"/>
      <c r="Q55" s="4"/>
    </row>
    <row r="56" spans="3:17" ht="14.25">
      <c r="C56" s="4"/>
      <c r="O56" s="4"/>
      <c r="P56" s="4"/>
      <c r="Q56" s="4"/>
    </row>
    <row r="57" spans="3:17" ht="14.25">
      <c r="C57" s="4"/>
      <c r="O57" s="4"/>
      <c r="P57" s="4"/>
      <c r="Q57" s="4"/>
    </row>
    <row r="58" spans="3:17" ht="15" customHeight="1">
      <c r="C58" s="4"/>
      <c r="O58" s="4"/>
      <c r="P58" s="4"/>
      <c r="Q58" s="4"/>
    </row>
    <row r="59" spans="3:17" ht="15" customHeight="1">
      <c r="C59" s="4"/>
      <c r="O59" s="4"/>
      <c r="P59" s="4"/>
      <c r="Q59" s="4"/>
    </row>
    <row r="60" spans="15:17" ht="21" customHeight="1">
      <c r="O60" s="4"/>
      <c r="P60" s="4"/>
      <c r="Q60" s="4"/>
    </row>
    <row r="61" spans="15:17" ht="15.75" customHeight="1">
      <c r="O61" s="4"/>
      <c r="P61" s="4"/>
      <c r="Q61" s="4"/>
    </row>
    <row r="62" spans="15:17" ht="15.75" customHeight="1">
      <c r="O62" s="4"/>
      <c r="P62" s="4"/>
      <c r="Q62" s="4"/>
    </row>
    <row r="63" spans="15:17" ht="15.75" customHeight="1">
      <c r="O63" s="4"/>
      <c r="P63" s="4"/>
      <c r="Q63" s="4"/>
    </row>
    <row r="64" spans="15:17" ht="15.75" customHeight="1">
      <c r="O64" s="4"/>
      <c r="P64" s="4"/>
      <c r="Q64" s="4"/>
    </row>
    <row r="65" spans="15:17" ht="15.75" customHeight="1">
      <c r="O65" s="4"/>
      <c r="P65" s="4"/>
      <c r="Q65" s="4"/>
    </row>
    <row r="66" spans="15:17" ht="15.75" customHeight="1">
      <c r="O66" s="4"/>
      <c r="P66" s="4"/>
      <c r="Q66" s="4"/>
    </row>
    <row r="67" spans="15:17" ht="15.75" customHeight="1">
      <c r="O67" s="4"/>
      <c r="P67" s="4"/>
      <c r="Q67" s="4"/>
    </row>
    <row r="68" spans="15:17" ht="15.75" customHeight="1">
      <c r="O68" s="4"/>
      <c r="P68" s="4"/>
      <c r="Q68" s="4"/>
    </row>
    <row r="69" spans="15:17" ht="15.75" customHeight="1">
      <c r="O69" s="4"/>
      <c r="P69" s="4"/>
      <c r="Q69" s="4"/>
    </row>
    <row r="70" spans="15:17" ht="15.75" customHeight="1">
      <c r="O70" s="4"/>
      <c r="P70" s="4"/>
      <c r="Q70" s="4"/>
    </row>
    <row r="71" spans="15:17" ht="15.75" customHeight="1">
      <c r="O71" s="4"/>
      <c r="P71" s="4"/>
      <c r="Q71" s="4"/>
    </row>
    <row r="72" spans="15:17" ht="15.75" customHeight="1">
      <c r="O72" s="4"/>
      <c r="P72" s="4"/>
      <c r="Q72" s="4"/>
    </row>
    <row r="73" spans="15:17" ht="15.75" customHeight="1">
      <c r="O73" s="4"/>
      <c r="P73" s="4"/>
      <c r="Q73" s="4"/>
    </row>
    <row r="74" spans="15:17" ht="15.75" customHeight="1">
      <c r="O74" s="4"/>
      <c r="P74" s="4"/>
      <c r="Q74" s="4"/>
    </row>
    <row r="75" spans="15:17" ht="15.75" customHeight="1">
      <c r="O75" s="4"/>
      <c r="P75" s="4"/>
      <c r="Q75" s="4"/>
    </row>
    <row r="76" spans="15:17" ht="15.75" customHeight="1">
      <c r="O76" s="4"/>
      <c r="P76" s="4"/>
      <c r="Q76" s="4"/>
    </row>
    <row r="77" spans="15:17" ht="15.75" customHeight="1">
      <c r="O77" s="4"/>
      <c r="P77" s="4"/>
      <c r="Q77" s="4"/>
    </row>
    <row r="78" spans="15:17" ht="15.75" customHeight="1">
      <c r="O78" s="4"/>
      <c r="P78" s="4"/>
      <c r="Q78" s="4"/>
    </row>
    <row r="79" spans="15:17" ht="15.75" customHeight="1">
      <c r="O79" s="4"/>
      <c r="P79" s="4"/>
      <c r="Q79" s="4"/>
    </row>
    <row r="80" spans="15:17" ht="15.75" customHeight="1">
      <c r="O80" s="4"/>
      <c r="P80" s="4"/>
      <c r="Q80" s="4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spans="1:20" s="4" customFormat="1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O129" s="7"/>
      <c r="P129" s="7"/>
      <c r="Q129" s="7"/>
      <c r="R129" s="7"/>
      <c r="S129" s="7"/>
      <c r="T129" s="7"/>
    </row>
    <row r="130" ht="15.75" customHeight="1"/>
    <row r="131" spans="15:20" ht="14.25">
      <c r="O131" s="4"/>
      <c r="P131" s="4"/>
      <c r="Q131" s="4"/>
      <c r="R131" s="4"/>
      <c r="S131" s="4"/>
      <c r="T131" s="4"/>
    </row>
  </sheetData>
  <mergeCells count="13">
    <mergeCell ref="A3:A5"/>
    <mergeCell ref="C3:C5"/>
    <mergeCell ref="H3:H5"/>
    <mergeCell ref="D4:D5"/>
    <mergeCell ref="E4:E5"/>
    <mergeCell ref="F4:F5"/>
    <mergeCell ref="G4:G5"/>
    <mergeCell ref="S3:T4"/>
    <mergeCell ref="I3:K3"/>
    <mergeCell ref="D3:G3"/>
    <mergeCell ref="J4:J5"/>
    <mergeCell ref="K4:K5"/>
    <mergeCell ref="I4:I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  <ignoredErrors>
    <ignoredError sqref="E40:I40 C29:I29 E15:I15 C15 C40 C45" formula="1"/>
    <ignoredError sqref="D15 D40 D45 E45:I45" formula="1" formulaRange="1"/>
    <ignoredError sqref="D6:D14 D16:D26 D33:D39 D41:D44 J45:K45 D46:D52 Q45:T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2001-06-20T02:01:19Z</cp:lastPrinted>
  <dcterms:modified xsi:type="dcterms:W3CDTF">2002-08-09T04:21:22Z</dcterms:modified>
  <cp:category/>
  <cp:version/>
  <cp:contentType/>
  <cp:contentStatus/>
</cp:coreProperties>
</file>