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'小浜町～上対馬町'!$A$1:$L$52</definedName>
    <definedName name="_xlnm.Print_Area" localSheetId="0">'長崎市～千々石町'!$A$1:$L$48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<sst xmlns="http://schemas.openxmlformats.org/spreadsheetml/2006/main" count="128" uniqueCount="107">
  <si>
    <t>市町村</t>
  </si>
  <si>
    <t>年間商品販売額</t>
  </si>
  <si>
    <t>商品手持額</t>
  </si>
  <si>
    <t>計</t>
  </si>
  <si>
    <t>個人</t>
  </si>
  <si>
    <t>事業主・家族</t>
  </si>
  <si>
    <t>常時雇用者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</si>
  <si>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</si>
  <si>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</si>
  <si>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</si>
  <si>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</si>
  <si>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</si>
  <si>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</si>
  <si>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</si>
  <si>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</si>
  <si>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</si>
  <si>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</si>
  <si>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</si>
  <si>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</si>
  <si>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</si>
  <si>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</si>
  <si>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</si>
  <si>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</si>
  <si>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</si>
  <si>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</si>
  <si>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</si>
  <si>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</si>
  <si>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</si>
  <si>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</si>
  <si>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</si>
  <si>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</si>
  <si>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</si>
  <si>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</si>
  <si>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</si>
  <si>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</si>
  <si>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</si>
  <si>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</si>
  <si>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</si>
  <si>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</si>
  <si>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</si>
  <si>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</si>
  <si>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</si>
  <si>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</si>
  <si>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</si>
  <si>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</si>
  <si>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</si>
  <si>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</si>
  <si>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</si>
  <si>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</si>
  <si>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</si>
  <si>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商 品 販 売 額 お よ び 商 品 手 持 額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</si>
  <si>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</si>
  <si>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</si>
  <si>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</si>
  <si>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</si>
  <si>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</si>
  <si>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</si>
  <si>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</si>
  <si>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</si>
  <si>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</si>
  <si>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</si>
  <si>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</si>
  <si>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</si>
  <si>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</si>
  <si>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</si>
  <si>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</si>
  <si>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</si>
  <si>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</si>
  <si>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</si>
  <si>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</si>
  <si>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</si>
  <si>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</si>
  <si>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</si>
  <si>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</si>
  <si>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</si>
  <si>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</si>
  <si>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</si>
  <si>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</si>
  <si>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</si>
  <si>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</si>
  <si>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</si>
  <si>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</si>
  <si>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</si>
  <si>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</si>
  <si>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</si>
  <si>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</si>
  <si>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</si>
  <si>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</si>
  <si>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</si>
  <si>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</si>
  <si>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</si>
  <si>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</si>
  <si>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</si>
  <si>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</si>
  <si>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</si>
  <si>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</si>
  <si>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</si>
  <si>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</si>
  <si>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法人等</t>
  </si>
  <si>
    <t xml:space="preserve">                １４３        市 町 村 別 商 店 数、従 業 者 数、年 間</t>
  </si>
  <si>
    <t>（ 平 成 9 年 ）</t>
  </si>
  <si>
    <t>χ</t>
  </si>
  <si>
    <t>第141表（ 216ページ）の注参照。</t>
  </si>
  <si>
    <t>商店数</t>
  </si>
  <si>
    <t>従業者数</t>
  </si>
  <si>
    <t>資料  県統計課「長崎県の商業」</t>
  </si>
  <si>
    <t xml:space="preserve">           単位：店、人、万円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</si>
</sst>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4" xfId="15" applyFont="1" applyFill="1" applyBorder="1" applyAlignment="1">
      <alignment/>
    </xf>
    <xf numFmtId="181" fontId="6" fillId="0" borderId="5" xfId="15" applyFont="1" applyFill="1" applyBorder="1" applyAlignment="1">
      <alignment horizontal="center" vertical="center"/>
    </xf>
    <xf numFmtId="181" fontId="6" fillId="0" borderId="5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right"/>
    </xf>
    <xf numFmtId="181" fontId="6" fillId="0" borderId="1" xfId="15" applyFont="1" applyFill="1" applyBorder="1" applyAlignment="1">
      <alignment horizontal="right"/>
    </xf>
    <xf numFmtId="181" fontId="6" fillId="0" borderId="6" xfId="15" applyFont="1" applyFill="1" applyBorder="1" applyAlignment="1">
      <alignment/>
    </xf>
    <xf numFmtId="181" fontId="6" fillId="0" borderId="1" xfId="15" applyFont="1" applyFill="1" applyBorder="1" applyAlignment="1">
      <alignment horizontal="centerContinuous"/>
    </xf>
    <xf numFmtId="181" fontId="6" fillId="0" borderId="7" xfId="15" applyFont="1" applyFill="1" applyBorder="1" applyAlignment="1">
      <alignment horizontal="center" vertic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4" customWidth="1"/>
    <col min="2" max="2" width="19.75390625" style="4" customWidth="1"/>
    <col min="3" max="3" width="0.875" style="4" customWidth="1"/>
    <col min="4" max="6" width="14.25390625" style="4" customWidth="1"/>
    <col min="7" max="9" width="15.00390625" style="4" customWidth="1"/>
    <col min="10" max="10" width="18.875" style="4" customWidth="1"/>
    <col min="11" max="11" width="17.00390625" style="4" customWidth="1"/>
    <col min="12" max="12" width="4.75390625" style="4" customWidth="1"/>
    <col min="13" max="16384" width="8.625" style="4" customWidth="1"/>
  </cols>
  <sheetData>
    <row r="1" spans="1:11" ht="24">
      <c r="A1" s="1"/>
      <c r="B1" s="2" t="s">
        <v>99</v>
      </c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 thickBot="1">
      <c r="A2" s="5"/>
      <c r="B2" s="6" t="s">
        <v>102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>
      <c r="A3" s="1"/>
      <c r="B3" s="21" t="s">
        <v>0</v>
      </c>
      <c r="C3" s="7"/>
      <c r="D3" s="27" t="s">
        <v>103</v>
      </c>
      <c r="E3" s="28"/>
      <c r="F3" s="29"/>
      <c r="G3" s="27" t="s">
        <v>104</v>
      </c>
      <c r="H3" s="28"/>
      <c r="I3" s="29"/>
      <c r="J3" s="23" t="s">
        <v>1</v>
      </c>
      <c r="K3" s="25" t="s">
        <v>2</v>
      </c>
    </row>
    <row r="4" spans="1:11" s="12" customFormat="1" ht="31.5" customHeight="1">
      <c r="A4" s="8"/>
      <c r="B4" s="22"/>
      <c r="C4" s="9"/>
      <c r="D4" s="10" t="s">
        <v>3</v>
      </c>
      <c r="E4" s="11" t="s">
        <v>98</v>
      </c>
      <c r="F4" s="11" t="s">
        <v>4</v>
      </c>
      <c r="G4" s="10" t="s">
        <v>3</v>
      </c>
      <c r="H4" s="11" t="s">
        <v>5</v>
      </c>
      <c r="I4" s="11" t="s">
        <v>6</v>
      </c>
      <c r="J4" s="24"/>
      <c r="K4" s="26"/>
    </row>
    <row r="5" spans="1:11" ht="15.75" customHeight="1">
      <c r="A5" s="1"/>
      <c r="B5" s="13" t="s">
        <v>7</v>
      </c>
      <c r="C5" s="7"/>
      <c r="D5" s="14">
        <f aca="true" t="shared" si="0" ref="D5:K5">SUM(D6:D7)</f>
        <v>24843</v>
      </c>
      <c r="E5" s="14">
        <f t="shared" si="0"/>
        <v>9591</v>
      </c>
      <c r="F5" s="14">
        <f t="shared" si="0"/>
        <v>15252</v>
      </c>
      <c r="G5" s="14">
        <f t="shared" si="0"/>
        <v>127914</v>
      </c>
      <c r="H5" s="14">
        <f t="shared" si="0"/>
        <v>22932</v>
      </c>
      <c r="I5" s="14">
        <f t="shared" si="0"/>
        <v>104982</v>
      </c>
      <c r="J5" s="14">
        <f t="shared" si="0"/>
        <v>379474852</v>
      </c>
      <c r="K5" s="14">
        <f t="shared" si="0"/>
        <v>25256422</v>
      </c>
    </row>
    <row r="6" spans="1:11" ht="47.25" customHeight="1">
      <c r="A6" s="1"/>
      <c r="B6" s="13" t="s">
        <v>8</v>
      </c>
      <c r="C6" s="7"/>
      <c r="D6" s="14">
        <f>SUM(D8:D15)</f>
        <v>15710</v>
      </c>
      <c r="E6" s="14">
        <f aca="true" t="shared" si="1" ref="E6:K6">SUM(E8:E15)</f>
        <v>7075</v>
      </c>
      <c r="F6" s="14">
        <f t="shared" si="1"/>
        <v>8635</v>
      </c>
      <c r="G6" s="14">
        <f>SUM(G8:G15)</f>
        <v>90229</v>
      </c>
      <c r="H6" s="14">
        <f t="shared" si="1"/>
        <v>13150</v>
      </c>
      <c r="I6" s="14">
        <f>SUM(I8:I15)</f>
        <v>77079</v>
      </c>
      <c r="J6" s="14">
        <f t="shared" si="1"/>
        <v>303212398</v>
      </c>
      <c r="K6" s="14">
        <f t="shared" si="1"/>
        <v>18738166</v>
      </c>
    </row>
    <row r="7" spans="1:11" ht="31.5" customHeight="1">
      <c r="A7" s="1"/>
      <c r="B7" s="13" t="s">
        <v>9</v>
      </c>
      <c r="C7" s="7"/>
      <c r="D7" s="14">
        <f>SUM(D16,D32,D36,D41,'小浜町～上対馬町'!D16,'小浜町～上対馬町'!D30,'小浜町～上対馬町'!D41,'小浜町～上対馬町'!D46)</f>
        <v>9133</v>
      </c>
      <c r="E7" s="14">
        <f>SUM(E16,E32,E36,E41,'小浜町～上対馬町'!E16,'小浜町～上対馬町'!E30,'小浜町～上対馬町'!E41,'小浜町～上対馬町'!E46)</f>
        <v>2516</v>
      </c>
      <c r="F7" s="14">
        <f>SUM(F16,F32,F36,F41,'小浜町～上対馬町'!F16,'小浜町～上対馬町'!F30,'小浜町～上対馬町'!F41,'小浜町～上対馬町'!F46)</f>
        <v>6617</v>
      </c>
      <c r="G7" s="14">
        <f>SUM(G16,G32,G36,G41,'小浜町～上対馬町'!G16,'小浜町～上対馬町'!G30,'小浜町～上対馬町'!G41,'小浜町～上対馬町'!G46)</f>
        <v>37685</v>
      </c>
      <c r="H7" s="14">
        <f>SUM(H16,H32,H36,H41,'小浜町～上対馬町'!H16,'小浜町～上対馬町'!H30,'小浜町～上対馬町'!H41,'小浜町～上対馬町'!H46)</f>
        <v>9782</v>
      </c>
      <c r="I7" s="14">
        <f>SUM(I16,I32,I36,I41,'小浜町～上対馬町'!I16,'小浜町～上対馬町'!I30,'小浜町～上対馬町'!I41,'小浜町～上対馬町'!I46)</f>
        <v>27903</v>
      </c>
      <c r="J7" s="14">
        <f>SUM(J16,J32,J36,J41,'小浜町～上対馬町'!J16,'小浜町～上対馬町'!J30,'小浜町～上対馬町'!J41,'小浜町～上対馬町'!J46)</f>
        <v>76262454</v>
      </c>
      <c r="K7" s="14">
        <f>SUM(K16,K32,K36,K41,'小浜町～上対馬町'!K16,'小浜町～上対馬町'!K30,'小浜町～上対馬町'!K41,'小浜町～上対馬町'!K46)</f>
        <v>6518256</v>
      </c>
    </row>
    <row r="8" spans="1:11" ht="47.25" customHeight="1">
      <c r="A8" s="1"/>
      <c r="B8" s="13" t="s">
        <v>10</v>
      </c>
      <c r="C8" s="7"/>
      <c r="D8" s="14">
        <f>SUM(E8:F8)</f>
        <v>7073</v>
      </c>
      <c r="E8" s="4">
        <v>3211</v>
      </c>
      <c r="F8" s="4">
        <v>3862</v>
      </c>
      <c r="G8" s="14">
        <v>41553</v>
      </c>
      <c r="H8" s="4">
        <v>6057</v>
      </c>
      <c r="I8" s="4">
        <f>G8-H8</f>
        <v>35496</v>
      </c>
      <c r="J8" s="4">
        <v>162944854</v>
      </c>
      <c r="K8" s="4">
        <v>8965431</v>
      </c>
    </row>
    <row r="9" spans="1:11" ht="15.75" customHeight="1">
      <c r="A9" s="1"/>
      <c r="B9" s="13" t="s">
        <v>11</v>
      </c>
      <c r="C9" s="7"/>
      <c r="D9" s="14">
        <f aca="true" t="shared" si="2" ref="D9:D15">SUM(E9:F9)</f>
        <v>3732</v>
      </c>
      <c r="E9" s="4">
        <v>1810</v>
      </c>
      <c r="F9" s="4">
        <v>1922</v>
      </c>
      <c r="G9" s="14">
        <v>22601</v>
      </c>
      <c r="H9" s="4">
        <v>2864</v>
      </c>
      <c r="I9" s="4">
        <f aca="true" t="shared" si="3" ref="I9:I15">G9-H9</f>
        <v>19737</v>
      </c>
      <c r="J9" s="4">
        <v>65341238</v>
      </c>
      <c r="K9" s="4">
        <v>4512307</v>
      </c>
    </row>
    <row r="10" spans="1:11" ht="15.75" customHeight="1">
      <c r="A10" s="1"/>
      <c r="B10" s="13" t="s">
        <v>12</v>
      </c>
      <c r="C10" s="7"/>
      <c r="D10" s="14">
        <f t="shared" si="2"/>
        <v>867</v>
      </c>
      <c r="E10" s="4">
        <v>343</v>
      </c>
      <c r="F10" s="4">
        <v>524</v>
      </c>
      <c r="G10" s="14">
        <v>4389</v>
      </c>
      <c r="H10" s="4">
        <v>774</v>
      </c>
      <c r="I10" s="4">
        <f t="shared" si="3"/>
        <v>3615</v>
      </c>
      <c r="J10" s="4">
        <v>9947655</v>
      </c>
      <c r="K10" s="4">
        <v>848340</v>
      </c>
    </row>
    <row r="11" spans="1:11" ht="15.75" customHeight="1">
      <c r="A11" s="1"/>
      <c r="B11" s="13" t="s">
        <v>13</v>
      </c>
      <c r="C11" s="7"/>
      <c r="D11" s="14">
        <f t="shared" si="2"/>
        <v>1491</v>
      </c>
      <c r="E11" s="4">
        <v>739</v>
      </c>
      <c r="F11" s="4">
        <v>752</v>
      </c>
      <c r="G11" s="14">
        <v>9456</v>
      </c>
      <c r="H11" s="4">
        <v>1160</v>
      </c>
      <c r="I11" s="4">
        <f t="shared" si="3"/>
        <v>8296</v>
      </c>
      <c r="J11" s="4">
        <v>31402893</v>
      </c>
      <c r="K11" s="4">
        <v>2095756</v>
      </c>
    </row>
    <row r="12" spans="1:11" ht="15.75" customHeight="1">
      <c r="A12" s="1"/>
      <c r="B12" s="13" t="s">
        <v>14</v>
      </c>
      <c r="C12" s="7"/>
      <c r="D12" s="14">
        <f t="shared" si="2"/>
        <v>1062</v>
      </c>
      <c r="E12" s="4">
        <v>507</v>
      </c>
      <c r="F12" s="4">
        <v>555</v>
      </c>
      <c r="G12" s="14">
        <v>6250</v>
      </c>
      <c r="H12" s="4">
        <v>833</v>
      </c>
      <c r="I12" s="4">
        <f t="shared" si="3"/>
        <v>5417</v>
      </c>
      <c r="J12" s="4">
        <v>17808014</v>
      </c>
      <c r="K12" s="4">
        <v>1211884</v>
      </c>
    </row>
    <row r="13" spans="1:11" ht="31.5" customHeight="1">
      <c r="A13" s="1"/>
      <c r="B13" s="13" t="s">
        <v>15</v>
      </c>
      <c r="C13" s="7"/>
      <c r="D13" s="14">
        <f t="shared" si="2"/>
        <v>675</v>
      </c>
      <c r="E13" s="4">
        <v>219</v>
      </c>
      <c r="F13" s="4">
        <v>456</v>
      </c>
      <c r="G13" s="14">
        <v>2931</v>
      </c>
      <c r="H13" s="4">
        <v>622</v>
      </c>
      <c r="I13" s="4">
        <f t="shared" si="3"/>
        <v>2309</v>
      </c>
      <c r="J13" s="4">
        <v>5980311</v>
      </c>
      <c r="K13" s="4">
        <v>585574</v>
      </c>
    </row>
    <row r="14" spans="1:11" ht="15.75" customHeight="1">
      <c r="A14" s="1"/>
      <c r="B14" s="13" t="s">
        <v>16</v>
      </c>
      <c r="C14" s="7"/>
      <c r="D14" s="14">
        <f t="shared" si="2"/>
        <v>441</v>
      </c>
      <c r="E14" s="4">
        <v>112</v>
      </c>
      <c r="F14" s="4">
        <v>329</v>
      </c>
      <c r="G14" s="14">
        <v>1463</v>
      </c>
      <c r="H14" s="4">
        <v>476</v>
      </c>
      <c r="I14" s="4">
        <f t="shared" si="3"/>
        <v>987</v>
      </c>
      <c r="J14" s="4">
        <v>2021155</v>
      </c>
      <c r="K14" s="4">
        <v>189027</v>
      </c>
    </row>
    <row r="15" spans="1:11" ht="15.75" customHeight="1">
      <c r="A15" s="1"/>
      <c r="B15" s="13" t="s">
        <v>17</v>
      </c>
      <c r="C15" s="7"/>
      <c r="D15" s="14">
        <f t="shared" si="2"/>
        <v>369</v>
      </c>
      <c r="E15" s="4">
        <v>134</v>
      </c>
      <c r="F15" s="4">
        <v>235</v>
      </c>
      <c r="G15" s="14">
        <v>1586</v>
      </c>
      <c r="H15" s="4">
        <v>364</v>
      </c>
      <c r="I15" s="4">
        <f t="shared" si="3"/>
        <v>1222</v>
      </c>
      <c r="J15" s="4">
        <v>7766278</v>
      </c>
      <c r="K15" s="4">
        <v>329847</v>
      </c>
    </row>
    <row r="16" spans="1:11" ht="47.25" customHeight="1">
      <c r="A16" s="1"/>
      <c r="B16" s="13" t="s">
        <v>18</v>
      </c>
      <c r="C16" s="7"/>
      <c r="D16" s="14">
        <f>SUM(D17:D31)</f>
        <v>2076</v>
      </c>
      <c r="E16" s="14">
        <f aca="true" t="shared" si="4" ref="E16:K16">SUM(E17:E31)</f>
        <v>746</v>
      </c>
      <c r="F16" s="14">
        <f t="shared" si="4"/>
        <v>1330</v>
      </c>
      <c r="G16" s="14">
        <f>SUM(G17:G31)</f>
        <v>10948</v>
      </c>
      <c r="H16" s="14">
        <f t="shared" si="4"/>
        <v>1810</v>
      </c>
      <c r="I16" s="14">
        <f>SUM(I17:I31)</f>
        <v>9138</v>
      </c>
      <c r="J16" s="14">
        <f t="shared" si="4"/>
        <v>29099656</v>
      </c>
      <c r="K16" s="14">
        <f t="shared" si="4"/>
        <v>1879068</v>
      </c>
    </row>
    <row r="17" spans="1:11" ht="31.5" customHeight="1">
      <c r="A17" s="1"/>
      <c r="B17" s="15" t="s">
        <v>19</v>
      </c>
      <c r="C17" s="7"/>
      <c r="D17" s="14">
        <f aca="true" t="shared" si="5" ref="D17:D30">SUM(E17:F17)</f>
        <v>63</v>
      </c>
      <c r="E17" s="4">
        <v>22</v>
      </c>
      <c r="F17" s="4">
        <v>41</v>
      </c>
      <c r="G17" s="14">
        <v>186</v>
      </c>
      <c r="H17" s="4">
        <v>65</v>
      </c>
      <c r="I17" s="4">
        <f aca="true" t="shared" si="6" ref="I17:I30">G17-H17</f>
        <v>121</v>
      </c>
      <c r="J17" s="4">
        <v>263456</v>
      </c>
      <c r="K17" s="4">
        <v>9554</v>
      </c>
    </row>
    <row r="18" spans="1:11" ht="15.75" customHeight="1">
      <c r="A18" s="1"/>
      <c r="B18" s="15" t="s">
        <v>20</v>
      </c>
      <c r="C18" s="7"/>
      <c r="D18" s="14">
        <f t="shared" si="5"/>
        <v>19</v>
      </c>
      <c r="E18" s="4">
        <v>4</v>
      </c>
      <c r="F18" s="4">
        <v>15</v>
      </c>
      <c r="G18" s="14">
        <v>62</v>
      </c>
      <c r="H18" s="4">
        <v>17</v>
      </c>
      <c r="I18" s="4">
        <f t="shared" si="6"/>
        <v>45</v>
      </c>
      <c r="J18" s="4">
        <v>70418</v>
      </c>
      <c r="K18" s="4">
        <v>3445</v>
      </c>
    </row>
    <row r="19" spans="1:11" ht="15.75" customHeight="1">
      <c r="A19" s="1"/>
      <c r="B19" s="15" t="s">
        <v>21</v>
      </c>
      <c r="C19" s="7"/>
      <c r="D19" s="14">
        <f t="shared" si="5"/>
        <v>25</v>
      </c>
      <c r="E19" s="4">
        <v>4</v>
      </c>
      <c r="F19" s="4">
        <v>21</v>
      </c>
      <c r="G19" s="14">
        <v>46</v>
      </c>
      <c r="H19" s="4">
        <v>28</v>
      </c>
      <c r="I19" s="4">
        <f t="shared" si="6"/>
        <v>18</v>
      </c>
      <c r="J19" s="4">
        <v>39385</v>
      </c>
      <c r="K19" s="4">
        <v>2661</v>
      </c>
    </row>
    <row r="20" spans="1:11" ht="15.75" customHeight="1">
      <c r="A20" s="1"/>
      <c r="B20" s="15" t="s">
        <v>22</v>
      </c>
      <c r="C20" s="7"/>
      <c r="D20" s="14">
        <f t="shared" si="5"/>
        <v>121</v>
      </c>
      <c r="E20" s="4">
        <v>21</v>
      </c>
      <c r="F20" s="4">
        <v>100</v>
      </c>
      <c r="G20" s="14">
        <v>411</v>
      </c>
      <c r="H20" s="4">
        <v>144</v>
      </c>
      <c r="I20" s="4">
        <f t="shared" si="6"/>
        <v>267</v>
      </c>
      <c r="J20" s="4">
        <v>638044</v>
      </c>
      <c r="K20" s="4">
        <v>29657</v>
      </c>
    </row>
    <row r="21" spans="1:11" ht="15.75" customHeight="1">
      <c r="A21" s="1"/>
      <c r="B21" s="15" t="s">
        <v>23</v>
      </c>
      <c r="C21" s="7"/>
      <c r="D21" s="14">
        <f t="shared" si="5"/>
        <v>87</v>
      </c>
      <c r="E21" s="4">
        <v>10</v>
      </c>
      <c r="F21" s="4">
        <v>77</v>
      </c>
      <c r="G21" s="14">
        <v>380</v>
      </c>
      <c r="H21" s="4">
        <v>113</v>
      </c>
      <c r="I21" s="4">
        <f t="shared" si="6"/>
        <v>267</v>
      </c>
      <c r="J21" s="4">
        <v>504843</v>
      </c>
      <c r="K21" s="4">
        <v>37176</v>
      </c>
    </row>
    <row r="22" spans="1:11" ht="31.5" customHeight="1">
      <c r="A22" s="1"/>
      <c r="B22" s="15" t="s">
        <v>24</v>
      </c>
      <c r="C22" s="7"/>
      <c r="D22" s="14">
        <f t="shared" si="5"/>
        <v>242</v>
      </c>
      <c r="E22" s="4">
        <v>120</v>
      </c>
      <c r="F22" s="4">
        <v>122</v>
      </c>
      <c r="G22" s="14">
        <v>1592</v>
      </c>
      <c r="H22" s="4">
        <v>166</v>
      </c>
      <c r="I22" s="4">
        <f t="shared" si="6"/>
        <v>1426</v>
      </c>
      <c r="J22" s="4">
        <v>6767266</v>
      </c>
      <c r="K22" s="4">
        <v>625354</v>
      </c>
    </row>
    <row r="23" spans="1:11" ht="15.75" customHeight="1">
      <c r="A23" s="1"/>
      <c r="B23" s="15" t="s">
        <v>25</v>
      </c>
      <c r="C23" s="7"/>
      <c r="D23" s="14">
        <f t="shared" si="5"/>
        <v>389</v>
      </c>
      <c r="E23" s="4">
        <v>153</v>
      </c>
      <c r="F23" s="4">
        <v>236</v>
      </c>
      <c r="G23" s="14">
        <v>2519</v>
      </c>
      <c r="H23" s="4">
        <v>316</v>
      </c>
      <c r="I23" s="4">
        <f t="shared" si="6"/>
        <v>2203</v>
      </c>
      <c r="J23" s="4">
        <v>6419209</v>
      </c>
      <c r="K23" s="4">
        <v>239155</v>
      </c>
    </row>
    <row r="24" spans="1:11" ht="15.75" customHeight="1">
      <c r="A24" s="1"/>
      <c r="B24" s="15" t="s">
        <v>26</v>
      </c>
      <c r="C24" s="7"/>
      <c r="D24" s="14">
        <f t="shared" si="5"/>
        <v>430</v>
      </c>
      <c r="E24" s="4">
        <v>221</v>
      </c>
      <c r="F24" s="4">
        <v>209</v>
      </c>
      <c r="G24" s="14">
        <v>3067</v>
      </c>
      <c r="H24" s="4">
        <v>208</v>
      </c>
      <c r="I24" s="4">
        <f t="shared" si="6"/>
        <v>2859</v>
      </c>
      <c r="J24" s="4">
        <v>10469305</v>
      </c>
      <c r="K24" s="4">
        <v>626231</v>
      </c>
    </row>
    <row r="25" spans="1:11" ht="15.75" customHeight="1">
      <c r="A25" s="1"/>
      <c r="B25" s="15" t="s">
        <v>27</v>
      </c>
      <c r="C25" s="7"/>
      <c r="D25" s="14">
        <f t="shared" si="5"/>
        <v>121</v>
      </c>
      <c r="E25" s="4">
        <v>36</v>
      </c>
      <c r="F25" s="4">
        <v>85</v>
      </c>
      <c r="G25" s="14">
        <v>645</v>
      </c>
      <c r="H25" s="4">
        <v>125</v>
      </c>
      <c r="I25" s="4">
        <f t="shared" si="6"/>
        <v>520</v>
      </c>
      <c r="J25" s="4">
        <v>1079941</v>
      </c>
      <c r="K25" s="4">
        <v>88458</v>
      </c>
    </row>
    <row r="26" spans="1:11" ht="15.75" customHeight="1">
      <c r="A26" s="1"/>
      <c r="B26" s="15" t="s">
        <v>28</v>
      </c>
      <c r="C26" s="7"/>
      <c r="D26" s="14">
        <f t="shared" si="5"/>
        <v>97</v>
      </c>
      <c r="E26" s="4">
        <v>29</v>
      </c>
      <c r="F26" s="4">
        <v>68</v>
      </c>
      <c r="G26" s="14">
        <v>418</v>
      </c>
      <c r="H26" s="4">
        <v>85</v>
      </c>
      <c r="I26" s="4">
        <f t="shared" si="6"/>
        <v>333</v>
      </c>
      <c r="J26" s="4">
        <v>736903</v>
      </c>
      <c r="K26" s="4">
        <v>42431</v>
      </c>
    </row>
    <row r="27" spans="1:11" ht="31.5" customHeight="1">
      <c r="A27" s="1"/>
      <c r="B27" s="15" t="s">
        <v>29</v>
      </c>
      <c r="C27" s="7"/>
      <c r="D27" s="14">
        <f t="shared" si="5"/>
        <v>90</v>
      </c>
      <c r="E27" s="4">
        <v>18</v>
      </c>
      <c r="F27" s="4">
        <v>72</v>
      </c>
      <c r="G27" s="14">
        <v>338</v>
      </c>
      <c r="H27" s="4">
        <v>114</v>
      </c>
      <c r="I27" s="4">
        <f t="shared" si="6"/>
        <v>224</v>
      </c>
      <c r="J27" s="4">
        <v>393521</v>
      </c>
      <c r="K27" s="4">
        <v>20828</v>
      </c>
    </row>
    <row r="28" spans="1:11" ht="15.75" customHeight="1">
      <c r="A28" s="1"/>
      <c r="B28" s="15" t="s">
        <v>30</v>
      </c>
      <c r="C28" s="7"/>
      <c r="D28" s="14">
        <f t="shared" si="5"/>
        <v>98</v>
      </c>
      <c r="E28" s="4">
        <v>34</v>
      </c>
      <c r="F28" s="4">
        <v>64</v>
      </c>
      <c r="G28" s="14">
        <v>356</v>
      </c>
      <c r="H28" s="4">
        <v>93</v>
      </c>
      <c r="I28" s="4">
        <f t="shared" si="6"/>
        <v>263</v>
      </c>
      <c r="J28" s="4">
        <v>609472</v>
      </c>
      <c r="K28" s="4">
        <v>47687</v>
      </c>
    </row>
    <row r="29" spans="1:11" ht="15.75" customHeight="1">
      <c r="A29" s="1"/>
      <c r="B29" s="15" t="s">
        <v>31</v>
      </c>
      <c r="C29" s="7"/>
      <c r="D29" s="14">
        <f t="shared" si="5"/>
        <v>65</v>
      </c>
      <c r="E29" s="4">
        <v>17</v>
      </c>
      <c r="F29" s="4">
        <v>48</v>
      </c>
      <c r="G29" s="14">
        <v>152</v>
      </c>
      <c r="H29" s="4">
        <v>73</v>
      </c>
      <c r="I29" s="4">
        <f t="shared" si="6"/>
        <v>79</v>
      </c>
      <c r="J29" s="4">
        <v>154076</v>
      </c>
      <c r="K29" s="4">
        <v>19341</v>
      </c>
    </row>
    <row r="30" spans="1:11" ht="15.75" customHeight="1">
      <c r="A30" s="1"/>
      <c r="B30" s="15" t="s">
        <v>32</v>
      </c>
      <c r="C30" s="7"/>
      <c r="D30" s="14">
        <f t="shared" si="5"/>
        <v>128</v>
      </c>
      <c r="E30" s="4">
        <v>37</v>
      </c>
      <c r="F30" s="4">
        <v>91</v>
      </c>
      <c r="G30" s="14">
        <v>448</v>
      </c>
      <c r="H30" s="4">
        <v>151</v>
      </c>
      <c r="I30" s="4">
        <f t="shared" si="6"/>
        <v>297</v>
      </c>
      <c r="J30" s="4">
        <v>579420</v>
      </c>
      <c r="K30" s="4">
        <v>52825</v>
      </c>
    </row>
    <row r="31" spans="1:11" ht="15.75" customHeight="1">
      <c r="A31" s="1"/>
      <c r="B31" s="15" t="s">
        <v>33</v>
      </c>
      <c r="C31" s="7"/>
      <c r="D31" s="14">
        <f>SUM(E31:F31)</f>
        <v>101</v>
      </c>
      <c r="E31" s="4">
        <v>20</v>
      </c>
      <c r="F31" s="4">
        <v>81</v>
      </c>
      <c r="G31" s="14">
        <v>328</v>
      </c>
      <c r="H31" s="4">
        <v>112</v>
      </c>
      <c r="I31" s="4">
        <f>G31-H31</f>
        <v>216</v>
      </c>
      <c r="J31" s="4">
        <v>374397</v>
      </c>
      <c r="K31" s="4">
        <v>34265</v>
      </c>
    </row>
    <row r="32" spans="1:11" ht="47.25" customHeight="1">
      <c r="A32" s="1"/>
      <c r="B32" s="13" t="s">
        <v>34</v>
      </c>
      <c r="C32" s="7"/>
      <c r="D32" s="14">
        <f>SUM(D33:D35)</f>
        <v>632</v>
      </c>
      <c r="E32" s="14">
        <f aca="true" t="shared" si="7" ref="E32:K32">SUM(E33:E35)</f>
        <v>243</v>
      </c>
      <c r="F32" s="14">
        <f t="shared" si="7"/>
        <v>389</v>
      </c>
      <c r="G32" s="14">
        <f>SUM(G33:G35)</f>
        <v>3112</v>
      </c>
      <c r="H32" s="14">
        <f t="shared" si="7"/>
        <v>589</v>
      </c>
      <c r="I32" s="14">
        <f>SUM(I33:I35)</f>
        <v>2523</v>
      </c>
      <c r="J32" s="14">
        <f t="shared" si="7"/>
        <v>5839492</v>
      </c>
      <c r="K32" s="14">
        <f t="shared" si="7"/>
        <v>873615</v>
      </c>
    </row>
    <row r="33" spans="1:11" ht="31.5" customHeight="1">
      <c r="A33" s="1"/>
      <c r="B33" s="16" t="s">
        <v>35</v>
      </c>
      <c r="C33" s="7"/>
      <c r="D33" s="14">
        <f>SUM(E33:F33)</f>
        <v>130</v>
      </c>
      <c r="E33" s="4">
        <v>37</v>
      </c>
      <c r="F33" s="4">
        <v>93</v>
      </c>
      <c r="G33" s="14">
        <v>547</v>
      </c>
      <c r="H33" s="4">
        <v>143</v>
      </c>
      <c r="I33" s="4">
        <f>G33-H33</f>
        <v>404</v>
      </c>
      <c r="J33" s="4">
        <v>894894</v>
      </c>
      <c r="K33" s="4">
        <v>91413</v>
      </c>
    </row>
    <row r="34" spans="1:11" ht="15.75" customHeight="1">
      <c r="A34" s="1"/>
      <c r="B34" s="16" t="s">
        <v>36</v>
      </c>
      <c r="C34" s="7"/>
      <c r="D34" s="14">
        <f>SUM(E34:F34)</f>
        <v>224</v>
      </c>
      <c r="E34" s="4">
        <v>93</v>
      </c>
      <c r="F34" s="4">
        <v>131</v>
      </c>
      <c r="G34" s="14">
        <v>928</v>
      </c>
      <c r="H34" s="4">
        <v>205</v>
      </c>
      <c r="I34" s="4">
        <f>G34-H34</f>
        <v>723</v>
      </c>
      <c r="J34" s="4">
        <v>1450708</v>
      </c>
      <c r="K34" s="4">
        <v>180930</v>
      </c>
    </row>
    <row r="35" spans="1:11" ht="15.75" customHeight="1">
      <c r="A35" s="1"/>
      <c r="B35" s="16" t="s">
        <v>37</v>
      </c>
      <c r="C35" s="7"/>
      <c r="D35" s="14">
        <f>SUM(E35:F35)</f>
        <v>278</v>
      </c>
      <c r="E35" s="4">
        <v>113</v>
      </c>
      <c r="F35" s="4">
        <v>165</v>
      </c>
      <c r="G35" s="14">
        <v>1637</v>
      </c>
      <c r="H35" s="4">
        <v>241</v>
      </c>
      <c r="I35" s="4">
        <f>G35-H35</f>
        <v>1396</v>
      </c>
      <c r="J35" s="4">
        <v>3493890</v>
      </c>
      <c r="K35" s="4">
        <v>601272</v>
      </c>
    </row>
    <row r="36" spans="1:11" ht="47.25" customHeight="1">
      <c r="A36" s="1"/>
      <c r="B36" s="13" t="s">
        <v>38</v>
      </c>
      <c r="C36" s="7"/>
      <c r="D36" s="14">
        <f>SUM(D37:D40)</f>
        <v>365</v>
      </c>
      <c r="E36" s="14">
        <f aca="true" t="shared" si="8" ref="E36:K36">SUM(E37:E40)</f>
        <v>83</v>
      </c>
      <c r="F36" s="14">
        <f t="shared" si="8"/>
        <v>282</v>
      </c>
      <c r="G36" s="14">
        <f>SUM(G37:G40)</f>
        <v>1782</v>
      </c>
      <c r="H36" s="14">
        <f t="shared" si="8"/>
        <v>418</v>
      </c>
      <c r="I36" s="14">
        <f>SUM(I37:I40)</f>
        <v>1364</v>
      </c>
      <c r="J36" s="14">
        <f t="shared" si="8"/>
        <v>2750784</v>
      </c>
      <c r="K36" s="14">
        <f t="shared" si="8"/>
        <v>164707</v>
      </c>
    </row>
    <row r="37" spans="1:11" ht="31.5" customHeight="1">
      <c r="A37" s="1"/>
      <c r="B37" s="16" t="s">
        <v>39</v>
      </c>
      <c r="C37" s="7"/>
      <c r="D37" s="14">
        <f>SUM(E37:F37)</f>
        <v>65</v>
      </c>
      <c r="E37" s="4">
        <v>18</v>
      </c>
      <c r="F37" s="4">
        <v>47</v>
      </c>
      <c r="G37" s="14">
        <v>249</v>
      </c>
      <c r="H37" s="4">
        <v>71</v>
      </c>
      <c r="I37" s="4">
        <f>G37-H37</f>
        <v>178</v>
      </c>
      <c r="J37" s="4">
        <v>588241</v>
      </c>
      <c r="K37" s="4">
        <v>32602</v>
      </c>
    </row>
    <row r="38" spans="1:11" ht="15.75" customHeight="1">
      <c r="A38" s="1"/>
      <c r="B38" s="16" t="s">
        <v>40</v>
      </c>
      <c r="C38" s="7"/>
      <c r="D38" s="14">
        <f>SUM(E38:F38)</f>
        <v>98</v>
      </c>
      <c r="E38" s="4">
        <v>15</v>
      </c>
      <c r="F38" s="4">
        <v>83</v>
      </c>
      <c r="G38" s="14">
        <v>550</v>
      </c>
      <c r="H38" s="4">
        <v>98</v>
      </c>
      <c r="I38" s="4">
        <f>G38-H38</f>
        <v>452</v>
      </c>
      <c r="J38" s="4">
        <v>700784</v>
      </c>
      <c r="K38" s="4">
        <v>38513</v>
      </c>
    </row>
    <row r="39" spans="1:11" ht="15.75" customHeight="1">
      <c r="A39" s="1"/>
      <c r="B39" s="16" t="s">
        <v>41</v>
      </c>
      <c r="C39" s="7"/>
      <c r="D39" s="14">
        <f>SUM(E39:F39)</f>
        <v>131</v>
      </c>
      <c r="E39" s="4">
        <v>33</v>
      </c>
      <c r="F39" s="4">
        <v>98</v>
      </c>
      <c r="G39" s="14">
        <v>625</v>
      </c>
      <c r="H39" s="4">
        <v>160</v>
      </c>
      <c r="I39" s="4">
        <f>G39-H39</f>
        <v>465</v>
      </c>
      <c r="J39" s="4">
        <v>656148</v>
      </c>
      <c r="K39" s="4">
        <v>53438</v>
      </c>
    </row>
    <row r="40" spans="1:11" ht="15.75" customHeight="1">
      <c r="A40" s="1"/>
      <c r="B40" s="16" t="s">
        <v>42</v>
      </c>
      <c r="C40" s="7"/>
      <c r="D40" s="14">
        <f>SUM(E40:F40)</f>
        <v>71</v>
      </c>
      <c r="E40" s="4">
        <v>17</v>
      </c>
      <c r="F40" s="4">
        <v>54</v>
      </c>
      <c r="G40" s="14">
        <v>358</v>
      </c>
      <c r="H40" s="4">
        <v>89</v>
      </c>
      <c r="I40" s="4">
        <f>G40-H40</f>
        <v>269</v>
      </c>
      <c r="J40" s="4">
        <v>805611</v>
      </c>
      <c r="K40" s="4">
        <v>40154</v>
      </c>
    </row>
    <row r="41" spans="1:11" ht="46.5" customHeight="1">
      <c r="A41" s="1"/>
      <c r="B41" s="13" t="s">
        <v>43</v>
      </c>
      <c r="C41" s="7"/>
      <c r="D41" s="14">
        <f>SUM(D42:D47,'小浜町～上対馬町'!D6:D15)</f>
        <v>2079</v>
      </c>
      <c r="E41" s="14">
        <f>SUM(E42:E47,'小浜町～上対馬町'!E6:E15)</f>
        <v>459</v>
      </c>
      <c r="F41" s="14">
        <f>SUM(F42:F47,'小浜町～上対馬町'!F6:F15)</f>
        <v>1620</v>
      </c>
      <c r="G41" s="14">
        <f>SUM(G42:G47,'小浜町～上対馬町'!G6:G15)</f>
        <v>7884</v>
      </c>
      <c r="H41" s="14">
        <f>SUM(H42:H47,'小浜町～上対馬町'!H6:H15)</f>
        <v>2534</v>
      </c>
      <c r="I41" s="14">
        <f>SUM(I42:I47,'小浜町～上対馬町'!I6:I15)</f>
        <v>5350</v>
      </c>
      <c r="J41" s="14">
        <f>SUM(J42:J47,'小浜町～上対馬町'!J6:J15)</f>
        <v>14363202</v>
      </c>
      <c r="K41" s="14">
        <f>SUM(K42:K47,'小浜町～上対馬町'!K6:K15)</f>
        <v>1245700</v>
      </c>
    </row>
    <row r="42" spans="1:11" ht="31.5" customHeight="1">
      <c r="A42" s="1"/>
      <c r="B42" s="16" t="s">
        <v>44</v>
      </c>
      <c r="C42" s="7"/>
      <c r="D42" s="14">
        <f aca="true" t="shared" si="9" ref="D42:D47">SUM(E42:F42)</f>
        <v>163</v>
      </c>
      <c r="E42" s="4">
        <v>37</v>
      </c>
      <c r="F42" s="4">
        <v>126</v>
      </c>
      <c r="G42" s="14">
        <v>660</v>
      </c>
      <c r="H42" s="4">
        <v>209</v>
      </c>
      <c r="I42" s="4">
        <f aca="true" t="shared" si="10" ref="I42:I47">G42-H42</f>
        <v>451</v>
      </c>
      <c r="J42" s="4">
        <v>1710038</v>
      </c>
      <c r="K42" s="4">
        <v>92979</v>
      </c>
    </row>
    <row r="43" spans="1:11" ht="15.75" customHeight="1">
      <c r="A43" s="1"/>
      <c r="B43" s="16" t="s">
        <v>45</v>
      </c>
      <c r="C43" s="7"/>
      <c r="D43" s="14">
        <f t="shared" si="9"/>
        <v>199</v>
      </c>
      <c r="E43" s="4">
        <v>41</v>
      </c>
      <c r="F43" s="4">
        <v>158</v>
      </c>
      <c r="G43" s="14">
        <v>758</v>
      </c>
      <c r="H43" s="4">
        <v>248</v>
      </c>
      <c r="I43" s="4">
        <f t="shared" si="10"/>
        <v>510</v>
      </c>
      <c r="J43" s="4">
        <v>1148891</v>
      </c>
      <c r="K43" s="4">
        <v>117233</v>
      </c>
    </row>
    <row r="44" spans="1:11" ht="15.75" customHeight="1">
      <c r="A44" s="1"/>
      <c r="B44" s="16" t="s">
        <v>46</v>
      </c>
      <c r="C44" s="7"/>
      <c r="D44" s="14">
        <f t="shared" si="9"/>
        <v>53</v>
      </c>
      <c r="E44" s="4">
        <v>12</v>
      </c>
      <c r="F44" s="4">
        <v>41</v>
      </c>
      <c r="G44" s="14">
        <v>180</v>
      </c>
      <c r="H44" s="4">
        <v>59</v>
      </c>
      <c r="I44" s="4">
        <f t="shared" si="10"/>
        <v>121</v>
      </c>
      <c r="J44" s="4">
        <v>277502</v>
      </c>
      <c r="K44" s="4">
        <v>29476</v>
      </c>
    </row>
    <row r="45" spans="1:11" ht="15.75" customHeight="1">
      <c r="A45" s="1"/>
      <c r="B45" s="16" t="s">
        <v>47</v>
      </c>
      <c r="C45" s="7"/>
      <c r="D45" s="14">
        <f t="shared" si="9"/>
        <v>100</v>
      </c>
      <c r="E45" s="4">
        <v>18</v>
      </c>
      <c r="F45" s="4">
        <v>82</v>
      </c>
      <c r="G45" s="14">
        <v>418</v>
      </c>
      <c r="H45" s="4">
        <v>114</v>
      </c>
      <c r="I45" s="4">
        <f t="shared" si="10"/>
        <v>304</v>
      </c>
      <c r="J45" s="4">
        <v>491104</v>
      </c>
      <c r="K45" s="4">
        <v>44805</v>
      </c>
    </row>
    <row r="46" spans="1:11" ht="15.75" customHeight="1">
      <c r="A46" s="1"/>
      <c r="B46" s="16" t="s">
        <v>48</v>
      </c>
      <c r="C46" s="7"/>
      <c r="D46" s="14">
        <f t="shared" si="9"/>
        <v>79</v>
      </c>
      <c r="E46" s="4">
        <v>23</v>
      </c>
      <c r="F46" s="4">
        <v>56</v>
      </c>
      <c r="G46" s="14">
        <v>509</v>
      </c>
      <c r="H46" s="4">
        <v>80</v>
      </c>
      <c r="I46" s="4">
        <f t="shared" si="10"/>
        <v>429</v>
      </c>
      <c r="J46" s="4">
        <v>1203831</v>
      </c>
      <c r="K46" s="4">
        <v>93651</v>
      </c>
    </row>
    <row r="47" spans="1:11" ht="31.5" customHeight="1" thickBot="1">
      <c r="A47" s="5"/>
      <c r="B47" s="17" t="s">
        <v>49</v>
      </c>
      <c r="C47" s="18"/>
      <c r="D47" s="6">
        <f t="shared" si="9"/>
        <v>104</v>
      </c>
      <c r="E47" s="6">
        <v>17</v>
      </c>
      <c r="F47" s="6">
        <v>87</v>
      </c>
      <c r="G47" s="6">
        <v>401</v>
      </c>
      <c r="H47" s="6">
        <v>145</v>
      </c>
      <c r="I47" s="6">
        <f t="shared" si="10"/>
        <v>256</v>
      </c>
      <c r="J47" s="6">
        <v>509966</v>
      </c>
      <c r="K47" s="6">
        <v>43657</v>
      </c>
    </row>
    <row r="48" spans="1:4" ht="15" customHeight="1">
      <c r="A48" s="1"/>
      <c r="B48" s="4" t="s">
        <v>105</v>
      </c>
      <c r="D48" s="14"/>
    </row>
  </sheetData>
  <mergeCells count="5">
    <mergeCell ref="B3:B4"/>
    <mergeCell ref="J3:J4"/>
    <mergeCell ref="K3:K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8:D15 D17:D18 D19:D31 D33:D35 D42:D47" formulaRange="1"/>
    <ignoredError sqref="I16 D32:I32 I36 I41" formula="1"/>
    <ignoredError sqref="D16 D36 D37:D4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workbookViewId="0" topLeftCell="A1">
      <selection activeCell="D46" sqref="D46"/>
    </sheetView>
  </sheetViews>
  <sheetFormatPr defaultColWidth="8.625" defaultRowHeight="12.75"/>
  <cols>
    <col min="1" max="1" width="0.875" style="4" customWidth="1"/>
    <col min="2" max="2" width="19.75390625" style="4" customWidth="1"/>
    <col min="3" max="3" width="0.875" style="4" customWidth="1"/>
    <col min="4" max="6" width="14.25390625" style="4" customWidth="1"/>
    <col min="7" max="9" width="15.00390625" style="4" customWidth="1"/>
    <col min="10" max="10" width="18.875" style="4" customWidth="1"/>
    <col min="11" max="11" width="17.00390625" style="4" customWidth="1"/>
    <col min="12" max="12" width="4.75390625" style="4" customWidth="1"/>
    <col min="13" max="16384" width="8.625" style="4" customWidth="1"/>
  </cols>
  <sheetData>
    <row r="1" spans="1:8" ht="24">
      <c r="A1" s="1"/>
      <c r="B1" s="30" t="s">
        <v>50</v>
      </c>
      <c r="C1" s="31"/>
      <c r="D1" s="31"/>
      <c r="E1" s="31"/>
      <c r="F1" s="31"/>
      <c r="G1" s="31"/>
      <c r="H1" s="4" t="s">
        <v>100</v>
      </c>
    </row>
    <row r="2" spans="1:4" ht="15" customHeight="1">
      <c r="A2" s="1"/>
      <c r="D2" s="14"/>
    </row>
    <row r="3" spans="1:11" ht="15" customHeight="1" thickBot="1">
      <c r="A3" s="5"/>
      <c r="B3" s="6"/>
      <c r="C3" s="6"/>
      <c r="D3" s="6"/>
      <c r="E3" s="6"/>
      <c r="F3" s="6"/>
      <c r="G3" s="6"/>
      <c r="H3" s="6"/>
      <c r="I3" s="6"/>
      <c r="J3" s="19" t="s">
        <v>106</v>
      </c>
      <c r="K3" s="19"/>
    </row>
    <row r="4" spans="1:11" ht="15.75" customHeight="1">
      <c r="A4" s="1"/>
      <c r="B4" s="21" t="s">
        <v>0</v>
      </c>
      <c r="C4" s="7"/>
      <c r="D4" s="27" t="s">
        <v>103</v>
      </c>
      <c r="E4" s="28"/>
      <c r="F4" s="29"/>
      <c r="G4" s="27" t="s">
        <v>104</v>
      </c>
      <c r="H4" s="28"/>
      <c r="I4" s="29"/>
      <c r="J4" s="23" t="s">
        <v>1</v>
      </c>
      <c r="K4" s="25" t="s">
        <v>2</v>
      </c>
    </row>
    <row r="5" spans="1:11" s="12" customFormat="1" ht="31.5" customHeight="1">
      <c r="A5" s="8"/>
      <c r="B5" s="22"/>
      <c r="C5" s="9"/>
      <c r="D5" s="20" t="s">
        <v>3</v>
      </c>
      <c r="E5" s="11" t="s">
        <v>98</v>
      </c>
      <c r="F5" s="11" t="s">
        <v>4</v>
      </c>
      <c r="G5" s="20" t="s">
        <v>3</v>
      </c>
      <c r="H5" s="11" t="s">
        <v>5</v>
      </c>
      <c r="I5" s="11" t="s">
        <v>6</v>
      </c>
      <c r="J5" s="24"/>
      <c r="K5" s="26"/>
    </row>
    <row r="6" spans="1:11" ht="15.75" customHeight="1">
      <c r="A6" s="1"/>
      <c r="B6" s="16" t="s">
        <v>51</v>
      </c>
      <c r="C6" s="7"/>
      <c r="D6" s="14">
        <f aca="true" t="shared" si="0" ref="D6:D15">SUM(E6:F6)</f>
        <v>269</v>
      </c>
      <c r="E6" s="4">
        <v>69</v>
      </c>
      <c r="F6" s="4">
        <v>200</v>
      </c>
      <c r="G6" s="14">
        <v>844</v>
      </c>
      <c r="H6" s="4">
        <v>311</v>
      </c>
      <c r="I6" s="4">
        <f aca="true" t="shared" si="1" ref="I6:I15">G6-H6</f>
        <v>533</v>
      </c>
      <c r="J6" s="4">
        <v>1302098</v>
      </c>
      <c r="K6" s="4">
        <v>97270</v>
      </c>
    </row>
    <row r="7" spans="1:11" ht="15.75" customHeight="1">
      <c r="A7" s="1"/>
      <c r="B7" s="16" t="s">
        <v>52</v>
      </c>
      <c r="C7" s="7"/>
      <c r="D7" s="14">
        <f t="shared" si="0"/>
        <v>60</v>
      </c>
      <c r="E7" s="4">
        <v>10</v>
      </c>
      <c r="F7" s="4">
        <v>50</v>
      </c>
      <c r="G7" s="14">
        <v>261</v>
      </c>
      <c r="H7" s="4">
        <v>79</v>
      </c>
      <c r="I7" s="4">
        <f t="shared" si="1"/>
        <v>182</v>
      </c>
      <c r="J7" s="4">
        <v>498303</v>
      </c>
      <c r="K7" s="4">
        <v>26935</v>
      </c>
    </row>
    <row r="8" spans="1:11" ht="15.75" customHeight="1">
      <c r="A8" s="1"/>
      <c r="B8" s="16" t="s">
        <v>53</v>
      </c>
      <c r="C8" s="7"/>
      <c r="D8" s="14">
        <f t="shared" si="0"/>
        <v>158</v>
      </c>
      <c r="E8" s="4">
        <v>28</v>
      </c>
      <c r="F8" s="4">
        <v>130</v>
      </c>
      <c r="G8" s="14">
        <v>600</v>
      </c>
      <c r="H8" s="4">
        <v>213</v>
      </c>
      <c r="I8" s="4">
        <f t="shared" si="1"/>
        <v>387</v>
      </c>
      <c r="J8" s="4">
        <v>1121135</v>
      </c>
      <c r="K8" s="4">
        <v>88290</v>
      </c>
    </row>
    <row r="9" spans="1:11" ht="15.75" customHeight="1">
      <c r="A9" s="1"/>
      <c r="B9" s="16" t="s">
        <v>54</v>
      </c>
      <c r="C9" s="7"/>
      <c r="D9" s="14">
        <f t="shared" si="0"/>
        <v>142</v>
      </c>
      <c r="E9" s="4">
        <v>36</v>
      </c>
      <c r="F9" s="4">
        <v>106</v>
      </c>
      <c r="G9" s="14">
        <v>616</v>
      </c>
      <c r="H9" s="4">
        <v>178</v>
      </c>
      <c r="I9" s="4">
        <f t="shared" si="1"/>
        <v>438</v>
      </c>
      <c r="J9" s="4">
        <v>1002492</v>
      </c>
      <c r="K9" s="4">
        <v>110728</v>
      </c>
    </row>
    <row r="10" spans="1:11" ht="15.75" customHeight="1">
      <c r="A10" s="1"/>
      <c r="B10" s="16" t="s">
        <v>55</v>
      </c>
      <c r="C10" s="7"/>
      <c r="D10" s="14">
        <f t="shared" si="0"/>
        <v>119</v>
      </c>
      <c r="E10" s="4">
        <v>26</v>
      </c>
      <c r="F10" s="4">
        <v>93</v>
      </c>
      <c r="G10" s="14">
        <v>377</v>
      </c>
      <c r="H10" s="4">
        <v>160</v>
      </c>
      <c r="I10" s="4">
        <f t="shared" si="1"/>
        <v>217</v>
      </c>
      <c r="J10" s="4">
        <v>641181</v>
      </c>
      <c r="K10" s="4">
        <v>68584</v>
      </c>
    </row>
    <row r="11" spans="1:11" ht="31.5" customHeight="1">
      <c r="A11" s="1"/>
      <c r="B11" s="16" t="s">
        <v>56</v>
      </c>
      <c r="C11" s="7"/>
      <c r="D11" s="14">
        <f t="shared" si="0"/>
        <v>55</v>
      </c>
      <c r="E11" s="4">
        <v>9</v>
      </c>
      <c r="F11" s="4">
        <v>46</v>
      </c>
      <c r="G11" s="14">
        <v>218</v>
      </c>
      <c r="H11" s="4">
        <v>78</v>
      </c>
      <c r="I11" s="4">
        <f t="shared" si="1"/>
        <v>140</v>
      </c>
      <c r="J11" s="4">
        <v>506546</v>
      </c>
      <c r="K11" s="4">
        <v>26854</v>
      </c>
    </row>
    <row r="12" spans="1:11" ht="15.75" customHeight="1">
      <c r="A12" s="1"/>
      <c r="B12" s="16" t="s">
        <v>57</v>
      </c>
      <c r="C12" s="7"/>
      <c r="D12" s="14">
        <f t="shared" si="0"/>
        <v>182</v>
      </c>
      <c r="E12" s="4">
        <v>38</v>
      </c>
      <c r="F12" s="4">
        <v>144</v>
      </c>
      <c r="G12" s="14">
        <v>528</v>
      </c>
      <c r="H12" s="4">
        <v>178</v>
      </c>
      <c r="I12" s="4">
        <f t="shared" si="1"/>
        <v>350</v>
      </c>
      <c r="J12" s="4">
        <v>1016174</v>
      </c>
      <c r="K12" s="4">
        <v>114190</v>
      </c>
    </row>
    <row r="13" spans="1:11" ht="15.75" customHeight="1">
      <c r="A13" s="1"/>
      <c r="B13" s="16" t="s">
        <v>58</v>
      </c>
      <c r="C13" s="7"/>
      <c r="D13" s="14">
        <f t="shared" si="0"/>
        <v>184</v>
      </c>
      <c r="E13" s="4">
        <v>61</v>
      </c>
      <c r="F13" s="4">
        <v>123</v>
      </c>
      <c r="G13" s="14">
        <v>803</v>
      </c>
      <c r="H13" s="4">
        <v>201</v>
      </c>
      <c r="I13" s="4">
        <f t="shared" si="1"/>
        <v>602</v>
      </c>
      <c r="J13" s="4">
        <v>1426416</v>
      </c>
      <c r="K13" s="4">
        <v>197198</v>
      </c>
    </row>
    <row r="14" spans="1:11" ht="15.75" customHeight="1">
      <c r="A14" s="1"/>
      <c r="B14" s="16" t="s">
        <v>59</v>
      </c>
      <c r="C14" s="7"/>
      <c r="D14" s="14">
        <f t="shared" si="0"/>
        <v>78</v>
      </c>
      <c r="E14" s="4">
        <v>9</v>
      </c>
      <c r="F14" s="4">
        <v>69</v>
      </c>
      <c r="G14" s="14">
        <v>238</v>
      </c>
      <c r="H14" s="4">
        <v>94</v>
      </c>
      <c r="I14" s="4">
        <f t="shared" si="1"/>
        <v>144</v>
      </c>
      <c r="J14" s="4">
        <v>304218</v>
      </c>
      <c r="K14" s="4">
        <v>26174</v>
      </c>
    </row>
    <row r="15" spans="1:11" ht="15.75" customHeight="1">
      <c r="A15" s="1"/>
      <c r="B15" s="16" t="s">
        <v>60</v>
      </c>
      <c r="C15" s="7"/>
      <c r="D15" s="14">
        <f t="shared" si="0"/>
        <v>134</v>
      </c>
      <c r="E15" s="4">
        <v>25</v>
      </c>
      <c r="F15" s="4">
        <v>109</v>
      </c>
      <c r="G15" s="14">
        <v>473</v>
      </c>
      <c r="H15" s="4">
        <v>187</v>
      </c>
      <c r="I15" s="4">
        <f t="shared" si="1"/>
        <v>286</v>
      </c>
      <c r="J15" s="4">
        <v>1203307</v>
      </c>
      <c r="K15" s="4">
        <v>67676</v>
      </c>
    </row>
    <row r="16" spans="1:11" ht="46.5" customHeight="1">
      <c r="A16" s="1"/>
      <c r="B16" s="13" t="s">
        <v>61</v>
      </c>
      <c r="C16" s="7"/>
      <c r="D16" s="14">
        <f aca="true" t="shared" si="2" ref="D16:K16">SUM(D17:D29)</f>
        <v>1307</v>
      </c>
      <c r="E16" s="14">
        <f t="shared" si="2"/>
        <v>358</v>
      </c>
      <c r="F16" s="14">
        <f t="shared" si="2"/>
        <v>949</v>
      </c>
      <c r="G16" s="14">
        <f t="shared" si="2"/>
        <v>4807</v>
      </c>
      <c r="H16" s="14">
        <f t="shared" si="2"/>
        <v>1390</v>
      </c>
      <c r="I16" s="14">
        <f t="shared" si="2"/>
        <v>3417</v>
      </c>
      <c r="J16" s="14">
        <f t="shared" si="2"/>
        <v>8563811</v>
      </c>
      <c r="K16" s="14">
        <f t="shared" si="2"/>
        <v>588246</v>
      </c>
    </row>
    <row r="17" spans="1:11" ht="31.5" customHeight="1">
      <c r="A17" s="1"/>
      <c r="B17" s="16" t="s">
        <v>62</v>
      </c>
      <c r="C17" s="7"/>
      <c r="D17" s="14">
        <f aca="true" t="shared" si="3" ref="D17:D29">SUM(E17:F17)</f>
        <v>50</v>
      </c>
      <c r="E17" s="4">
        <v>7</v>
      </c>
      <c r="F17" s="4">
        <v>43</v>
      </c>
      <c r="G17" s="14">
        <v>100</v>
      </c>
      <c r="H17" s="4">
        <v>64</v>
      </c>
      <c r="I17" s="4">
        <f aca="true" t="shared" si="4" ref="I17:I29">G17-H17</f>
        <v>36</v>
      </c>
      <c r="J17" s="4">
        <v>81675</v>
      </c>
      <c r="K17" s="4">
        <v>6805</v>
      </c>
    </row>
    <row r="18" spans="1:11" ht="15.75" customHeight="1">
      <c r="A18" s="1"/>
      <c r="B18" s="16" t="s">
        <v>63</v>
      </c>
      <c r="C18" s="7"/>
      <c r="D18" s="14">
        <f t="shared" si="3"/>
        <v>127</v>
      </c>
      <c r="E18" s="4">
        <v>36</v>
      </c>
      <c r="F18" s="4">
        <v>91</v>
      </c>
      <c r="G18" s="14">
        <v>473</v>
      </c>
      <c r="H18" s="4">
        <v>130</v>
      </c>
      <c r="I18" s="4">
        <f t="shared" si="4"/>
        <v>343</v>
      </c>
      <c r="J18" s="4">
        <v>617180</v>
      </c>
      <c r="K18" s="4">
        <v>72387</v>
      </c>
    </row>
    <row r="19" spans="1:11" ht="15.75" customHeight="1">
      <c r="A19" s="1"/>
      <c r="B19" s="16" t="s">
        <v>64</v>
      </c>
      <c r="C19" s="7"/>
      <c r="D19" s="14">
        <f t="shared" si="3"/>
        <v>89</v>
      </c>
      <c r="E19" s="4">
        <v>14</v>
      </c>
      <c r="F19" s="4">
        <v>75</v>
      </c>
      <c r="G19" s="14">
        <v>275</v>
      </c>
      <c r="H19" s="4">
        <v>123</v>
      </c>
      <c r="I19" s="4">
        <f t="shared" si="4"/>
        <v>152</v>
      </c>
      <c r="J19" s="4">
        <v>317322</v>
      </c>
      <c r="K19" s="4">
        <v>35661</v>
      </c>
    </row>
    <row r="20" spans="1:11" ht="15.75" customHeight="1">
      <c r="A20" s="1"/>
      <c r="B20" s="16" t="s">
        <v>65</v>
      </c>
      <c r="C20" s="7"/>
      <c r="D20" s="14">
        <f t="shared" si="3"/>
        <v>93</v>
      </c>
      <c r="E20" s="4">
        <v>15</v>
      </c>
      <c r="F20" s="4">
        <v>78</v>
      </c>
      <c r="G20" s="14">
        <v>230</v>
      </c>
      <c r="H20" s="4">
        <v>108</v>
      </c>
      <c r="I20" s="4">
        <f t="shared" si="4"/>
        <v>122</v>
      </c>
      <c r="J20" s="4">
        <v>288681</v>
      </c>
      <c r="K20" s="4">
        <v>30677</v>
      </c>
    </row>
    <row r="21" spans="1:11" ht="15.75" customHeight="1">
      <c r="A21" s="1"/>
      <c r="B21" s="16" t="s">
        <v>66</v>
      </c>
      <c r="C21" s="7"/>
      <c r="D21" s="14">
        <f t="shared" si="3"/>
        <v>130</v>
      </c>
      <c r="E21" s="4">
        <v>48</v>
      </c>
      <c r="F21" s="4">
        <v>82</v>
      </c>
      <c r="G21" s="14">
        <v>582</v>
      </c>
      <c r="H21" s="4">
        <v>123</v>
      </c>
      <c r="I21" s="4">
        <f t="shared" si="4"/>
        <v>459</v>
      </c>
      <c r="J21" s="4">
        <v>2116911</v>
      </c>
      <c r="K21" s="4">
        <v>68598</v>
      </c>
    </row>
    <row r="22" spans="1:11" ht="31.5" customHeight="1">
      <c r="A22" s="1"/>
      <c r="B22" s="16" t="s">
        <v>67</v>
      </c>
      <c r="C22" s="7"/>
      <c r="D22" s="14">
        <f t="shared" si="3"/>
        <v>49</v>
      </c>
      <c r="E22" s="4">
        <v>7</v>
      </c>
      <c r="F22" s="4">
        <v>42</v>
      </c>
      <c r="G22" s="14">
        <v>136</v>
      </c>
      <c r="H22" s="4">
        <v>55</v>
      </c>
      <c r="I22" s="4">
        <f t="shared" si="4"/>
        <v>81</v>
      </c>
      <c r="J22" s="4">
        <v>344229</v>
      </c>
      <c r="K22" s="4">
        <v>11732</v>
      </c>
    </row>
    <row r="23" spans="1:11" ht="15.75" customHeight="1">
      <c r="A23" s="1"/>
      <c r="B23" s="16" t="s">
        <v>68</v>
      </c>
      <c r="C23" s="7"/>
      <c r="D23" s="14">
        <f t="shared" si="3"/>
        <v>117</v>
      </c>
      <c r="E23" s="4">
        <v>16</v>
      </c>
      <c r="F23" s="4">
        <v>101</v>
      </c>
      <c r="G23" s="14">
        <v>288</v>
      </c>
      <c r="H23" s="4">
        <v>165</v>
      </c>
      <c r="I23" s="4">
        <f t="shared" si="4"/>
        <v>123</v>
      </c>
      <c r="J23" s="4">
        <v>294771</v>
      </c>
      <c r="K23" s="4">
        <v>30245</v>
      </c>
    </row>
    <row r="24" spans="1:11" ht="15.75" customHeight="1">
      <c r="A24" s="1"/>
      <c r="B24" s="16" t="s">
        <v>69</v>
      </c>
      <c r="C24" s="7"/>
      <c r="D24" s="14">
        <f t="shared" si="3"/>
        <v>139</v>
      </c>
      <c r="E24" s="4">
        <v>57</v>
      </c>
      <c r="F24" s="4">
        <v>82</v>
      </c>
      <c r="G24" s="14">
        <v>514</v>
      </c>
      <c r="H24" s="4">
        <v>123</v>
      </c>
      <c r="I24" s="4">
        <f t="shared" si="4"/>
        <v>391</v>
      </c>
      <c r="J24" s="4">
        <v>873798</v>
      </c>
      <c r="K24" s="4">
        <v>61399</v>
      </c>
    </row>
    <row r="25" spans="1:11" ht="15.75" customHeight="1">
      <c r="A25" s="1"/>
      <c r="B25" s="16" t="s">
        <v>70</v>
      </c>
      <c r="C25" s="7"/>
      <c r="D25" s="14">
        <f t="shared" si="3"/>
        <v>78</v>
      </c>
      <c r="E25" s="4">
        <v>18</v>
      </c>
      <c r="F25" s="4">
        <v>60</v>
      </c>
      <c r="G25" s="14">
        <v>243</v>
      </c>
      <c r="H25" s="4">
        <v>81</v>
      </c>
      <c r="I25" s="4">
        <f t="shared" si="4"/>
        <v>162</v>
      </c>
      <c r="J25" s="4">
        <v>326598</v>
      </c>
      <c r="K25" s="4">
        <v>24603</v>
      </c>
    </row>
    <row r="26" spans="1:11" ht="15.75" customHeight="1">
      <c r="A26" s="1"/>
      <c r="B26" s="16" t="s">
        <v>71</v>
      </c>
      <c r="C26" s="7"/>
      <c r="D26" s="14">
        <f t="shared" si="3"/>
        <v>88</v>
      </c>
      <c r="E26" s="4">
        <v>21</v>
      </c>
      <c r="F26" s="4">
        <v>67</v>
      </c>
      <c r="G26" s="14">
        <v>300</v>
      </c>
      <c r="H26" s="4">
        <v>111</v>
      </c>
      <c r="I26" s="4">
        <f t="shared" si="4"/>
        <v>189</v>
      </c>
      <c r="J26" s="4">
        <v>449060</v>
      </c>
      <c r="K26" s="4">
        <v>30784</v>
      </c>
    </row>
    <row r="27" spans="1:11" ht="31.5" customHeight="1">
      <c r="A27" s="1"/>
      <c r="B27" s="16" t="s">
        <v>72</v>
      </c>
      <c r="C27" s="7"/>
      <c r="D27" s="14">
        <f t="shared" si="3"/>
        <v>217</v>
      </c>
      <c r="E27" s="4">
        <v>79</v>
      </c>
      <c r="F27" s="4">
        <v>138</v>
      </c>
      <c r="G27" s="14">
        <v>1206</v>
      </c>
      <c r="H27" s="4">
        <v>189</v>
      </c>
      <c r="I27" s="4">
        <f t="shared" si="4"/>
        <v>1017</v>
      </c>
      <c r="J27" s="4">
        <v>2037072</v>
      </c>
      <c r="K27" s="4">
        <v>162002</v>
      </c>
    </row>
    <row r="28" spans="1:11" ht="15.75" customHeight="1">
      <c r="A28" s="1"/>
      <c r="B28" s="16" t="s">
        <v>73</v>
      </c>
      <c r="C28" s="7"/>
      <c r="D28" s="14">
        <f t="shared" si="3"/>
        <v>71</v>
      </c>
      <c r="E28" s="4">
        <v>31</v>
      </c>
      <c r="F28" s="4">
        <v>40</v>
      </c>
      <c r="G28" s="14">
        <v>291</v>
      </c>
      <c r="H28" s="4">
        <v>42</v>
      </c>
      <c r="I28" s="4">
        <f t="shared" si="4"/>
        <v>249</v>
      </c>
      <c r="J28" s="4">
        <v>575430</v>
      </c>
      <c r="K28" s="4">
        <v>29323</v>
      </c>
    </row>
    <row r="29" spans="1:11" ht="15.75" customHeight="1">
      <c r="A29" s="1"/>
      <c r="B29" s="16" t="s">
        <v>74</v>
      </c>
      <c r="C29" s="7"/>
      <c r="D29" s="14">
        <f t="shared" si="3"/>
        <v>59</v>
      </c>
      <c r="E29" s="4">
        <v>9</v>
      </c>
      <c r="F29" s="4">
        <v>50</v>
      </c>
      <c r="G29" s="14">
        <v>169</v>
      </c>
      <c r="H29" s="4">
        <v>76</v>
      </c>
      <c r="I29" s="4">
        <f t="shared" si="4"/>
        <v>93</v>
      </c>
      <c r="J29" s="4">
        <v>241084</v>
      </c>
      <c r="K29" s="4">
        <v>24030</v>
      </c>
    </row>
    <row r="30" spans="1:11" ht="46.5" customHeight="1">
      <c r="A30" s="1"/>
      <c r="B30" s="13" t="s">
        <v>75</v>
      </c>
      <c r="C30" s="7"/>
      <c r="D30" s="14">
        <f>SUM(D31:D40)</f>
        <v>1093</v>
      </c>
      <c r="E30" s="14">
        <f>SUM(E31:E40)</f>
        <v>252</v>
      </c>
      <c r="F30" s="14">
        <f>SUM(F31:F40)</f>
        <v>841</v>
      </c>
      <c r="G30" s="14">
        <v>3292</v>
      </c>
      <c r="H30" s="14">
        <v>1243</v>
      </c>
      <c r="I30" s="14">
        <v>2049</v>
      </c>
      <c r="J30" s="14">
        <v>4653471</v>
      </c>
      <c r="K30" s="14">
        <v>566678</v>
      </c>
    </row>
    <row r="31" spans="1:11" ht="31.5" customHeight="1">
      <c r="A31" s="1"/>
      <c r="B31" s="16" t="s">
        <v>76</v>
      </c>
      <c r="C31" s="7"/>
      <c r="D31" s="14">
        <f aca="true" t="shared" si="5" ref="D31:D40">SUM(E31:F31)</f>
        <v>128</v>
      </c>
      <c r="E31" s="4">
        <v>23</v>
      </c>
      <c r="F31" s="4">
        <v>105</v>
      </c>
      <c r="G31" s="14">
        <v>399</v>
      </c>
      <c r="H31" s="4">
        <v>163</v>
      </c>
      <c r="I31" s="4">
        <f>G31-H31</f>
        <v>236</v>
      </c>
      <c r="J31" s="4">
        <v>524865</v>
      </c>
      <c r="K31" s="4">
        <v>76030</v>
      </c>
    </row>
    <row r="32" spans="1:11" ht="15.75" customHeight="1">
      <c r="A32" s="1"/>
      <c r="B32" s="16" t="s">
        <v>77</v>
      </c>
      <c r="C32" s="7"/>
      <c r="D32" s="14">
        <f t="shared" si="5"/>
        <v>44</v>
      </c>
      <c r="E32" s="4">
        <v>2</v>
      </c>
      <c r="F32" s="4">
        <v>42</v>
      </c>
      <c r="G32" s="15" t="s">
        <v>101</v>
      </c>
      <c r="H32" s="15" t="s">
        <v>101</v>
      </c>
      <c r="I32" s="15" t="s">
        <v>101</v>
      </c>
      <c r="J32" s="15" t="s">
        <v>101</v>
      </c>
      <c r="K32" s="15" t="s">
        <v>101</v>
      </c>
    </row>
    <row r="33" spans="1:11" ht="15.75" customHeight="1">
      <c r="A33" s="1"/>
      <c r="B33" s="16" t="s">
        <v>78</v>
      </c>
      <c r="C33" s="7"/>
      <c r="D33" s="14">
        <f t="shared" si="5"/>
        <v>80</v>
      </c>
      <c r="E33" s="4">
        <v>12</v>
      </c>
      <c r="F33" s="4">
        <v>68</v>
      </c>
      <c r="G33" s="14">
        <v>218</v>
      </c>
      <c r="H33" s="4">
        <v>105</v>
      </c>
      <c r="I33" s="4">
        <f>G33-H33</f>
        <v>113</v>
      </c>
      <c r="J33" s="4">
        <v>266047</v>
      </c>
      <c r="K33" s="4">
        <v>24462</v>
      </c>
    </row>
    <row r="34" spans="1:11" ht="15.75" customHeight="1">
      <c r="A34" s="1"/>
      <c r="B34" s="16" t="s">
        <v>79</v>
      </c>
      <c r="C34" s="7"/>
      <c r="D34" s="14">
        <f t="shared" si="5"/>
        <v>68</v>
      </c>
      <c r="E34" s="4">
        <v>10</v>
      </c>
      <c r="F34" s="4">
        <v>58</v>
      </c>
      <c r="G34" s="14">
        <v>159</v>
      </c>
      <c r="H34" s="4">
        <v>75</v>
      </c>
      <c r="I34" s="4">
        <f>G34-H34</f>
        <v>84</v>
      </c>
      <c r="J34" s="4">
        <v>212966</v>
      </c>
      <c r="K34" s="4">
        <v>20594</v>
      </c>
    </row>
    <row r="35" spans="1:11" ht="15.75" customHeight="1">
      <c r="A35" s="1"/>
      <c r="B35" s="16" t="s">
        <v>80</v>
      </c>
      <c r="C35" s="7"/>
      <c r="D35" s="14">
        <f t="shared" si="5"/>
        <v>113</v>
      </c>
      <c r="E35" s="4">
        <v>15</v>
      </c>
      <c r="F35" s="4">
        <v>98</v>
      </c>
      <c r="G35" s="14">
        <v>321</v>
      </c>
      <c r="H35" s="4">
        <v>137</v>
      </c>
      <c r="I35" s="4">
        <f>G35-H35</f>
        <v>184</v>
      </c>
      <c r="J35" s="4">
        <v>442891</v>
      </c>
      <c r="K35" s="4">
        <v>59880</v>
      </c>
    </row>
    <row r="36" spans="1:11" ht="31.5" customHeight="1">
      <c r="A36" s="1"/>
      <c r="B36" s="16" t="s">
        <v>81</v>
      </c>
      <c r="C36" s="7"/>
      <c r="D36" s="14">
        <f t="shared" si="5"/>
        <v>95</v>
      </c>
      <c r="E36" s="4">
        <v>20</v>
      </c>
      <c r="F36" s="4">
        <v>75</v>
      </c>
      <c r="G36" s="15" t="s">
        <v>101</v>
      </c>
      <c r="H36" s="15" t="s">
        <v>101</v>
      </c>
      <c r="I36" s="15" t="s">
        <v>101</v>
      </c>
      <c r="J36" s="15" t="s">
        <v>101</v>
      </c>
      <c r="K36" s="15" t="s">
        <v>101</v>
      </c>
    </row>
    <row r="37" spans="1:11" ht="15.75" customHeight="1">
      <c r="A37" s="1"/>
      <c r="B37" s="16" t="s">
        <v>82</v>
      </c>
      <c r="C37" s="7"/>
      <c r="D37" s="14">
        <f t="shared" si="5"/>
        <v>150</v>
      </c>
      <c r="E37" s="4">
        <v>53</v>
      </c>
      <c r="F37" s="4">
        <v>97</v>
      </c>
      <c r="G37" s="14">
        <v>583</v>
      </c>
      <c r="H37" s="4">
        <v>146</v>
      </c>
      <c r="I37" s="4">
        <f>G37-H37</f>
        <v>437</v>
      </c>
      <c r="J37" s="4">
        <v>986821</v>
      </c>
      <c r="K37" s="4">
        <v>137305</v>
      </c>
    </row>
    <row r="38" spans="1:11" ht="15.75" customHeight="1">
      <c r="A38" s="1"/>
      <c r="B38" s="16" t="s">
        <v>83</v>
      </c>
      <c r="C38" s="7"/>
      <c r="D38" s="14">
        <f t="shared" si="5"/>
        <v>103</v>
      </c>
      <c r="E38" s="4">
        <v>30</v>
      </c>
      <c r="F38" s="4">
        <v>73</v>
      </c>
      <c r="G38" s="14">
        <v>340</v>
      </c>
      <c r="H38" s="4">
        <v>101</v>
      </c>
      <c r="I38" s="4">
        <f>G38-H38</f>
        <v>239</v>
      </c>
      <c r="J38" s="4">
        <v>500069</v>
      </c>
      <c r="K38" s="4">
        <v>69579</v>
      </c>
    </row>
    <row r="39" spans="1:11" ht="15.75" customHeight="1">
      <c r="A39" s="1"/>
      <c r="B39" s="16" t="s">
        <v>84</v>
      </c>
      <c r="C39" s="7"/>
      <c r="D39" s="14">
        <f t="shared" si="5"/>
        <v>194</v>
      </c>
      <c r="E39" s="4">
        <v>62</v>
      </c>
      <c r="F39" s="4">
        <v>132</v>
      </c>
      <c r="G39" s="14">
        <v>640</v>
      </c>
      <c r="H39" s="4">
        <v>204</v>
      </c>
      <c r="I39" s="4">
        <f>G39-H39</f>
        <v>436</v>
      </c>
      <c r="J39" s="4">
        <v>1059539</v>
      </c>
      <c r="K39" s="4">
        <v>109636</v>
      </c>
    </row>
    <row r="40" spans="1:11" ht="15.75" customHeight="1">
      <c r="A40" s="1"/>
      <c r="B40" s="16" t="s">
        <v>85</v>
      </c>
      <c r="C40" s="7"/>
      <c r="D40" s="14">
        <f t="shared" si="5"/>
        <v>118</v>
      </c>
      <c r="E40" s="4">
        <v>25</v>
      </c>
      <c r="F40" s="4">
        <v>93</v>
      </c>
      <c r="G40" s="14">
        <v>294</v>
      </c>
      <c r="H40" s="4">
        <v>138</v>
      </c>
      <c r="I40" s="4">
        <f>G40-H40</f>
        <v>156</v>
      </c>
      <c r="J40" s="4">
        <v>361761</v>
      </c>
      <c r="K40" s="4">
        <v>32729</v>
      </c>
    </row>
    <row r="41" spans="1:11" ht="46.5" customHeight="1">
      <c r="A41" s="1"/>
      <c r="B41" s="13" t="s">
        <v>86</v>
      </c>
      <c r="C41" s="7"/>
      <c r="D41" s="14">
        <f aca="true" t="shared" si="6" ref="D41:K41">SUM(D42:D45)</f>
        <v>734</v>
      </c>
      <c r="E41" s="14">
        <f t="shared" si="6"/>
        <v>188</v>
      </c>
      <c r="F41" s="14">
        <f t="shared" si="6"/>
        <v>546</v>
      </c>
      <c r="G41" s="14">
        <f t="shared" si="6"/>
        <v>2790</v>
      </c>
      <c r="H41" s="14">
        <f t="shared" si="6"/>
        <v>779</v>
      </c>
      <c r="I41" s="14">
        <f t="shared" si="6"/>
        <v>2011</v>
      </c>
      <c r="J41" s="14">
        <f t="shared" si="6"/>
        <v>4966567</v>
      </c>
      <c r="K41" s="14">
        <f t="shared" si="6"/>
        <v>456131</v>
      </c>
    </row>
    <row r="42" spans="1:11" ht="31.5" customHeight="1">
      <c r="A42" s="1"/>
      <c r="B42" s="16" t="s">
        <v>87</v>
      </c>
      <c r="C42" s="7"/>
      <c r="D42" s="14">
        <f>SUM(E42:F42)</f>
        <v>280</v>
      </c>
      <c r="E42" s="4">
        <v>91</v>
      </c>
      <c r="F42" s="4">
        <v>189</v>
      </c>
      <c r="G42" s="14">
        <v>1419</v>
      </c>
      <c r="H42" s="4">
        <v>271</v>
      </c>
      <c r="I42" s="4">
        <f>G42-H42</f>
        <v>1148</v>
      </c>
      <c r="J42" s="4">
        <v>2668436</v>
      </c>
      <c r="K42" s="4">
        <v>248205</v>
      </c>
    </row>
    <row r="43" spans="1:11" ht="15.75" customHeight="1">
      <c r="A43" s="1"/>
      <c r="B43" s="16" t="s">
        <v>88</v>
      </c>
      <c r="C43" s="7"/>
      <c r="D43" s="14">
        <f>SUM(E43:F43)</f>
        <v>151</v>
      </c>
      <c r="E43" s="4">
        <v>19</v>
      </c>
      <c r="F43" s="4">
        <v>132</v>
      </c>
      <c r="G43" s="14">
        <v>363</v>
      </c>
      <c r="H43" s="4">
        <v>171</v>
      </c>
      <c r="I43" s="4">
        <f>G43-H43</f>
        <v>192</v>
      </c>
      <c r="J43" s="4">
        <v>590296</v>
      </c>
      <c r="K43" s="4">
        <v>42366</v>
      </c>
    </row>
    <row r="44" spans="1:11" ht="15.75" customHeight="1">
      <c r="A44" s="1"/>
      <c r="B44" s="16" t="s">
        <v>89</v>
      </c>
      <c r="C44" s="7"/>
      <c r="D44" s="14">
        <f>SUM(E44:F44)</f>
        <v>192</v>
      </c>
      <c r="E44" s="4">
        <v>50</v>
      </c>
      <c r="F44" s="4">
        <v>142</v>
      </c>
      <c r="G44" s="14">
        <v>697</v>
      </c>
      <c r="H44" s="4">
        <v>216</v>
      </c>
      <c r="I44" s="4">
        <f>G44-H44</f>
        <v>481</v>
      </c>
      <c r="J44" s="4">
        <v>1342743</v>
      </c>
      <c r="K44" s="4">
        <v>129761</v>
      </c>
    </row>
    <row r="45" spans="1:11" ht="15.75" customHeight="1">
      <c r="A45" s="1"/>
      <c r="B45" s="16" t="s">
        <v>90</v>
      </c>
      <c r="C45" s="7"/>
      <c r="D45" s="14">
        <f>SUM(E45:F45)</f>
        <v>111</v>
      </c>
      <c r="E45" s="4">
        <v>28</v>
      </c>
      <c r="F45" s="4">
        <v>83</v>
      </c>
      <c r="G45" s="14">
        <v>311</v>
      </c>
      <c r="H45" s="4">
        <v>121</v>
      </c>
      <c r="I45" s="4">
        <f>G45-H45</f>
        <v>190</v>
      </c>
      <c r="J45" s="4">
        <v>365092</v>
      </c>
      <c r="K45" s="4">
        <v>35799</v>
      </c>
    </row>
    <row r="46" spans="1:11" ht="46.5" customHeight="1">
      <c r="A46" s="1"/>
      <c r="B46" s="13" t="s">
        <v>91</v>
      </c>
      <c r="C46" s="7"/>
      <c r="D46" s="14">
        <f aca="true" t="shared" si="7" ref="D46:K46">SUM(D47:D52)</f>
        <v>847</v>
      </c>
      <c r="E46" s="14">
        <f t="shared" si="7"/>
        <v>187</v>
      </c>
      <c r="F46" s="14">
        <f t="shared" si="7"/>
        <v>660</v>
      </c>
      <c r="G46" s="14">
        <f t="shared" si="7"/>
        <v>3070</v>
      </c>
      <c r="H46" s="14">
        <f t="shared" si="7"/>
        <v>1019</v>
      </c>
      <c r="I46" s="14">
        <f t="shared" si="7"/>
        <v>2051</v>
      </c>
      <c r="J46" s="14">
        <f t="shared" si="7"/>
        <v>6025471</v>
      </c>
      <c r="K46" s="14">
        <f t="shared" si="7"/>
        <v>744111</v>
      </c>
    </row>
    <row r="47" spans="1:11" ht="31.5" customHeight="1">
      <c r="A47" s="1"/>
      <c r="B47" s="16" t="s">
        <v>92</v>
      </c>
      <c r="C47" s="7"/>
      <c r="D47" s="14">
        <f aca="true" t="shared" si="8" ref="D47:D52">SUM(E47:F47)</f>
        <v>364</v>
      </c>
      <c r="E47" s="4">
        <v>93</v>
      </c>
      <c r="F47" s="4">
        <v>271</v>
      </c>
      <c r="G47" s="14">
        <v>1500</v>
      </c>
      <c r="H47" s="4">
        <v>408</v>
      </c>
      <c r="I47" s="4">
        <f aca="true" t="shared" si="9" ref="I47:I52">G47-H47</f>
        <v>1092</v>
      </c>
      <c r="J47" s="4">
        <v>3372462</v>
      </c>
      <c r="K47" s="4">
        <v>376717</v>
      </c>
    </row>
    <row r="48" spans="1:11" ht="15.75" customHeight="1">
      <c r="A48" s="1"/>
      <c r="B48" s="16" t="s">
        <v>93</v>
      </c>
      <c r="C48" s="7"/>
      <c r="D48" s="14">
        <f t="shared" si="8"/>
        <v>157</v>
      </c>
      <c r="E48" s="4">
        <v>33</v>
      </c>
      <c r="F48" s="4">
        <v>124</v>
      </c>
      <c r="G48" s="14">
        <v>568</v>
      </c>
      <c r="H48" s="4">
        <v>199</v>
      </c>
      <c r="I48" s="4">
        <f t="shared" si="9"/>
        <v>369</v>
      </c>
      <c r="J48" s="4">
        <v>1115633</v>
      </c>
      <c r="K48" s="4">
        <v>137216</v>
      </c>
    </row>
    <row r="49" spans="1:11" ht="15.75" customHeight="1">
      <c r="A49" s="1"/>
      <c r="B49" s="16" t="s">
        <v>94</v>
      </c>
      <c r="C49" s="7"/>
      <c r="D49" s="14">
        <f t="shared" si="8"/>
        <v>71</v>
      </c>
      <c r="E49" s="4">
        <v>12</v>
      </c>
      <c r="F49" s="4">
        <v>59</v>
      </c>
      <c r="G49" s="14">
        <v>250</v>
      </c>
      <c r="H49" s="4">
        <v>103</v>
      </c>
      <c r="I49" s="4">
        <f t="shared" si="9"/>
        <v>147</v>
      </c>
      <c r="J49" s="4">
        <v>394856</v>
      </c>
      <c r="K49" s="4">
        <v>81664</v>
      </c>
    </row>
    <row r="50" spans="1:11" ht="15.75" customHeight="1">
      <c r="A50" s="1"/>
      <c r="B50" s="16" t="s">
        <v>95</v>
      </c>
      <c r="C50" s="7"/>
      <c r="D50" s="14">
        <f t="shared" si="8"/>
        <v>53</v>
      </c>
      <c r="E50" s="4">
        <v>9</v>
      </c>
      <c r="F50" s="4">
        <v>44</v>
      </c>
      <c r="G50" s="14">
        <v>166</v>
      </c>
      <c r="H50" s="4">
        <v>61</v>
      </c>
      <c r="I50" s="4">
        <f t="shared" si="9"/>
        <v>105</v>
      </c>
      <c r="J50" s="4">
        <v>271872</v>
      </c>
      <c r="K50" s="4">
        <v>45081</v>
      </c>
    </row>
    <row r="51" spans="1:11" ht="15.75" customHeight="1">
      <c r="A51" s="1"/>
      <c r="B51" s="16" t="s">
        <v>96</v>
      </c>
      <c r="C51" s="7"/>
      <c r="D51" s="14">
        <f t="shared" si="8"/>
        <v>90</v>
      </c>
      <c r="E51" s="4">
        <v>12</v>
      </c>
      <c r="F51" s="4">
        <v>78</v>
      </c>
      <c r="G51" s="14">
        <v>237</v>
      </c>
      <c r="H51" s="4">
        <v>111</v>
      </c>
      <c r="I51" s="4">
        <f t="shared" si="9"/>
        <v>126</v>
      </c>
      <c r="J51" s="4">
        <v>309214</v>
      </c>
      <c r="K51" s="4">
        <v>37576</v>
      </c>
    </row>
    <row r="52" spans="1:11" ht="31.5" customHeight="1" thickBot="1">
      <c r="A52" s="5"/>
      <c r="B52" s="17" t="s">
        <v>97</v>
      </c>
      <c r="C52" s="18"/>
      <c r="D52" s="6">
        <f t="shared" si="8"/>
        <v>112</v>
      </c>
      <c r="E52" s="6">
        <v>28</v>
      </c>
      <c r="F52" s="6">
        <v>84</v>
      </c>
      <c r="G52" s="6">
        <v>349</v>
      </c>
      <c r="H52" s="6">
        <v>137</v>
      </c>
      <c r="I52" s="6">
        <f t="shared" si="9"/>
        <v>212</v>
      </c>
      <c r="J52" s="6">
        <v>561434</v>
      </c>
      <c r="K52" s="6">
        <v>65857</v>
      </c>
    </row>
    <row r="53" spans="1:4" ht="15.75" customHeight="1">
      <c r="A53" s="1"/>
      <c r="D53" s="14"/>
    </row>
  </sheetData>
  <mergeCells count="6">
    <mergeCell ref="B4:B5"/>
    <mergeCell ref="J4:J5"/>
    <mergeCell ref="K4:K5"/>
    <mergeCell ref="B1:G1"/>
    <mergeCell ref="D4:F4"/>
    <mergeCell ref="G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6:D15 D17:D29 D40 D42:D45 D47:D52" formulaRange="1"/>
    <ignoredError sqref="D16 G16:K16 D31:D39 D46" formula="1" formulaRange="1"/>
    <ignoredError sqref="E16:F16 D30 D41:I41 I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2002-03-04T06:46:04Z</cp:lastPrinted>
  <dcterms:modified xsi:type="dcterms:W3CDTF">2013-06-10T05:54:22Z</dcterms:modified>
  <cp:category/>
  <cp:version/>
  <cp:contentType/>
  <cp:contentStatus/>
</cp:coreProperties>
</file>