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635" windowWidth="15330" windowHeight="4335" activeTab="0"/>
  </bookViews>
  <sheets>
    <sheet name="(1)事業概況（平成9～12年度）" sheetId="1" r:id="rId1"/>
    <sheet name="(2)保証基金（平成9～12年度）" sheetId="2" r:id="rId2"/>
    <sheet name="(3)保証承諾（平成11～12年度）" sheetId="3" r:id="rId3"/>
    <sheet name="(4)市町村別保証承諾および保証債務残高（平成12年度）" sheetId="4" r:id="rId4"/>
  </sheets>
  <definedNames>
    <definedName name="_xlnm.Print_Area" localSheetId="0">'(1)事業概況（平成9～12年度）'!$A$1:$K$30</definedName>
    <definedName name="_xlnm.Print_Area" localSheetId="1">'(2)保証基金（平成9～12年度）'!$A$1:$K$34</definedName>
    <definedName name="_xlnm.Print_Area" localSheetId="2">'(3)保証承諾（平成11～12年度）'!$A$1:$K$64</definedName>
    <definedName name="_xlnm.Print_Area" localSheetId="3">'(4)市町村別保証承諾および保証債務残高（平成12年度）'!$A$1:$R$52</definedName>
  </definedNames>
  <calcPr fullCalcOnLoad="1"/>
</workbook>
</file>

<file path=xl/sharedStrings.xml><?xml version="1.0" encoding="utf-8"?>
<sst xmlns="http://schemas.openxmlformats.org/spreadsheetml/2006/main" count="376" uniqueCount="228">
  <si>
    <t xml:space="preserve">        協        会        事        業</t>
  </si>
  <si>
    <t>項目</t>
  </si>
  <si>
    <t>区分</t>
  </si>
  <si>
    <t>件数</t>
  </si>
  <si>
    <t>金額</t>
  </si>
  <si>
    <t>総額</t>
  </si>
  <si>
    <t>対前年度比</t>
  </si>
  <si>
    <t>構成比</t>
  </si>
  <si>
    <t>保証申込</t>
  </si>
  <si>
    <t>保証基金（基本財産）</t>
  </si>
  <si>
    <t>総数</t>
  </si>
  <si>
    <t>期    首    繰    越</t>
  </si>
  <si>
    <t>基   金   準   備   金</t>
  </si>
  <si>
    <t>拒                   絶</t>
  </si>
  <si>
    <t>申     込     取     消</t>
  </si>
  <si>
    <t>出        捐        金</t>
  </si>
  <si>
    <t>100万円 以 下</t>
  </si>
  <si>
    <t>査     定     減     額</t>
  </si>
  <si>
    <t>…</t>
  </si>
  <si>
    <t xml:space="preserve">県                  </t>
  </si>
  <si>
    <t xml:space="preserve">200    〃    </t>
  </si>
  <si>
    <t>調        査         中</t>
  </si>
  <si>
    <t xml:space="preserve">市                  </t>
  </si>
  <si>
    <t xml:space="preserve">300    〃    </t>
  </si>
  <si>
    <t>保 証 承 諾（当年度中）</t>
  </si>
  <si>
    <t>町                村</t>
  </si>
  <si>
    <t xml:space="preserve">500    〃    </t>
  </si>
  <si>
    <t xml:space="preserve">1,000    〃    </t>
  </si>
  <si>
    <t>保証承諾</t>
  </si>
  <si>
    <t>都    市    銀    行</t>
  </si>
  <si>
    <t>-</t>
  </si>
  <si>
    <t xml:space="preserve">1,500    〃    </t>
  </si>
  <si>
    <t>地    方    銀    行</t>
  </si>
  <si>
    <t xml:space="preserve">2,000    〃    </t>
  </si>
  <si>
    <t>第 二 地 銀 協加盟行</t>
  </si>
  <si>
    <t xml:space="preserve">3,000    〃    </t>
  </si>
  <si>
    <t>保   証   後    取   消</t>
  </si>
  <si>
    <t>信    託    銀    行</t>
  </si>
  <si>
    <t xml:space="preserve">5,000    〃    </t>
  </si>
  <si>
    <t>償                   還</t>
  </si>
  <si>
    <t>長  期  信  用 銀 行</t>
  </si>
  <si>
    <t xml:space="preserve">6,000    〃    </t>
  </si>
  <si>
    <t>代  位  弁  済（元 金）</t>
  </si>
  <si>
    <t>信    用    金    庫</t>
  </si>
  <si>
    <t xml:space="preserve">10,000    〃    </t>
  </si>
  <si>
    <t>貸  付  報  告   未  着</t>
  </si>
  <si>
    <t>信    用    組    合</t>
  </si>
  <si>
    <t>10,000万  円  超</t>
  </si>
  <si>
    <t>保  証  債  務   残  高</t>
  </si>
  <si>
    <t>政 府 関 係 金融機関</t>
  </si>
  <si>
    <t>そ の 他 の 金融機関</t>
  </si>
  <si>
    <t>代位弁済</t>
  </si>
  <si>
    <t>業 者 及 び 業者団体</t>
  </si>
  <si>
    <t>3 か 月 以 下</t>
  </si>
  <si>
    <t>本    年    度    中</t>
  </si>
  <si>
    <t xml:space="preserve">6    〃      </t>
  </si>
  <si>
    <t>元              金</t>
  </si>
  <si>
    <t>金融機関等負担金</t>
  </si>
  <si>
    <t xml:space="preserve">1 か 年      </t>
  </si>
  <si>
    <t>利              息</t>
  </si>
  <si>
    <t xml:space="preserve">2    〃      </t>
  </si>
  <si>
    <t>回                   収</t>
  </si>
  <si>
    <t xml:space="preserve">3    〃      </t>
  </si>
  <si>
    <t>償                   却</t>
  </si>
  <si>
    <t xml:space="preserve">5    〃      </t>
  </si>
  <si>
    <t>求  償  権   現  在  高</t>
  </si>
  <si>
    <t>5  か  年  超</t>
  </si>
  <si>
    <t>運転資金</t>
  </si>
  <si>
    <t>設備資金</t>
  </si>
  <si>
    <t>運転設備</t>
  </si>
  <si>
    <t>農林・漁業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</si>
  <si>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</si>
  <si>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</si>
  <si>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</si>
  <si>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</si>
  <si>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</si>
  <si>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</si>
  <si>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</si>
  <si>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紙      工    業</t>
  </si>
  <si>
    <t>印  刷  製 本 業</t>
  </si>
  <si>
    <t>化   学  工   業</t>
  </si>
  <si>
    <t>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</si>
  <si>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</si>
  <si>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</si>
  <si>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</si>
  <si>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</si>
  <si>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</si>
  <si>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</si>
  <si>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</si>
  <si>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</si>
  <si>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</si>
  <si>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</si>
  <si>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</si>
  <si>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飲食業</t>
  </si>
  <si>
    <t>運送倉庫業</t>
  </si>
  <si>
    <t>サービス業</t>
  </si>
  <si>
    <t>不動産業</t>
  </si>
  <si>
    <t>その他の産業</t>
  </si>
  <si>
    <t xml:space="preserve">                         １６７        信        用        保        証</t>
  </si>
  <si>
    <t>市町村</t>
  </si>
  <si>
    <t>保   証   承   諾</t>
  </si>
  <si>
    <t>保 証 債 務 残 高</t>
  </si>
  <si>
    <t>金   額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</si>
  <si>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</si>
  <si>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</si>
  <si>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</si>
  <si>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</si>
  <si>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</si>
  <si>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</si>
  <si>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</si>
  <si>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</si>
  <si>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</si>
  <si>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</si>
  <si>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</si>
  <si>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</si>
  <si>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</si>
  <si>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諌早市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</si>
  <si>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</si>
  <si>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</si>
  <si>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</si>
  <si>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</si>
  <si>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</si>
  <si>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</si>
  <si>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</si>
  <si>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</si>
  <si>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</si>
  <si>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</si>
  <si>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</si>
  <si>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</si>
  <si>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</si>
  <si>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</si>
  <si>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</si>
  <si>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</si>
  <si>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</si>
  <si>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</si>
  <si>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</si>
  <si>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</si>
  <si>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</si>
  <si>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</si>
  <si>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</si>
  <si>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</si>
  <si>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</si>
  <si>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</si>
  <si>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</si>
  <si>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</si>
  <si>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</si>
  <si>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</si>
  <si>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</si>
  <si>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</si>
  <si>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</si>
  <si>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</si>
  <si>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</si>
  <si>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</si>
  <si>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</si>
  <si>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</si>
  <si>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</si>
  <si>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</si>
  <si>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</si>
  <si>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</si>
  <si>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</si>
  <si>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</si>
  <si>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</si>
  <si>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</si>
  <si>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</si>
  <si>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</si>
  <si>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</si>
  <si>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</si>
  <si>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</si>
  <si>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壱岐郡</t>
  </si>
  <si>
    <t>森    山    町</t>
  </si>
  <si>
    <t>飯    盛    町</t>
  </si>
  <si>
    <t>郷  ノ  浦  町</t>
  </si>
  <si>
    <t>高    来    町</t>
  </si>
  <si>
    <t>勝    本    町</t>
  </si>
  <si>
    <t>小  長  井  町</t>
  </si>
  <si>
    <t>芦    辺    町</t>
  </si>
  <si>
    <t>石    田    町</t>
  </si>
  <si>
    <t>南高来郡</t>
  </si>
  <si>
    <t>対馬島</t>
  </si>
  <si>
    <t>有    明    町</t>
  </si>
  <si>
    <t>国    見    町</t>
  </si>
  <si>
    <t>厳    原    町</t>
  </si>
  <si>
    <t>瑞    穂    町</t>
  </si>
  <si>
    <t>美  津  島  町</t>
  </si>
  <si>
    <t>吾    妻    町</t>
  </si>
  <si>
    <t>豊    玉    町</t>
  </si>
  <si>
    <t>愛    野    町</t>
  </si>
  <si>
    <t>峰          町</t>
  </si>
  <si>
    <t>上    県    町</t>
  </si>
  <si>
    <t>千  々  石  町</t>
  </si>
  <si>
    <t>小    浜    町</t>
  </si>
  <si>
    <t>上  対  馬  町</t>
  </si>
  <si>
    <t>当年度末</t>
  </si>
  <si>
    <t>本    年    度    中</t>
  </si>
  <si>
    <t>農  業  協  同 組 合</t>
  </si>
  <si>
    <t>農　業　協　同 組 合</t>
  </si>
  <si>
    <t>&lt;保証期間別&gt;</t>
  </si>
  <si>
    <t>&lt;保証金額別&gt;</t>
  </si>
  <si>
    <t>&lt;使  途  別&gt;</t>
  </si>
  <si>
    <t>&lt;産  業  別&gt;</t>
  </si>
  <si>
    <t>（ 続 ）</t>
  </si>
  <si>
    <t>対前年
度比</t>
  </si>
  <si>
    <t>9      年      度</t>
  </si>
  <si>
    <t>10      年      度</t>
  </si>
  <si>
    <t>11      年      度</t>
  </si>
  <si>
    <t>12      年      度</t>
  </si>
  <si>
    <t xml:space="preserve">9  年  度  </t>
  </si>
  <si>
    <t xml:space="preserve">10  年  度  </t>
  </si>
  <si>
    <t xml:space="preserve">11  年  度  </t>
  </si>
  <si>
    <t>当年度末</t>
  </si>
  <si>
    <t xml:space="preserve">12  年  度  </t>
  </si>
  <si>
    <t>漁　業　協　同 組 合</t>
  </si>
  <si>
    <t>漁  業  協  同 組 合</t>
  </si>
  <si>
    <t>-</t>
  </si>
  <si>
    <t>-</t>
  </si>
  <si>
    <t>平     成     11     年     度</t>
  </si>
  <si>
    <t>平     成     12     年     度</t>
  </si>
  <si>
    <t>-</t>
  </si>
  <si>
    <t xml:space="preserve">   １６７     信  用  保  証  協  会  事  業 </t>
  </si>
  <si>
    <t xml:space="preserve"> (1) 事業概況（平成9～12年度）</t>
  </si>
  <si>
    <t xml:space="preserve"> (2) 保証基金（平成9～12年度）</t>
  </si>
  <si>
    <t xml:space="preserve">         単位：件、1000円</t>
  </si>
  <si>
    <t xml:space="preserve">            単位：1000円</t>
  </si>
  <si>
    <t xml:space="preserve">       単位：件、％、1000円</t>
  </si>
  <si>
    <t xml:space="preserve">資料  長崎県信用保証協会「保証月報」  </t>
  </si>
  <si>
    <t xml:space="preserve">      単位：件、％、1000円</t>
  </si>
  <si>
    <t>(4) 市町村別保証承諾および保証債務残高（平成12年度）</t>
  </si>
  <si>
    <t>(3) 保証承諾（平成11～12年度）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</si>
</sst>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 horizontal="centerContinuous"/>
    </xf>
    <xf numFmtId="181" fontId="6" fillId="0" borderId="5" xfId="16" applyFont="1" applyFill="1" applyBorder="1" applyAlignment="1">
      <alignment/>
    </xf>
    <xf numFmtId="181" fontId="6" fillId="0" borderId="6" xfId="16" applyFont="1" applyFill="1" applyBorder="1" applyAlignment="1">
      <alignment horizontal="distributed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8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9" xfId="16" applyFont="1" applyFill="1" applyBorder="1" applyAlignment="1">
      <alignment horizontal="centerContinuous"/>
    </xf>
    <xf numFmtId="181" fontId="6" fillId="0" borderId="10" xfId="16" applyFont="1" applyFill="1" applyBorder="1" applyAlignment="1">
      <alignment horizontal="centerContinuous"/>
    </xf>
    <xf numFmtId="181" fontId="6" fillId="0" borderId="11" xfId="16" applyFont="1" applyFill="1" applyBorder="1" applyAlignment="1">
      <alignment horizontal="distributed" vertical="center"/>
    </xf>
    <xf numFmtId="181" fontId="6" fillId="0" borderId="12" xfId="16" applyFont="1" applyFill="1" applyBorder="1" applyAlignment="1">
      <alignment horizontal="right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4" xfId="16" applyNumberFormat="1" applyFont="1" applyFill="1" applyBorder="1" applyAlignment="1">
      <alignment horizontal="centerContinuous"/>
    </xf>
    <xf numFmtId="181" fontId="6" fillId="0" borderId="1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2" fontId="6" fillId="0" borderId="6" xfId="16" applyNumberFormat="1" applyFont="1" applyFill="1" applyBorder="1" applyAlignment="1">
      <alignment horizontal="distributed" vertical="center"/>
    </xf>
    <xf numFmtId="181" fontId="6" fillId="0" borderId="6" xfId="16" applyNumberFormat="1" applyFont="1" applyFill="1" applyBorder="1" applyAlignment="1">
      <alignment horizontal="distributed" vertical="center"/>
    </xf>
    <xf numFmtId="182" fontId="6" fillId="0" borderId="7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0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9" fillId="0" borderId="0" xfId="16" applyFont="1" applyFill="1" applyBorder="1" applyAlignment="1">
      <alignment horizontal="right"/>
    </xf>
    <xf numFmtId="181" fontId="6" fillId="0" borderId="0" xfId="16" applyNumberFormat="1" applyFont="1" applyFill="1" applyBorder="1" applyAlignment="1">
      <alignment horizontal="right"/>
    </xf>
    <xf numFmtId="185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quotePrefix="1">
      <alignment horizontal="right"/>
    </xf>
    <xf numFmtId="2" fontId="6" fillId="0" borderId="0" xfId="0" applyNumberFormat="1" applyFont="1" applyFill="1" applyBorder="1" applyAlignment="1">
      <alignment horizontal="right"/>
    </xf>
    <xf numFmtId="181" fontId="6" fillId="0" borderId="0" xfId="16" applyFont="1" applyFill="1" applyAlignment="1">
      <alignment horizontal="distributed"/>
    </xf>
    <xf numFmtId="182" fontId="6" fillId="0" borderId="0" xfId="16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8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2" fontId="6" fillId="0" borderId="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 quotePrefix="1">
      <alignment horizontal="right"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0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6" fillId="0" borderId="12" xfId="16" applyFont="1" applyFill="1" applyBorder="1" applyAlignment="1">
      <alignment horizontal="center"/>
    </xf>
    <xf numFmtId="181" fontId="6" fillId="0" borderId="0" xfId="16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62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1" width="4.75390625" style="2" customWidth="1"/>
    <col min="12" max="16384" width="8.625" style="2" customWidth="1"/>
  </cols>
  <sheetData>
    <row r="1" ht="31.5" customHeight="1">
      <c r="A1" s="1" t="s">
        <v>98</v>
      </c>
    </row>
    <row r="2" spans="1:11" ht="33" customHeight="1" thickBot="1">
      <c r="A2" s="3" t="s">
        <v>219</v>
      </c>
      <c r="B2" s="3"/>
      <c r="C2" s="3"/>
      <c r="D2" s="3"/>
      <c r="E2" s="3"/>
      <c r="F2" s="3"/>
      <c r="G2" s="4"/>
      <c r="H2" s="4"/>
      <c r="I2" s="81" t="s">
        <v>221</v>
      </c>
      <c r="J2" s="4"/>
      <c r="K2" s="5"/>
    </row>
    <row r="3" spans="1:11" ht="15" customHeight="1">
      <c r="A3" s="83" t="s">
        <v>1</v>
      </c>
      <c r="B3" s="6"/>
      <c r="C3" s="7" t="s">
        <v>202</v>
      </c>
      <c r="D3" s="8"/>
      <c r="E3" s="7" t="s">
        <v>203</v>
      </c>
      <c r="F3" s="8"/>
      <c r="G3" s="7" t="s">
        <v>204</v>
      </c>
      <c r="H3" s="8"/>
      <c r="I3" s="7" t="s">
        <v>205</v>
      </c>
      <c r="J3" s="8"/>
      <c r="K3" s="5"/>
    </row>
    <row r="4" spans="1:11" ht="30" customHeight="1">
      <c r="A4" s="84"/>
      <c r="B4" s="9"/>
      <c r="C4" s="10" t="s">
        <v>3</v>
      </c>
      <c r="D4" s="10" t="s">
        <v>4</v>
      </c>
      <c r="E4" s="10" t="s">
        <v>3</v>
      </c>
      <c r="F4" s="10" t="s">
        <v>4</v>
      </c>
      <c r="G4" s="10" t="s">
        <v>3</v>
      </c>
      <c r="H4" s="10" t="s">
        <v>4</v>
      </c>
      <c r="I4" s="10" t="s">
        <v>3</v>
      </c>
      <c r="J4" s="11" t="s">
        <v>4</v>
      </c>
      <c r="K4" s="5"/>
    </row>
    <row r="5" spans="1:11" ht="15" customHeight="1">
      <c r="A5" s="12" t="s">
        <v>8</v>
      </c>
      <c r="B5" s="6"/>
      <c r="C5" s="5">
        <v>23377</v>
      </c>
      <c r="D5" s="5">
        <v>200754912</v>
      </c>
      <c r="E5" s="5">
        <v>29387</v>
      </c>
      <c r="F5" s="5">
        <v>313140364</v>
      </c>
      <c r="G5" s="2">
        <v>21102</v>
      </c>
      <c r="H5" s="2">
        <v>188814208</v>
      </c>
      <c r="I5" s="5">
        <f>SUM(I6:I7)</f>
        <v>22310</v>
      </c>
      <c r="J5" s="5">
        <f>SUM(J6:J7)</f>
        <v>221295132</v>
      </c>
      <c r="K5" s="5"/>
    </row>
    <row r="6" spans="1:11" ht="15" customHeight="1">
      <c r="A6" s="13" t="s">
        <v>11</v>
      </c>
      <c r="B6" s="6"/>
      <c r="C6" s="5">
        <v>127</v>
      </c>
      <c r="D6" s="5">
        <v>1178500</v>
      </c>
      <c r="E6" s="5">
        <v>132</v>
      </c>
      <c r="F6" s="5">
        <v>1569000</v>
      </c>
      <c r="G6" s="2">
        <v>182</v>
      </c>
      <c r="H6" s="2">
        <v>2102460</v>
      </c>
      <c r="I6" s="5">
        <v>180</v>
      </c>
      <c r="J6" s="5">
        <v>1856050</v>
      </c>
      <c r="K6" s="5"/>
    </row>
    <row r="7" spans="1:11" ht="15" customHeight="1">
      <c r="A7" s="13" t="s">
        <v>193</v>
      </c>
      <c r="B7" s="6"/>
      <c r="C7" s="5">
        <v>23250</v>
      </c>
      <c r="D7" s="5">
        <v>199576412</v>
      </c>
      <c r="E7" s="5">
        <v>29255</v>
      </c>
      <c r="F7" s="5">
        <v>311571364</v>
      </c>
      <c r="G7" s="2">
        <v>20920</v>
      </c>
      <c r="H7" s="2">
        <v>186711748</v>
      </c>
      <c r="I7" s="5">
        <v>22130</v>
      </c>
      <c r="J7" s="5">
        <v>219439082</v>
      </c>
      <c r="K7" s="5"/>
    </row>
    <row r="8" spans="1:11" ht="15" customHeight="1">
      <c r="A8" s="13" t="s">
        <v>13</v>
      </c>
      <c r="B8" s="6"/>
      <c r="C8" s="5">
        <v>7</v>
      </c>
      <c r="D8" s="5">
        <v>44500</v>
      </c>
      <c r="E8" s="5">
        <v>23</v>
      </c>
      <c r="F8" s="5">
        <v>399400</v>
      </c>
      <c r="G8" s="2">
        <v>12</v>
      </c>
      <c r="H8" s="2">
        <v>218500</v>
      </c>
      <c r="I8" s="5">
        <v>9</v>
      </c>
      <c r="J8" s="5">
        <v>105000</v>
      </c>
      <c r="K8" s="5"/>
    </row>
    <row r="9" spans="1:11" ht="15" customHeight="1">
      <c r="A9" s="13" t="s">
        <v>14</v>
      </c>
      <c r="B9" s="6"/>
      <c r="C9" s="5">
        <v>1108</v>
      </c>
      <c r="D9" s="5">
        <v>10625630</v>
      </c>
      <c r="E9" s="5">
        <v>2151</v>
      </c>
      <c r="F9" s="5">
        <v>27682560</v>
      </c>
      <c r="G9" s="2">
        <v>1973</v>
      </c>
      <c r="H9" s="2">
        <v>19657660</v>
      </c>
      <c r="I9" s="5">
        <v>1817</v>
      </c>
      <c r="J9" s="5">
        <v>16918435</v>
      </c>
      <c r="K9" s="5"/>
    </row>
    <row r="10" spans="1:11" ht="15" customHeight="1">
      <c r="A10" s="13" t="s">
        <v>17</v>
      </c>
      <c r="B10" s="6"/>
      <c r="C10" s="13" t="s">
        <v>18</v>
      </c>
      <c r="D10" s="5">
        <v>2694231</v>
      </c>
      <c r="E10" s="13" t="s">
        <v>18</v>
      </c>
      <c r="F10" s="5">
        <v>16656037</v>
      </c>
      <c r="G10" s="14" t="s">
        <v>18</v>
      </c>
      <c r="H10" s="2">
        <v>7172579</v>
      </c>
      <c r="I10" s="14" t="s">
        <v>18</v>
      </c>
      <c r="J10" s="5">
        <v>7261886</v>
      </c>
      <c r="K10" s="5"/>
    </row>
    <row r="11" spans="1:11" ht="15" customHeight="1">
      <c r="A11" s="13" t="s">
        <v>21</v>
      </c>
      <c r="B11" s="6"/>
      <c r="C11" s="5">
        <v>132</v>
      </c>
      <c r="D11" s="5">
        <v>1569000</v>
      </c>
      <c r="E11" s="5">
        <v>182</v>
      </c>
      <c r="F11" s="5">
        <v>2102460</v>
      </c>
      <c r="G11" s="2">
        <v>180</v>
      </c>
      <c r="H11" s="2">
        <v>1856050</v>
      </c>
      <c r="I11" s="5">
        <v>220</v>
      </c>
      <c r="J11" s="5">
        <v>3275050</v>
      </c>
      <c r="K11" s="5"/>
    </row>
    <row r="12" spans="1:11" ht="15" customHeight="1">
      <c r="A12" s="13" t="s">
        <v>24</v>
      </c>
      <c r="B12" s="6"/>
      <c r="C12" s="5">
        <v>22130</v>
      </c>
      <c r="D12" s="5">
        <v>185821551</v>
      </c>
      <c r="E12" s="5">
        <v>27031</v>
      </c>
      <c r="F12" s="5">
        <v>266299907</v>
      </c>
      <c r="G12" s="2">
        <v>18937</v>
      </c>
      <c r="H12" s="2">
        <v>159909419</v>
      </c>
      <c r="I12" s="5">
        <v>20264</v>
      </c>
      <c r="J12" s="5">
        <v>193734761</v>
      </c>
      <c r="K12" s="5"/>
    </row>
    <row r="13" spans="1:11" ht="30" customHeight="1">
      <c r="A13" s="12" t="s">
        <v>28</v>
      </c>
      <c r="B13" s="6"/>
      <c r="C13" s="5">
        <v>57462</v>
      </c>
      <c r="D13" s="5">
        <v>428089031</v>
      </c>
      <c r="E13" s="5">
        <v>63869</v>
      </c>
      <c r="F13" s="5">
        <v>521335794</v>
      </c>
      <c r="G13" s="2">
        <v>61129</v>
      </c>
      <c r="H13" s="2">
        <v>507465953</v>
      </c>
      <c r="I13" s="5">
        <f>SUM(I14:I15)</f>
        <v>63737</v>
      </c>
      <c r="J13" s="5">
        <f>SUM(J14:J15)</f>
        <v>535355118</v>
      </c>
      <c r="K13" s="5"/>
    </row>
    <row r="14" spans="1:11" ht="15" customHeight="1">
      <c r="A14" s="13" t="s">
        <v>11</v>
      </c>
      <c r="B14" s="6"/>
      <c r="C14" s="5">
        <v>35332</v>
      </c>
      <c r="D14" s="5">
        <v>242267480</v>
      </c>
      <c r="E14" s="5">
        <v>36838</v>
      </c>
      <c r="F14" s="5">
        <v>255035887</v>
      </c>
      <c r="G14" s="2">
        <v>42192</v>
      </c>
      <c r="H14" s="2">
        <v>347556534</v>
      </c>
      <c r="I14" s="5">
        <v>43473</v>
      </c>
      <c r="J14" s="5">
        <v>341620357</v>
      </c>
      <c r="K14" s="5"/>
    </row>
    <row r="15" spans="1:11" ht="15" customHeight="1">
      <c r="A15" s="13" t="s">
        <v>193</v>
      </c>
      <c r="B15" s="6"/>
      <c r="C15" s="5">
        <v>22130</v>
      </c>
      <c r="D15" s="5">
        <v>185821551</v>
      </c>
      <c r="E15" s="5">
        <v>27031</v>
      </c>
      <c r="F15" s="5">
        <v>266299907</v>
      </c>
      <c r="G15" s="2">
        <v>18937</v>
      </c>
      <c r="H15" s="2">
        <v>159909419</v>
      </c>
      <c r="I15" s="5">
        <v>20264</v>
      </c>
      <c r="J15" s="5">
        <v>193734761</v>
      </c>
      <c r="K15" s="5"/>
    </row>
    <row r="16" spans="1:11" ht="15" customHeight="1">
      <c r="A16" s="13" t="s">
        <v>36</v>
      </c>
      <c r="B16" s="6"/>
      <c r="C16" s="5">
        <v>88</v>
      </c>
      <c r="D16" s="5">
        <v>1076200</v>
      </c>
      <c r="E16" s="5">
        <v>191</v>
      </c>
      <c r="F16" s="5">
        <v>2454100</v>
      </c>
      <c r="G16" s="2">
        <v>140</v>
      </c>
      <c r="H16" s="2">
        <v>1180686</v>
      </c>
      <c r="I16" s="5">
        <v>123</v>
      </c>
      <c r="J16" s="5">
        <v>1319415</v>
      </c>
      <c r="K16" s="5"/>
    </row>
    <row r="17" spans="1:11" ht="15" customHeight="1">
      <c r="A17" s="13" t="s">
        <v>39</v>
      </c>
      <c r="B17" s="6"/>
      <c r="C17" s="5">
        <v>20207</v>
      </c>
      <c r="D17" s="5">
        <v>169574206</v>
      </c>
      <c r="E17" s="5">
        <v>21030</v>
      </c>
      <c r="F17" s="5">
        <v>168138851</v>
      </c>
      <c r="G17" s="2">
        <v>16942</v>
      </c>
      <c r="H17" s="2">
        <v>159948897</v>
      </c>
      <c r="I17" s="5">
        <v>19708</v>
      </c>
      <c r="J17" s="5">
        <v>194681382</v>
      </c>
      <c r="K17" s="5"/>
    </row>
    <row r="18" spans="1:11" ht="15" customHeight="1">
      <c r="A18" s="13" t="s">
        <v>42</v>
      </c>
      <c r="B18" s="6"/>
      <c r="C18" s="5">
        <v>329</v>
      </c>
      <c r="D18" s="5">
        <v>2402738</v>
      </c>
      <c r="E18" s="5">
        <v>456</v>
      </c>
      <c r="F18" s="5">
        <v>3186309</v>
      </c>
      <c r="G18" s="2">
        <v>574</v>
      </c>
      <c r="H18" s="2">
        <v>4716013</v>
      </c>
      <c r="I18" s="5">
        <v>888</v>
      </c>
      <c r="J18" s="5">
        <v>7945258</v>
      </c>
      <c r="K18" s="5"/>
    </row>
    <row r="19" spans="1:11" ht="15" customHeight="1">
      <c r="A19" s="13" t="s">
        <v>45</v>
      </c>
      <c r="B19" s="6"/>
      <c r="C19" s="5">
        <v>1238</v>
      </c>
      <c r="D19" s="5">
        <v>9079463</v>
      </c>
      <c r="E19" s="5">
        <v>998</v>
      </c>
      <c r="F19" s="5">
        <v>7708040</v>
      </c>
      <c r="G19" s="2">
        <v>569</v>
      </c>
      <c r="H19" s="2">
        <v>5179544</v>
      </c>
      <c r="I19" s="5">
        <v>680</v>
      </c>
      <c r="J19" s="5">
        <v>7566692</v>
      </c>
      <c r="K19" s="5"/>
    </row>
    <row r="20" spans="1:11" ht="15" customHeight="1">
      <c r="A20" s="13" t="s">
        <v>48</v>
      </c>
      <c r="B20" s="6"/>
      <c r="C20" s="5">
        <v>35600</v>
      </c>
      <c r="D20" s="5">
        <v>245956424</v>
      </c>
      <c r="E20" s="5">
        <v>41194</v>
      </c>
      <c r="F20" s="5">
        <v>339848494</v>
      </c>
      <c r="G20" s="2">
        <v>42904</v>
      </c>
      <c r="H20" s="2">
        <v>336440813</v>
      </c>
      <c r="I20" s="5">
        <v>42338</v>
      </c>
      <c r="J20" s="5">
        <v>323842371</v>
      </c>
      <c r="K20" s="5"/>
    </row>
    <row r="21" spans="1:11" ht="30" customHeight="1">
      <c r="A21" s="12" t="s">
        <v>51</v>
      </c>
      <c r="B21" s="6"/>
      <c r="C21" s="5">
        <v>544</v>
      </c>
      <c r="D21" s="5">
        <v>3037507</v>
      </c>
      <c r="E21" s="5">
        <v>689</v>
      </c>
      <c r="F21" s="5">
        <v>4353360</v>
      </c>
      <c r="G21" s="2">
        <v>870</v>
      </c>
      <c r="H21" s="2">
        <v>6172712</v>
      </c>
      <c r="I21" s="5">
        <f>SUM(I22:I23)</f>
        <v>1336</v>
      </c>
      <c r="J21" s="5">
        <f>SUM(J22:J23)</f>
        <v>10204505</v>
      </c>
      <c r="K21" s="5"/>
    </row>
    <row r="22" spans="1:11" ht="15" customHeight="1">
      <c r="A22" s="13" t="s">
        <v>11</v>
      </c>
      <c r="B22" s="6"/>
      <c r="C22" s="5">
        <v>215</v>
      </c>
      <c r="D22" s="5">
        <v>611426</v>
      </c>
      <c r="E22" s="5">
        <v>233</v>
      </c>
      <c r="F22" s="5">
        <v>1141900</v>
      </c>
      <c r="G22" s="2">
        <v>296</v>
      </c>
      <c r="H22" s="2">
        <v>1419901</v>
      </c>
      <c r="I22" s="5">
        <v>448</v>
      </c>
      <c r="J22" s="5">
        <v>2179925</v>
      </c>
      <c r="K22" s="5"/>
    </row>
    <row r="23" spans="1:11" ht="15" customHeight="1">
      <c r="A23" s="13" t="s">
        <v>54</v>
      </c>
      <c r="B23" s="6"/>
      <c r="C23" s="5">
        <v>329</v>
      </c>
      <c r="D23" s="5">
        <v>2426081</v>
      </c>
      <c r="E23" s="5">
        <v>456</v>
      </c>
      <c r="F23" s="5">
        <v>3211460</v>
      </c>
      <c r="G23" s="2">
        <v>574</v>
      </c>
      <c r="H23" s="2">
        <v>4752811</v>
      </c>
      <c r="I23" s="5">
        <v>888</v>
      </c>
      <c r="J23" s="5">
        <v>8024580</v>
      </c>
      <c r="K23" s="5"/>
    </row>
    <row r="24" spans="1:11" ht="15" customHeight="1">
      <c r="A24" s="13" t="s">
        <v>56</v>
      </c>
      <c r="B24" s="6"/>
      <c r="C24" s="5">
        <v>329</v>
      </c>
      <c r="D24" s="5">
        <v>2402738</v>
      </c>
      <c r="E24" s="5">
        <v>456</v>
      </c>
      <c r="F24" s="5">
        <v>3186309</v>
      </c>
      <c r="G24" s="2">
        <v>574</v>
      </c>
      <c r="H24" s="2">
        <v>4716013</v>
      </c>
      <c r="I24" s="13">
        <v>888</v>
      </c>
      <c r="J24" s="5">
        <v>7945258</v>
      </c>
      <c r="K24" s="5"/>
    </row>
    <row r="25" spans="1:11" ht="15" customHeight="1">
      <c r="A25" s="13" t="s">
        <v>59</v>
      </c>
      <c r="B25" s="6"/>
      <c r="C25" s="13" t="s">
        <v>18</v>
      </c>
      <c r="D25" s="5">
        <v>23343</v>
      </c>
      <c r="E25" s="13" t="s">
        <v>18</v>
      </c>
      <c r="F25" s="5">
        <v>25151</v>
      </c>
      <c r="G25" s="14" t="s">
        <v>18</v>
      </c>
      <c r="H25" s="2">
        <v>36798</v>
      </c>
      <c r="I25" s="14" t="s">
        <v>18</v>
      </c>
      <c r="J25" s="5">
        <v>79322</v>
      </c>
      <c r="K25" s="5"/>
    </row>
    <row r="26" spans="1:11" ht="15" customHeight="1">
      <c r="A26" s="13" t="s">
        <v>61</v>
      </c>
      <c r="B26" s="6"/>
      <c r="C26" s="5">
        <v>87</v>
      </c>
      <c r="D26" s="5">
        <v>358746</v>
      </c>
      <c r="E26" s="5">
        <v>66</v>
      </c>
      <c r="F26" s="5">
        <v>339190</v>
      </c>
      <c r="G26" s="2">
        <v>76</v>
      </c>
      <c r="H26" s="2">
        <v>479603</v>
      </c>
      <c r="I26" s="5">
        <v>77</v>
      </c>
      <c r="J26" s="5">
        <v>534405</v>
      </c>
      <c r="K26" s="5"/>
    </row>
    <row r="27" spans="1:11" ht="15" customHeight="1">
      <c r="A27" s="13" t="s">
        <v>63</v>
      </c>
      <c r="B27" s="6"/>
      <c r="C27" s="5">
        <v>224</v>
      </c>
      <c r="D27" s="5">
        <v>1536861</v>
      </c>
      <c r="E27" s="5">
        <v>327</v>
      </c>
      <c r="F27" s="5">
        <v>2594269</v>
      </c>
      <c r="G27" s="2">
        <v>346</v>
      </c>
      <c r="H27" s="2">
        <v>3513184</v>
      </c>
      <c r="I27" s="5">
        <v>705</v>
      </c>
      <c r="J27" s="5">
        <v>6831500</v>
      </c>
      <c r="K27" s="5"/>
    </row>
    <row r="28" spans="1:11" ht="15" customHeight="1">
      <c r="A28" s="13" t="s">
        <v>65</v>
      </c>
      <c r="B28" s="6"/>
      <c r="C28" s="5">
        <v>233</v>
      </c>
      <c r="D28" s="5">
        <v>1141900</v>
      </c>
      <c r="E28" s="5">
        <v>296</v>
      </c>
      <c r="F28" s="5">
        <v>1419901</v>
      </c>
      <c r="G28" s="2">
        <v>448</v>
      </c>
      <c r="H28" s="2">
        <v>2179925</v>
      </c>
      <c r="I28" s="5">
        <v>554</v>
      </c>
      <c r="J28" s="5">
        <v>2838600</v>
      </c>
      <c r="K28" s="5"/>
    </row>
    <row r="29" spans="1:11" ht="15" customHeight="1" thickBot="1">
      <c r="A29" s="3"/>
      <c r="B29" s="15"/>
      <c r="C29" s="3"/>
      <c r="D29" s="3"/>
      <c r="E29" s="3"/>
      <c r="F29" s="3"/>
      <c r="G29" s="3"/>
      <c r="H29" s="3"/>
      <c r="I29" s="3"/>
      <c r="J29" s="3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1">
    <mergeCell ref="A3:A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ignoredErrors>
    <ignoredError sqref="I5:J5 I13:J13 I21:J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="75" zoomScaleNormal="75" workbookViewId="0" topLeftCell="A10">
      <selection activeCell="C2" sqref="C2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62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1" width="4.75390625" style="2" customWidth="1"/>
    <col min="12" max="16384" width="8.625" style="2" customWidth="1"/>
  </cols>
  <sheetData>
    <row r="1" spans="1:11" ht="15" customHeight="1" thickBot="1">
      <c r="A1" s="3" t="s">
        <v>220</v>
      </c>
      <c r="B1" s="3"/>
      <c r="C1" s="3"/>
      <c r="D1" s="3"/>
      <c r="E1" s="3"/>
      <c r="F1" s="3"/>
      <c r="G1" s="16"/>
      <c r="H1" s="17"/>
      <c r="I1" s="4" t="s">
        <v>222</v>
      </c>
      <c r="J1" s="17"/>
      <c r="K1" s="5"/>
    </row>
    <row r="2" spans="1:11" ht="15" customHeight="1">
      <c r="A2" s="83" t="s">
        <v>2</v>
      </c>
      <c r="B2" s="6"/>
      <c r="C2" s="18" t="s">
        <v>206</v>
      </c>
      <c r="D2" s="19"/>
      <c r="E2" s="18" t="s">
        <v>207</v>
      </c>
      <c r="F2" s="19"/>
      <c r="G2" s="18" t="s">
        <v>208</v>
      </c>
      <c r="H2" s="19"/>
      <c r="I2" s="18" t="s">
        <v>210</v>
      </c>
      <c r="J2" s="19"/>
      <c r="K2" s="5"/>
    </row>
    <row r="3" spans="1:11" ht="30" customHeight="1">
      <c r="A3" s="84"/>
      <c r="B3" s="9"/>
      <c r="C3" s="20" t="s">
        <v>5</v>
      </c>
      <c r="D3" s="10" t="s">
        <v>209</v>
      </c>
      <c r="E3" s="20" t="s">
        <v>5</v>
      </c>
      <c r="F3" s="10" t="s">
        <v>209</v>
      </c>
      <c r="G3" s="20" t="s">
        <v>5</v>
      </c>
      <c r="H3" s="10" t="s">
        <v>209</v>
      </c>
      <c r="I3" s="20" t="s">
        <v>5</v>
      </c>
      <c r="J3" s="11" t="s">
        <v>192</v>
      </c>
      <c r="K3" s="5"/>
    </row>
    <row r="4" spans="1:11" ht="15" customHeight="1">
      <c r="A4" s="12" t="s">
        <v>9</v>
      </c>
      <c r="B4" s="6"/>
      <c r="C4" s="5">
        <v>15093468</v>
      </c>
      <c r="D4" s="5">
        <v>220016</v>
      </c>
      <c r="E4" s="5">
        <v>15747788</v>
      </c>
      <c r="F4" s="5">
        <v>241656</v>
      </c>
      <c r="G4" s="2">
        <v>17372461</v>
      </c>
      <c r="H4" s="2">
        <v>215653</v>
      </c>
      <c r="I4" s="5">
        <v>18268451</v>
      </c>
      <c r="J4" s="5">
        <v>114274</v>
      </c>
      <c r="K4" s="5"/>
    </row>
    <row r="5" spans="1:11" ht="30" customHeight="1">
      <c r="A5" s="13" t="s">
        <v>12</v>
      </c>
      <c r="B5" s="6"/>
      <c r="C5" s="5">
        <v>9494865</v>
      </c>
      <c r="D5" s="5">
        <v>-192648</v>
      </c>
      <c r="E5" s="5">
        <v>8740165</v>
      </c>
      <c r="F5" s="5">
        <v>-1660672</v>
      </c>
      <c r="G5" s="2">
        <v>9016914</v>
      </c>
      <c r="H5" s="2">
        <v>-638963</v>
      </c>
      <c r="I5" s="5">
        <f>I4-I6-I22</f>
        <v>9493313</v>
      </c>
      <c r="J5" s="5">
        <f>J4-J6-J22</f>
        <v>-305317</v>
      </c>
      <c r="K5" s="5"/>
    </row>
    <row r="6" spans="1:11" ht="30" customHeight="1">
      <c r="A6" s="13" t="s">
        <v>15</v>
      </c>
      <c r="B6" s="6"/>
      <c r="C6" s="5">
        <v>3785936</v>
      </c>
      <c r="D6" s="5">
        <v>362614</v>
      </c>
      <c r="E6" s="5">
        <v>5143756</v>
      </c>
      <c r="F6" s="5">
        <v>1851128</v>
      </c>
      <c r="G6" s="2">
        <v>6441580</v>
      </c>
      <c r="H6" s="2">
        <v>804516</v>
      </c>
      <c r="I6" s="5">
        <f>SUM(I7:I21)</f>
        <v>6810671</v>
      </c>
      <c r="J6" s="5">
        <f>SUM(J7:J21)</f>
        <v>369091</v>
      </c>
      <c r="K6" s="5"/>
    </row>
    <row r="7" spans="1:11" ht="15" customHeight="1">
      <c r="A7" s="13" t="s">
        <v>19</v>
      </c>
      <c r="B7" s="6"/>
      <c r="C7" s="5">
        <v>3036486</v>
      </c>
      <c r="D7" s="5">
        <v>342414</v>
      </c>
      <c r="E7" s="5">
        <v>4374356</v>
      </c>
      <c r="F7" s="5">
        <v>1831178</v>
      </c>
      <c r="G7" s="2">
        <v>5652180</v>
      </c>
      <c r="H7" s="2">
        <v>784516</v>
      </c>
      <c r="I7" s="5">
        <v>6001271</v>
      </c>
      <c r="J7" s="5">
        <v>349091</v>
      </c>
      <c r="K7" s="5"/>
    </row>
    <row r="8" spans="1:11" ht="15" customHeight="1">
      <c r="A8" s="13" t="s">
        <v>22</v>
      </c>
      <c r="B8" s="6"/>
      <c r="C8" s="5">
        <v>468850</v>
      </c>
      <c r="D8" s="5">
        <v>13650</v>
      </c>
      <c r="E8" s="5">
        <v>482350</v>
      </c>
      <c r="F8" s="5">
        <v>13500</v>
      </c>
      <c r="G8" s="2">
        <v>495900</v>
      </c>
      <c r="H8" s="2">
        <v>13550</v>
      </c>
      <c r="I8" s="5">
        <v>509600</v>
      </c>
      <c r="J8" s="5">
        <v>13700</v>
      </c>
      <c r="K8" s="5"/>
    </row>
    <row r="9" spans="1:11" ht="15" customHeight="1">
      <c r="A9" s="13" t="s">
        <v>25</v>
      </c>
      <c r="B9" s="6"/>
      <c r="C9" s="5">
        <v>239210</v>
      </c>
      <c r="D9" s="5">
        <v>6550</v>
      </c>
      <c r="E9" s="5">
        <v>245660</v>
      </c>
      <c r="F9" s="5">
        <v>6450</v>
      </c>
      <c r="G9" s="2">
        <v>252110</v>
      </c>
      <c r="H9" s="2">
        <v>6450</v>
      </c>
      <c r="I9" s="5">
        <v>258410</v>
      </c>
      <c r="J9" s="5">
        <v>6300</v>
      </c>
      <c r="K9" s="5"/>
    </row>
    <row r="10" spans="1:11" ht="30" customHeight="1">
      <c r="A10" s="13" t="s">
        <v>29</v>
      </c>
      <c r="B10" s="6"/>
      <c r="C10" s="5">
        <v>2530</v>
      </c>
      <c r="D10" s="13" t="s">
        <v>30</v>
      </c>
      <c r="E10" s="5">
        <v>2530</v>
      </c>
      <c r="F10" s="13" t="s">
        <v>30</v>
      </c>
      <c r="G10" s="2">
        <v>2530</v>
      </c>
      <c r="H10" s="13" t="s">
        <v>30</v>
      </c>
      <c r="I10" s="13">
        <v>2530</v>
      </c>
      <c r="J10" s="13" t="s">
        <v>214</v>
      </c>
      <c r="K10" s="5"/>
    </row>
    <row r="11" spans="1:11" ht="15" customHeight="1">
      <c r="A11" s="13" t="s">
        <v>32</v>
      </c>
      <c r="B11" s="6"/>
      <c r="C11" s="5">
        <v>23130</v>
      </c>
      <c r="D11" s="13" t="s">
        <v>30</v>
      </c>
      <c r="E11" s="5">
        <v>23130</v>
      </c>
      <c r="F11" s="13" t="s">
        <v>30</v>
      </c>
      <c r="G11" s="2">
        <v>23130</v>
      </c>
      <c r="H11" s="13" t="s">
        <v>30</v>
      </c>
      <c r="I11" s="13">
        <v>23130</v>
      </c>
      <c r="J11" s="13" t="s">
        <v>214</v>
      </c>
      <c r="K11" s="5"/>
    </row>
    <row r="12" spans="1:11" ht="15" customHeight="1">
      <c r="A12" s="13" t="s">
        <v>34</v>
      </c>
      <c r="B12" s="6"/>
      <c r="C12" s="5">
        <v>9820</v>
      </c>
      <c r="D12" s="13" t="s">
        <v>30</v>
      </c>
      <c r="E12" s="5">
        <v>9820</v>
      </c>
      <c r="F12" s="13" t="s">
        <v>30</v>
      </c>
      <c r="G12" s="2">
        <v>9820</v>
      </c>
      <c r="H12" s="13" t="s">
        <v>30</v>
      </c>
      <c r="I12" s="13">
        <v>9820</v>
      </c>
      <c r="J12" s="13" t="s">
        <v>214</v>
      </c>
      <c r="K12" s="5"/>
    </row>
    <row r="13" spans="1:11" ht="15" customHeight="1">
      <c r="A13" s="13" t="s">
        <v>37</v>
      </c>
      <c r="B13" s="6"/>
      <c r="C13" s="5">
        <v>220</v>
      </c>
      <c r="D13" s="13" t="s">
        <v>30</v>
      </c>
      <c r="E13" s="5">
        <v>220</v>
      </c>
      <c r="F13" s="13" t="s">
        <v>30</v>
      </c>
      <c r="G13" s="2">
        <v>220</v>
      </c>
      <c r="H13" s="13" t="s">
        <v>30</v>
      </c>
      <c r="I13" s="13">
        <v>220</v>
      </c>
      <c r="J13" s="13" t="s">
        <v>214</v>
      </c>
      <c r="K13" s="5"/>
    </row>
    <row r="14" spans="1:11" ht="15" customHeight="1">
      <c r="A14" s="13" t="s">
        <v>40</v>
      </c>
      <c r="B14" s="6"/>
      <c r="C14" s="5">
        <v>50</v>
      </c>
      <c r="D14" s="13" t="s">
        <v>30</v>
      </c>
      <c r="E14" s="5">
        <v>50</v>
      </c>
      <c r="F14" s="13" t="s">
        <v>30</v>
      </c>
      <c r="G14" s="2">
        <v>50</v>
      </c>
      <c r="H14" s="13" t="s">
        <v>30</v>
      </c>
      <c r="I14" s="13">
        <v>50</v>
      </c>
      <c r="J14" s="13" t="s">
        <v>214</v>
      </c>
      <c r="K14" s="5"/>
    </row>
    <row r="15" spans="1:11" ht="15" customHeight="1">
      <c r="A15" s="13" t="s">
        <v>43</v>
      </c>
      <c r="B15" s="6"/>
      <c r="C15" s="5">
        <v>1950</v>
      </c>
      <c r="D15" s="13" t="s">
        <v>30</v>
      </c>
      <c r="E15" s="5">
        <v>1950</v>
      </c>
      <c r="F15" s="13" t="s">
        <v>30</v>
      </c>
      <c r="G15" s="2">
        <v>1950</v>
      </c>
      <c r="H15" s="13" t="s">
        <v>30</v>
      </c>
      <c r="I15" s="13">
        <v>1950</v>
      </c>
      <c r="J15" s="13" t="s">
        <v>214</v>
      </c>
      <c r="K15" s="5"/>
    </row>
    <row r="16" spans="1:11" ht="15" customHeight="1">
      <c r="A16" s="13" t="s">
        <v>46</v>
      </c>
      <c r="B16" s="6"/>
      <c r="C16" s="5">
        <v>1660</v>
      </c>
      <c r="D16" s="13" t="s">
        <v>30</v>
      </c>
      <c r="E16" s="5">
        <v>1660</v>
      </c>
      <c r="F16" s="13" t="s">
        <v>30</v>
      </c>
      <c r="G16" s="2">
        <v>1660</v>
      </c>
      <c r="H16" s="13" t="s">
        <v>30</v>
      </c>
      <c r="I16" s="13">
        <v>1660</v>
      </c>
      <c r="J16" s="13" t="s">
        <v>214</v>
      </c>
      <c r="K16" s="5"/>
    </row>
    <row r="17" spans="1:11" ht="15" customHeight="1">
      <c r="A17" s="14" t="s">
        <v>195</v>
      </c>
      <c r="C17" s="21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214</v>
      </c>
      <c r="J17" s="13" t="s">
        <v>214</v>
      </c>
      <c r="K17" s="5"/>
    </row>
    <row r="18" spans="1:11" ht="15" customHeight="1">
      <c r="A18" s="14" t="s">
        <v>211</v>
      </c>
      <c r="C18" s="21" t="s">
        <v>213</v>
      </c>
      <c r="D18" s="14" t="s">
        <v>30</v>
      </c>
      <c r="E18" s="14" t="s">
        <v>30</v>
      </c>
      <c r="F18" s="14" t="s">
        <v>30</v>
      </c>
      <c r="G18" s="14" t="s">
        <v>30</v>
      </c>
      <c r="H18" s="14" t="s">
        <v>30</v>
      </c>
      <c r="I18" s="14" t="s">
        <v>214</v>
      </c>
      <c r="J18" s="13" t="s">
        <v>214</v>
      </c>
      <c r="K18" s="5"/>
    </row>
    <row r="19" spans="1:11" ht="15" customHeight="1">
      <c r="A19" s="13" t="s">
        <v>49</v>
      </c>
      <c r="B19" s="6"/>
      <c r="C19" s="5">
        <v>1600</v>
      </c>
      <c r="D19" s="13" t="s">
        <v>30</v>
      </c>
      <c r="E19" s="5">
        <v>1600</v>
      </c>
      <c r="F19" s="13" t="s">
        <v>30</v>
      </c>
      <c r="G19" s="2">
        <v>1600</v>
      </c>
      <c r="H19" s="13" t="s">
        <v>30</v>
      </c>
      <c r="I19" s="13">
        <v>1600</v>
      </c>
      <c r="J19" s="13" t="s">
        <v>214</v>
      </c>
      <c r="K19" s="5"/>
    </row>
    <row r="20" spans="1:11" ht="15" customHeight="1">
      <c r="A20" s="13" t="s">
        <v>50</v>
      </c>
      <c r="B20" s="6"/>
      <c r="C20" s="13" t="s">
        <v>30</v>
      </c>
      <c r="D20" s="13" t="s">
        <v>30</v>
      </c>
      <c r="E20" s="13" t="s">
        <v>30</v>
      </c>
      <c r="F20" s="13" t="s">
        <v>30</v>
      </c>
      <c r="G20" s="13" t="s">
        <v>30</v>
      </c>
      <c r="H20" s="13" t="s">
        <v>30</v>
      </c>
      <c r="I20" s="13" t="s">
        <v>214</v>
      </c>
      <c r="J20" s="13" t="s">
        <v>214</v>
      </c>
      <c r="K20" s="5"/>
    </row>
    <row r="21" spans="1:11" ht="30.75" customHeight="1">
      <c r="A21" s="13" t="s">
        <v>52</v>
      </c>
      <c r="B21" s="6"/>
      <c r="C21" s="5">
        <v>430</v>
      </c>
      <c r="D21" s="13" t="s">
        <v>30</v>
      </c>
      <c r="E21" s="5">
        <v>430</v>
      </c>
      <c r="F21" s="13" t="s">
        <v>30</v>
      </c>
      <c r="G21" s="2">
        <v>430</v>
      </c>
      <c r="H21" s="14" t="s">
        <v>30</v>
      </c>
      <c r="I21" s="13">
        <v>430</v>
      </c>
      <c r="J21" s="13" t="s">
        <v>214</v>
      </c>
      <c r="K21" s="5"/>
    </row>
    <row r="22" spans="1:11" ht="30" customHeight="1">
      <c r="A22" s="12" t="s">
        <v>57</v>
      </c>
      <c r="B22" s="6"/>
      <c r="C22" s="5">
        <v>1812667</v>
      </c>
      <c r="D22" s="5">
        <v>50050</v>
      </c>
      <c r="E22" s="5">
        <v>1863867</v>
      </c>
      <c r="F22" s="5">
        <v>51200</v>
      </c>
      <c r="G22" s="2">
        <v>1913967</v>
      </c>
      <c r="H22" s="2">
        <v>50100</v>
      </c>
      <c r="I22" s="5">
        <f>SUM(I23:I34)</f>
        <v>1964467</v>
      </c>
      <c r="J22" s="5">
        <f>SUM(J23:J34)</f>
        <v>50500</v>
      </c>
      <c r="K22" s="5"/>
    </row>
    <row r="23" spans="1:11" ht="30" customHeight="1">
      <c r="A23" s="13" t="s">
        <v>29</v>
      </c>
      <c r="B23" s="6"/>
      <c r="C23" s="5">
        <v>40100</v>
      </c>
      <c r="D23" s="5">
        <v>700</v>
      </c>
      <c r="E23" s="5">
        <v>41100</v>
      </c>
      <c r="F23" s="5">
        <v>1000</v>
      </c>
      <c r="G23" s="2">
        <v>42200</v>
      </c>
      <c r="H23" s="2">
        <v>1100</v>
      </c>
      <c r="I23" s="5">
        <v>43400</v>
      </c>
      <c r="J23" s="5">
        <v>1200</v>
      </c>
      <c r="K23" s="5"/>
    </row>
    <row r="24" spans="1:11" ht="15" customHeight="1">
      <c r="A24" s="13" t="s">
        <v>32</v>
      </c>
      <c r="B24" s="6"/>
      <c r="C24" s="5">
        <v>1267200</v>
      </c>
      <c r="D24" s="5">
        <v>40700</v>
      </c>
      <c r="E24" s="5">
        <v>1307400</v>
      </c>
      <c r="F24" s="5">
        <v>40200</v>
      </c>
      <c r="G24" s="2">
        <v>1346550</v>
      </c>
      <c r="H24" s="2">
        <v>39150</v>
      </c>
      <c r="I24" s="5">
        <v>1385100</v>
      </c>
      <c r="J24" s="5">
        <v>38550</v>
      </c>
      <c r="K24" s="5"/>
    </row>
    <row r="25" spans="1:11" ht="15" customHeight="1">
      <c r="A25" s="13" t="s">
        <v>34</v>
      </c>
      <c r="B25" s="6"/>
      <c r="C25" s="5">
        <v>260400</v>
      </c>
      <c r="D25" s="5">
        <v>5400</v>
      </c>
      <c r="E25" s="5">
        <v>266750</v>
      </c>
      <c r="F25" s="5">
        <v>6350</v>
      </c>
      <c r="G25" s="2">
        <v>273450</v>
      </c>
      <c r="H25" s="2">
        <v>6700</v>
      </c>
      <c r="I25" s="5">
        <v>280450</v>
      </c>
      <c r="J25" s="5">
        <v>7000</v>
      </c>
      <c r="K25" s="5"/>
    </row>
    <row r="26" spans="1:11" ht="15" customHeight="1">
      <c r="A26" s="13" t="s">
        <v>37</v>
      </c>
      <c r="B26" s="6"/>
      <c r="C26" s="5">
        <v>180</v>
      </c>
      <c r="D26" s="13" t="s">
        <v>30</v>
      </c>
      <c r="E26" s="5">
        <v>180</v>
      </c>
      <c r="F26" s="13" t="s">
        <v>30</v>
      </c>
      <c r="G26" s="2">
        <v>180</v>
      </c>
      <c r="H26" s="13" t="s">
        <v>30</v>
      </c>
      <c r="I26" s="13">
        <v>180</v>
      </c>
      <c r="J26" s="13" t="s">
        <v>214</v>
      </c>
      <c r="K26" s="5"/>
    </row>
    <row r="27" spans="1:11" ht="15" customHeight="1">
      <c r="A27" s="13" t="s">
        <v>40</v>
      </c>
      <c r="B27" s="6"/>
      <c r="C27" s="13" t="s">
        <v>30</v>
      </c>
      <c r="D27" s="13" t="s">
        <v>30</v>
      </c>
      <c r="E27" s="13" t="s">
        <v>30</v>
      </c>
      <c r="F27" s="13" t="s">
        <v>30</v>
      </c>
      <c r="G27" s="13" t="s">
        <v>30</v>
      </c>
      <c r="H27" s="13" t="s">
        <v>30</v>
      </c>
      <c r="I27" s="13" t="s">
        <v>214</v>
      </c>
      <c r="J27" s="13" t="s">
        <v>214</v>
      </c>
      <c r="K27" s="5"/>
    </row>
    <row r="28" spans="1:11" ht="15" customHeight="1">
      <c r="A28" s="13" t="s">
        <v>43</v>
      </c>
      <c r="B28" s="6"/>
      <c r="C28" s="5">
        <v>80750</v>
      </c>
      <c r="D28" s="5">
        <v>1750</v>
      </c>
      <c r="E28" s="5">
        <v>82000</v>
      </c>
      <c r="F28" s="5">
        <v>1250</v>
      </c>
      <c r="G28" s="2">
        <v>83750</v>
      </c>
      <c r="H28" s="2">
        <v>1750</v>
      </c>
      <c r="I28" s="5">
        <v>85800</v>
      </c>
      <c r="J28" s="5">
        <v>2050</v>
      </c>
      <c r="K28" s="5"/>
    </row>
    <row r="29" spans="1:11" ht="15" customHeight="1">
      <c r="A29" s="13" t="s">
        <v>46</v>
      </c>
      <c r="B29" s="6"/>
      <c r="C29" s="5">
        <v>44050</v>
      </c>
      <c r="D29" s="5">
        <v>200</v>
      </c>
      <c r="E29" s="5">
        <v>44250</v>
      </c>
      <c r="F29" s="5">
        <v>200</v>
      </c>
      <c r="G29" s="2">
        <v>44450</v>
      </c>
      <c r="H29" s="2">
        <v>200</v>
      </c>
      <c r="I29" s="5">
        <v>44650</v>
      </c>
      <c r="J29" s="5">
        <v>200</v>
      </c>
      <c r="K29" s="5"/>
    </row>
    <row r="30" spans="1:11" ht="15" customHeight="1">
      <c r="A30" s="13" t="s">
        <v>194</v>
      </c>
      <c r="B30" s="6"/>
      <c r="C30" s="13" t="s">
        <v>30</v>
      </c>
      <c r="D30" s="13" t="s">
        <v>30</v>
      </c>
      <c r="E30" s="13" t="s">
        <v>30</v>
      </c>
      <c r="F30" s="13" t="s">
        <v>30</v>
      </c>
      <c r="G30" s="13">
        <v>500</v>
      </c>
      <c r="H30" s="13" t="s">
        <v>30</v>
      </c>
      <c r="I30" s="13">
        <v>500</v>
      </c>
      <c r="J30" s="13" t="s">
        <v>214</v>
      </c>
      <c r="K30" s="5"/>
    </row>
    <row r="31" spans="1:11" ht="15" customHeight="1">
      <c r="A31" s="13" t="s">
        <v>212</v>
      </c>
      <c r="B31" s="6"/>
      <c r="C31" s="13" t="s">
        <v>30</v>
      </c>
      <c r="D31" s="13" t="s">
        <v>30</v>
      </c>
      <c r="E31" s="13" t="s">
        <v>30</v>
      </c>
      <c r="F31" s="13" t="s">
        <v>30</v>
      </c>
      <c r="G31" s="13" t="s">
        <v>30</v>
      </c>
      <c r="H31" s="13" t="s">
        <v>30</v>
      </c>
      <c r="I31" s="13">
        <v>500</v>
      </c>
      <c r="J31" s="13">
        <v>500</v>
      </c>
      <c r="K31" s="5"/>
    </row>
    <row r="32" spans="1:11" ht="15" customHeight="1">
      <c r="A32" s="13" t="s">
        <v>49</v>
      </c>
      <c r="B32" s="6"/>
      <c r="C32" s="5">
        <v>87900</v>
      </c>
      <c r="D32" s="5">
        <v>1300</v>
      </c>
      <c r="E32" s="5">
        <v>89100</v>
      </c>
      <c r="F32" s="5">
        <v>1200</v>
      </c>
      <c r="G32" s="2">
        <v>90300</v>
      </c>
      <c r="H32" s="2">
        <v>1200</v>
      </c>
      <c r="I32" s="5">
        <v>91300</v>
      </c>
      <c r="J32" s="5">
        <v>1000</v>
      </c>
      <c r="K32" s="5"/>
    </row>
    <row r="33" spans="1:11" ht="15" customHeight="1">
      <c r="A33" s="13" t="s">
        <v>50</v>
      </c>
      <c r="B33" s="6"/>
      <c r="C33" s="5">
        <v>9160</v>
      </c>
      <c r="D33" s="13" t="s">
        <v>30</v>
      </c>
      <c r="E33" s="5">
        <v>10160</v>
      </c>
      <c r="F33" s="13">
        <v>1000</v>
      </c>
      <c r="G33" s="2">
        <v>9660</v>
      </c>
      <c r="H33" s="14" t="s">
        <v>30</v>
      </c>
      <c r="I33" s="13">
        <v>9660</v>
      </c>
      <c r="J33" s="13" t="s">
        <v>214</v>
      </c>
      <c r="K33" s="5"/>
    </row>
    <row r="34" spans="1:11" ht="30" customHeight="1" thickBot="1">
      <c r="A34" s="22" t="s">
        <v>52</v>
      </c>
      <c r="B34" s="15"/>
      <c r="C34" s="3">
        <v>22927</v>
      </c>
      <c r="D34" s="22" t="s">
        <v>30</v>
      </c>
      <c r="E34" s="3">
        <v>22927</v>
      </c>
      <c r="F34" s="22" t="s">
        <v>30</v>
      </c>
      <c r="G34" s="3">
        <v>22927</v>
      </c>
      <c r="H34" s="22" t="s">
        <v>30</v>
      </c>
      <c r="I34" s="22">
        <v>22927</v>
      </c>
      <c r="J34" s="22" t="s">
        <v>214</v>
      </c>
      <c r="K34" s="5"/>
    </row>
    <row r="35" spans="1:11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mergeCells count="1">
    <mergeCell ref="A2:A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="75" zoomScaleNormal="75" workbookViewId="0" topLeftCell="A16">
      <selection activeCell="G56" sqref="G56"/>
    </sheetView>
  </sheetViews>
  <sheetFormatPr defaultColWidth="8.625" defaultRowHeight="12.75"/>
  <cols>
    <col min="1" max="1" width="0.875" style="2" customWidth="1"/>
    <col min="2" max="2" width="22.00390625" style="2" customWidth="1"/>
    <col min="3" max="3" width="0.875" style="2" customWidth="1"/>
    <col min="4" max="5" width="16.75390625" style="2" customWidth="1"/>
    <col min="6" max="7" width="16.75390625" style="23" customWidth="1"/>
    <col min="8" max="8" width="16.75390625" style="24" customWidth="1"/>
    <col min="9" max="9" width="16.75390625" style="2" customWidth="1"/>
    <col min="10" max="11" width="16.75390625" style="23" customWidth="1"/>
    <col min="12" max="16384" width="8.625" style="2" customWidth="1"/>
  </cols>
  <sheetData>
    <row r="1" ht="31.5" customHeight="1">
      <c r="B1" s="1" t="s">
        <v>0</v>
      </c>
    </row>
    <row r="2" spans="1:11" ht="33" customHeight="1" thickBot="1">
      <c r="A2" s="3"/>
      <c r="B2" s="3" t="s">
        <v>227</v>
      </c>
      <c r="C2" s="3"/>
      <c r="D2" s="3"/>
      <c r="E2" s="3"/>
      <c r="F2" s="25"/>
      <c r="G2" s="25"/>
      <c r="H2" s="26"/>
      <c r="I2" s="3"/>
      <c r="J2" s="82" t="s">
        <v>223</v>
      </c>
      <c r="K2" s="27"/>
    </row>
    <row r="3" spans="1:11" ht="15" customHeight="1">
      <c r="A3" s="5"/>
      <c r="B3" s="83" t="s">
        <v>2</v>
      </c>
      <c r="C3" s="6"/>
      <c r="D3" s="8" t="s">
        <v>215</v>
      </c>
      <c r="E3" s="8"/>
      <c r="F3" s="28"/>
      <c r="G3" s="28"/>
      <c r="H3" s="29" t="s">
        <v>216</v>
      </c>
      <c r="I3" s="8"/>
      <c r="J3" s="28"/>
      <c r="K3" s="28"/>
    </row>
    <row r="4" spans="1:11" ht="31.5" customHeight="1">
      <c r="A4" s="30"/>
      <c r="B4" s="84"/>
      <c r="C4" s="9"/>
      <c r="D4" s="10" t="s">
        <v>3</v>
      </c>
      <c r="E4" s="10" t="s">
        <v>4</v>
      </c>
      <c r="F4" s="31" t="s">
        <v>6</v>
      </c>
      <c r="G4" s="31" t="s">
        <v>7</v>
      </c>
      <c r="H4" s="32" t="s">
        <v>3</v>
      </c>
      <c r="I4" s="10" t="s">
        <v>4</v>
      </c>
      <c r="J4" s="31" t="s">
        <v>6</v>
      </c>
      <c r="K4" s="33" t="s">
        <v>7</v>
      </c>
    </row>
    <row r="5" spans="1:11" ht="15" customHeight="1">
      <c r="A5" s="5"/>
      <c r="B5" s="12" t="s">
        <v>10</v>
      </c>
      <c r="C5" s="6"/>
      <c r="D5" s="5">
        <v>18937</v>
      </c>
      <c r="E5" s="5">
        <v>159909419</v>
      </c>
      <c r="F5" s="34">
        <v>60.05</v>
      </c>
      <c r="G5" s="34">
        <v>100</v>
      </c>
      <c r="H5" s="5">
        <v>20264</v>
      </c>
      <c r="I5" s="5">
        <v>193734761</v>
      </c>
      <c r="J5" s="35">
        <v>121.15</v>
      </c>
      <c r="K5" s="34">
        <v>100</v>
      </c>
    </row>
    <row r="6" spans="1:11" ht="30" customHeight="1">
      <c r="A6" s="5"/>
      <c r="B6" s="5"/>
      <c r="C6" s="6"/>
      <c r="D6" s="85" t="s">
        <v>197</v>
      </c>
      <c r="E6" s="86"/>
      <c r="F6" s="34"/>
      <c r="G6" s="34"/>
      <c r="H6" s="36"/>
      <c r="I6" s="5"/>
      <c r="J6" s="34"/>
      <c r="K6" s="34"/>
    </row>
    <row r="7" spans="1:11" ht="30" customHeight="1">
      <c r="A7" s="5"/>
      <c r="B7" s="13" t="s">
        <v>16</v>
      </c>
      <c r="C7" s="6"/>
      <c r="D7" s="36">
        <v>1042</v>
      </c>
      <c r="E7" s="5">
        <v>982202</v>
      </c>
      <c r="F7" s="34">
        <v>100.16</v>
      </c>
      <c r="G7" s="34">
        <v>0.61</v>
      </c>
      <c r="H7" s="36">
        <v>1092</v>
      </c>
      <c r="I7" s="5">
        <v>1035659</v>
      </c>
      <c r="J7" s="34">
        <v>105.44</v>
      </c>
      <c r="K7" s="34">
        <v>0.53</v>
      </c>
    </row>
    <row r="8" spans="1:11" ht="15" customHeight="1">
      <c r="A8" s="5"/>
      <c r="B8" s="13" t="s">
        <v>20</v>
      </c>
      <c r="C8" s="6"/>
      <c r="D8" s="36">
        <v>2397</v>
      </c>
      <c r="E8" s="5">
        <v>4414384</v>
      </c>
      <c r="F8" s="34">
        <v>86.29</v>
      </c>
      <c r="G8" s="34">
        <v>2.76</v>
      </c>
      <c r="H8" s="36">
        <v>2430</v>
      </c>
      <c r="I8" s="5">
        <v>4492539</v>
      </c>
      <c r="J8" s="34">
        <v>101.77</v>
      </c>
      <c r="K8" s="34">
        <v>2.32</v>
      </c>
    </row>
    <row r="9" spans="1:11" ht="15" customHeight="1">
      <c r="A9" s="5"/>
      <c r="B9" s="13" t="s">
        <v>23</v>
      </c>
      <c r="C9" s="6"/>
      <c r="D9" s="36">
        <v>2811</v>
      </c>
      <c r="E9" s="5">
        <v>8185451</v>
      </c>
      <c r="F9" s="34">
        <v>78.87</v>
      </c>
      <c r="G9" s="34">
        <v>5.12</v>
      </c>
      <c r="H9" s="36">
        <v>2838</v>
      </c>
      <c r="I9" s="5">
        <v>8254988</v>
      </c>
      <c r="J9" s="34">
        <v>100.85</v>
      </c>
      <c r="K9" s="34">
        <v>4.26</v>
      </c>
    </row>
    <row r="10" spans="1:11" ht="15" customHeight="1">
      <c r="A10" s="5"/>
      <c r="B10" s="13" t="s">
        <v>26</v>
      </c>
      <c r="C10" s="6"/>
      <c r="D10" s="36">
        <v>5548</v>
      </c>
      <c r="E10" s="5">
        <v>26305933</v>
      </c>
      <c r="F10" s="34">
        <v>75.44</v>
      </c>
      <c r="G10" s="34">
        <v>16.45</v>
      </c>
      <c r="H10" s="36">
        <v>5514</v>
      </c>
      <c r="I10" s="5">
        <v>26130141</v>
      </c>
      <c r="J10" s="34">
        <v>99.33</v>
      </c>
      <c r="K10" s="34">
        <v>13.49</v>
      </c>
    </row>
    <row r="11" spans="1:11" ht="15" customHeight="1">
      <c r="A11" s="5"/>
      <c r="B11" s="13" t="s">
        <v>27</v>
      </c>
      <c r="C11" s="6"/>
      <c r="D11" s="36">
        <v>3685</v>
      </c>
      <c r="E11" s="5">
        <v>31803439</v>
      </c>
      <c r="F11" s="34">
        <v>63.48</v>
      </c>
      <c r="G11" s="34">
        <v>19.89</v>
      </c>
      <c r="H11" s="36">
        <v>3742</v>
      </c>
      <c r="I11" s="5">
        <v>31957109</v>
      </c>
      <c r="J11" s="34">
        <v>100.48</v>
      </c>
      <c r="K11" s="34">
        <v>16.5</v>
      </c>
    </row>
    <row r="12" spans="1:11" ht="15" customHeight="1">
      <c r="A12" s="5"/>
      <c r="B12" s="13" t="s">
        <v>31</v>
      </c>
      <c r="C12" s="6"/>
      <c r="D12" s="36">
        <v>993</v>
      </c>
      <c r="E12" s="5">
        <v>13785412</v>
      </c>
      <c r="F12" s="34">
        <v>59.77</v>
      </c>
      <c r="G12" s="34">
        <v>8.62</v>
      </c>
      <c r="H12" s="36">
        <v>1311</v>
      </c>
      <c r="I12" s="5">
        <v>17988770</v>
      </c>
      <c r="J12" s="34">
        <v>130.49</v>
      </c>
      <c r="K12" s="34">
        <v>9.29</v>
      </c>
    </row>
    <row r="13" spans="1:11" ht="15" customHeight="1">
      <c r="A13" s="5"/>
      <c r="B13" s="13" t="s">
        <v>33</v>
      </c>
      <c r="C13" s="6"/>
      <c r="D13" s="36">
        <v>1001</v>
      </c>
      <c r="E13" s="5">
        <v>19466050</v>
      </c>
      <c r="F13" s="34">
        <v>39.9</v>
      </c>
      <c r="G13" s="34">
        <v>12.17</v>
      </c>
      <c r="H13" s="36">
        <v>1244</v>
      </c>
      <c r="I13" s="5">
        <v>23993750</v>
      </c>
      <c r="J13" s="34">
        <v>123.26</v>
      </c>
      <c r="K13" s="34">
        <v>12.38</v>
      </c>
    </row>
    <row r="14" spans="1:11" ht="15" customHeight="1">
      <c r="A14" s="5"/>
      <c r="B14" s="13" t="s">
        <v>35</v>
      </c>
      <c r="C14" s="6"/>
      <c r="D14" s="36">
        <v>897</v>
      </c>
      <c r="E14" s="5">
        <v>25174900</v>
      </c>
      <c r="F14" s="34">
        <v>69.5</v>
      </c>
      <c r="G14" s="34">
        <v>15.74</v>
      </c>
      <c r="H14" s="36">
        <v>1167</v>
      </c>
      <c r="I14" s="5">
        <v>32352750</v>
      </c>
      <c r="J14" s="34">
        <v>128.51</v>
      </c>
      <c r="K14" s="34">
        <v>16.7</v>
      </c>
    </row>
    <row r="15" spans="1:11" ht="15" customHeight="1">
      <c r="A15" s="5"/>
      <c r="B15" s="13" t="s">
        <v>38</v>
      </c>
      <c r="C15" s="6"/>
      <c r="D15" s="36">
        <v>439</v>
      </c>
      <c r="E15" s="5">
        <v>19165360</v>
      </c>
      <c r="F15" s="34">
        <v>42.29</v>
      </c>
      <c r="G15" s="34">
        <v>11.99</v>
      </c>
      <c r="H15" s="36">
        <v>791</v>
      </c>
      <c r="I15" s="5">
        <v>35256400</v>
      </c>
      <c r="J15" s="34">
        <v>183.96</v>
      </c>
      <c r="K15" s="34">
        <v>18.2</v>
      </c>
    </row>
    <row r="16" spans="1:11" ht="15" customHeight="1">
      <c r="A16" s="5"/>
      <c r="B16" s="13" t="s">
        <v>41</v>
      </c>
      <c r="C16" s="6"/>
      <c r="D16" s="36">
        <v>39</v>
      </c>
      <c r="E16" s="5">
        <v>2251000</v>
      </c>
      <c r="F16" s="34">
        <v>96.38</v>
      </c>
      <c r="G16" s="34">
        <v>1.41</v>
      </c>
      <c r="H16" s="36">
        <v>30</v>
      </c>
      <c r="I16" s="5">
        <v>1741655</v>
      </c>
      <c r="J16" s="34">
        <v>77.37</v>
      </c>
      <c r="K16" s="34">
        <v>0.9</v>
      </c>
    </row>
    <row r="17" spans="1:11" ht="15" customHeight="1">
      <c r="A17" s="5"/>
      <c r="B17" s="13" t="s">
        <v>44</v>
      </c>
      <c r="C17" s="6"/>
      <c r="D17" s="36">
        <v>62</v>
      </c>
      <c r="E17" s="5">
        <v>5033288</v>
      </c>
      <c r="F17" s="34">
        <v>93.82</v>
      </c>
      <c r="G17" s="34">
        <v>3.15</v>
      </c>
      <c r="H17" s="36">
        <v>80</v>
      </c>
      <c r="I17" s="5">
        <v>6605000</v>
      </c>
      <c r="J17" s="34">
        <v>131.23</v>
      </c>
      <c r="K17" s="34">
        <v>3.4</v>
      </c>
    </row>
    <row r="18" spans="1:11" ht="15" customHeight="1">
      <c r="A18" s="5"/>
      <c r="B18" s="13" t="s">
        <v>47</v>
      </c>
      <c r="C18" s="6"/>
      <c r="D18" s="36">
        <v>23</v>
      </c>
      <c r="E18" s="5">
        <v>3342000</v>
      </c>
      <c r="F18" s="34">
        <v>88.58</v>
      </c>
      <c r="G18" s="34">
        <v>2.09</v>
      </c>
      <c r="H18" s="36">
        <v>25</v>
      </c>
      <c r="I18" s="5">
        <v>3926000</v>
      </c>
      <c r="J18" s="34">
        <v>117.47</v>
      </c>
      <c r="K18" s="34">
        <v>2.03</v>
      </c>
    </row>
    <row r="19" spans="1:11" ht="30" customHeight="1">
      <c r="A19" s="5"/>
      <c r="B19" s="5"/>
      <c r="C19" s="6"/>
      <c r="D19" s="85" t="s">
        <v>196</v>
      </c>
      <c r="E19" s="86"/>
      <c r="F19" s="34"/>
      <c r="G19" s="34"/>
      <c r="H19" s="36"/>
      <c r="I19" s="5"/>
      <c r="J19" s="34"/>
      <c r="K19" s="34"/>
    </row>
    <row r="20" spans="1:11" ht="30" customHeight="1">
      <c r="A20" s="5"/>
      <c r="B20" s="13" t="s">
        <v>53</v>
      </c>
      <c r="C20" s="6"/>
      <c r="D20" s="36">
        <v>1555</v>
      </c>
      <c r="E20" s="5">
        <v>8572236</v>
      </c>
      <c r="F20" s="34">
        <v>79.6</v>
      </c>
      <c r="G20" s="34">
        <v>5.36</v>
      </c>
      <c r="H20" s="36">
        <v>1591</v>
      </c>
      <c r="I20" s="5">
        <v>8913353</v>
      </c>
      <c r="J20" s="34">
        <v>103.98</v>
      </c>
      <c r="K20" s="34">
        <v>4.6</v>
      </c>
    </row>
    <row r="21" spans="1:11" ht="15" customHeight="1">
      <c r="A21" s="5"/>
      <c r="B21" s="13" t="s">
        <v>55</v>
      </c>
      <c r="C21" s="6"/>
      <c r="D21" s="36">
        <v>5789</v>
      </c>
      <c r="E21" s="5">
        <v>39919393</v>
      </c>
      <c r="F21" s="34">
        <v>96.99</v>
      </c>
      <c r="G21" s="34">
        <v>24.96</v>
      </c>
      <c r="H21" s="36">
        <v>6379</v>
      </c>
      <c r="I21" s="5">
        <v>43128464</v>
      </c>
      <c r="J21" s="34">
        <v>108.04</v>
      </c>
      <c r="K21" s="34">
        <v>22.26</v>
      </c>
    </row>
    <row r="22" spans="1:11" ht="15" customHeight="1">
      <c r="A22" s="5"/>
      <c r="B22" s="13" t="s">
        <v>58</v>
      </c>
      <c r="C22" s="6"/>
      <c r="D22" s="36">
        <v>1678</v>
      </c>
      <c r="E22" s="5">
        <v>18392780</v>
      </c>
      <c r="F22" s="34">
        <v>85.67</v>
      </c>
      <c r="G22" s="34">
        <v>11.5</v>
      </c>
      <c r="H22" s="36">
        <v>1554</v>
      </c>
      <c r="I22" s="5">
        <v>17339620</v>
      </c>
      <c r="J22" s="34">
        <v>94.27</v>
      </c>
      <c r="K22" s="34">
        <v>8.95</v>
      </c>
    </row>
    <row r="23" spans="1:11" ht="15" customHeight="1">
      <c r="A23" s="5"/>
      <c r="B23" s="13" t="s">
        <v>60</v>
      </c>
      <c r="C23" s="6"/>
      <c r="D23" s="36">
        <v>682</v>
      </c>
      <c r="E23" s="5">
        <v>5680950</v>
      </c>
      <c r="F23" s="34">
        <v>51.32</v>
      </c>
      <c r="G23" s="34">
        <v>3.55</v>
      </c>
      <c r="H23" s="36">
        <v>771</v>
      </c>
      <c r="I23" s="5">
        <v>5001290</v>
      </c>
      <c r="J23" s="34">
        <v>88.04</v>
      </c>
      <c r="K23" s="34">
        <v>2.58</v>
      </c>
    </row>
    <row r="24" spans="1:11" ht="15" customHeight="1">
      <c r="A24" s="5"/>
      <c r="B24" s="13" t="s">
        <v>62</v>
      </c>
      <c r="C24" s="6"/>
      <c r="D24" s="36">
        <v>1512</v>
      </c>
      <c r="E24" s="5">
        <v>8152180</v>
      </c>
      <c r="F24" s="34">
        <v>266.69</v>
      </c>
      <c r="G24" s="34">
        <v>5.1</v>
      </c>
      <c r="H24" s="36">
        <v>1291</v>
      </c>
      <c r="I24" s="5">
        <v>7454190</v>
      </c>
      <c r="J24" s="34">
        <v>91.44</v>
      </c>
      <c r="K24" s="34">
        <v>3.85</v>
      </c>
    </row>
    <row r="25" spans="1:11" ht="15" customHeight="1">
      <c r="A25" s="5"/>
      <c r="B25" s="13" t="s">
        <v>64</v>
      </c>
      <c r="C25" s="6"/>
      <c r="D25" s="36">
        <v>6453</v>
      </c>
      <c r="E25" s="5">
        <v>59123155</v>
      </c>
      <c r="F25" s="34">
        <v>50.72</v>
      </c>
      <c r="G25" s="34">
        <v>36.98</v>
      </c>
      <c r="H25" s="36">
        <v>7322</v>
      </c>
      <c r="I25" s="5">
        <v>89595103</v>
      </c>
      <c r="J25" s="34">
        <v>151.54</v>
      </c>
      <c r="K25" s="34">
        <v>46.25</v>
      </c>
    </row>
    <row r="26" spans="1:11" ht="15" customHeight="1">
      <c r="A26" s="5"/>
      <c r="B26" s="13" t="s">
        <v>66</v>
      </c>
      <c r="C26" s="6"/>
      <c r="D26" s="36">
        <v>1268</v>
      </c>
      <c r="E26" s="5">
        <v>20068725</v>
      </c>
      <c r="F26" s="34">
        <v>32.26</v>
      </c>
      <c r="G26" s="34">
        <v>12.55</v>
      </c>
      <c r="H26" s="36">
        <v>1356</v>
      </c>
      <c r="I26" s="5">
        <v>22302741</v>
      </c>
      <c r="J26" s="34">
        <v>111.13</v>
      </c>
      <c r="K26" s="34">
        <v>11.51</v>
      </c>
    </row>
    <row r="27" spans="1:11" ht="30" customHeight="1">
      <c r="A27" s="5"/>
      <c r="B27" s="5"/>
      <c r="C27" s="6"/>
      <c r="D27" s="85" t="s">
        <v>198</v>
      </c>
      <c r="E27" s="86"/>
      <c r="F27" s="34"/>
      <c r="G27" s="34"/>
      <c r="H27" s="36"/>
      <c r="I27" s="5"/>
      <c r="J27" s="34"/>
      <c r="K27" s="34"/>
    </row>
    <row r="28" spans="1:11" ht="30" customHeight="1">
      <c r="A28" s="5"/>
      <c r="B28" s="12" t="s">
        <v>67</v>
      </c>
      <c r="C28" s="6"/>
      <c r="D28" s="36">
        <v>16960</v>
      </c>
      <c r="E28" s="5">
        <v>139805044</v>
      </c>
      <c r="F28" s="34">
        <v>57.12</v>
      </c>
      <c r="G28" s="34">
        <v>87.43</v>
      </c>
      <c r="H28" s="36">
        <v>18558</v>
      </c>
      <c r="I28" s="5">
        <v>177067761</v>
      </c>
      <c r="J28" s="34">
        <v>126.65</v>
      </c>
      <c r="K28" s="34">
        <v>91.4</v>
      </c>
    </row>
    <row r="29" spans="1:11" ht="15" customHeight="1">
      <c r="A29" s="5"/>
      <c r="B29" s="12" t="s">
        <v>68</v>
      </c>
      <c r="C29" s="6"/>
      <c r="D29" s="36">
        <v>1069</v>
      </c>
      <c r="E29" s="5">
        <v>8612020</v>
      </c>
      <c r="F29" s="34">
        <v>90.27</v>
      </c>
      <c r="G29" s="34">
        <v>5.38</v>
      </c>
      <c r="H29" s="36">
        <v>899</v>
      </c>
      <c r="I29" s="5">
        <v>6580450</v>
      </c>
      <c r="J29" s="34">
        <v>76.41</v>
      </c>
      <c r="K29" s="34">
        <v>3.4</v>
      </c>
    </row>
    <row r="30" spans="1:11" ht="15" customHeight="1">
      <c r="A30" s="5"/>
      <c r="B30" s="12" t="s">
        <v>69</v>
      </c>
      <c r="C30" s="6"/>
      <c r="D30" s="36">
        <v>908</v>
      </c>
      <c r="E30" s="5">
        <v>11492355</v>
      </c>
      <c r="F30" s="34">
        <v>95.73</v>
      </c>
      <c r="G30" s="34">
        <v>7.19</v>
      </c>
      <c r="H30" s="36">
        <v>807</v>
      </c>
      <c r="I30" s="5">
        <v>10086550</v>
      </c>
      <c r="J30" s="34">
        <v>87.77</v>
      </c>
      <c r="K30" s="34">
        <v>5.2</v>
      </c>
    </row>
    <row r="31" spans="1:11" ht="30" customHeight="1">
      <c r="A31" s="5"/>
      <c r="B31" s="12"/>
      <c r="C31" s="6"/>
      <c r="D31" s="85" t="s">
        <v>199</v>
      </c>
      <c r="E31" s="86"/>
      <c r="F31" s="34"/>
      <c r="G31" s="34"/>
      <c r="H31" s="36"/>
      <c r="I31" s="5"/>
      <c r="J31" s="34"/>
      <c r="K31" s="34"/>
    </row>
    <row r="32" spans="1:11" ht="30" customHeight="1">
      <c r="A32" s="5"/>
      <c r="B32" s="12" t="s">
        <v>70</v>
      </c>
      <c r="C32" s="6"/>
      <c r="D32" s="36">
        <v>4</v>
      </c>
      <c r="E32" s="5">
        <v>28500</v>
      </c>
      <c r="F32" s="34">
        <v>26.76</v>
      </c>
      <c r="G32" s="34">
        <v>0.02</v>
      </c>
      <c r="H32" s="36">
        <v>3</v>
      </c>
      <c r="I32" s="5">
        <v>9500</v>
      </c>
      <c r="J32" s="34">
        <v>33.33</v>
      </c>
      <c r="K32" s="34">
        <v>0.01</v>
      </c>
    </row>
    <row r="33" spans="1:11" ht="15" customHeight="1">
      <c r="A33" s="5"/>
      <c r="B33" s="12" t="s">
        <v>71</v>
      </c>
      <c r="C33" s="6"/>
      <c r="D33" s="36">
        <v>48</v>
      </c>
      <c r="E33" s="5">
        <v>994000</v>
      </c>
      <c r="F33" s="34">
        <v>72.98</v>
      </c>
      <c r="G33" s="34">
        <v>0.62</v>
      </c>
      <c r="H33" s="36">
        <v>46</v>
      </c>
      <c r="I33" s="5">
        <v>1006000</v>
      </c>
      <c r="J33" s="34">
        <v>101.21</v>
      </c>
      <c r="K33" s="34">
        <v>0.52</v>
      </c>
    </row>
    <row r="34" spans="1:11" ht="15" customHeight="1">
      <c r="A34" s="5"/>
      <c r="B34" s="12" t="s">
        <v>72</v>
      </c>
      <c r="C34" s="6"/>
      <c r="D34" s="36">
        <v>6617</v>
      </c>
      <c r="E34" s="5">
        <v>59194972</v>
      </c>
      <c r="F34" s="34">
        <v>61.23</v>
      </c>
      <c r="G34" s="34">
        <v>37.02</v>
      </c>
      <c r="H34" s="36">
        <v>7299</v>
      </c>
      <c r="I34" s="5">
        <v>73824660</v>
      </c>
      <c r="J34" s="34">
        <v>124.71</v>
      </c>
      <c r="K34" s="34">
        <v>38.11</v>
      </c>
    </row>
    <row r="35" spans="1:11" ht="15" customHeight="1">
      <c r="A35" s="5"/>
      <c r="B35" s="12"/>
      <c r="C35" s="6"/>
      <c r="D35" s="36"/>
      <c r="E35" s="5"/>
      <c r="F35" s="34"/>
      <c r="G35" s="34"/>
      <c r="H35" s="36"/>
      <c r="I35" s="5"/>
      <c r="J35" s="34"/>
      <c r="K35" s="34"/>
    </row>
    <row r="36" spans="1:11" ht="15" customHeight="1">
      <c r="A36" s="5"/>
      <c r="B36" s="12" t="s">
        <v>73</v>
      </c>
      <c r="C36" s="6"/>
      <c r="D36" s="5">
        <v>2904</v>
      </c>
      <c r="E36" s="5">
        <v>25622611</v>
      </c>
      <c r="F36" s="34">
        <v>59.53</v>
      </c>
      <c r="G36" s="34">
        <v>16.02</v>
      </c>
      <c r="H36" s="5">
        <f>SUM(H37:H53)</f>
        <v>2990</v>
      </c>
      <c r="I36" s="5">
        <f>SUM(I37:I53)</f>
        <v>29983140</v>
      </c>
      <c r="J36" s="34">
        <v>117.03</v>
      </c>
      <c r="K36" s="34">
        <v>15.48</v>
      </c>
    </row>
    <row r="37" spans="1:11" ht="15" customHeight="1">
      <c r="A37" s="5"/>
      <c r="B37" s="13" t="s">
        <v>74</v>
      </c>
      <c r="C37" s="6"/>
      <c r="D37" s="36">
        <v>692</v>
      </c>
      <c r="E37" s="5">
        <v>6117221</v>
      </c>
      <c r="F37" s="34">
        <v>60.04</v>
      </c>
      <c r="G37" s="34">
        <v>3.83</v>
      </c>
      <c r="H37" s="36">
        <v>765</v>
      </c>
      <c r="I37" s="5">
        <v>7901220</v>
      </c>
      <c r="J37" s="34">
        <v>129.16</v>
      </c>
      <c r="K37" s="34">
        <v>4.08</v>
      </c>
    </row>
    <row r="38" spans="1:11" ht="15" customHeight="1">
      <c r="A38" s="5"/>
      <c r="B38" s="13" t="s">
        <v>75</v>
      </c>
      <c r="C38" s="6"/>
      <c r="D38" s="36">
        <v>135</v>
      </c>
      <c r="E38" s="5">
        <v>1159037</v>
      </c>
      <c r="F38" s="34">
        <v>53.63</v>
      </c>
      <c r="G38" s="34">
        <v>0.72</v>
      </c>
      <c r="H38" s="36">
        <v>147</v>
      </c>
      <c r="I38" s="5">
        <v>1614680</v>
      </c>
      <c r="J38" s="34">
        <v>139.31</v>
      </c>
      <c r="K38" s="34">
        <v>0.83</v>
      </c>
    </row>
    <row r="39" spans="1:11" ht="15" customHeight="1">
      <c r="A39" s="5"/>
      <c r="B39" s="13" t="s">
        <v>76</v>
      </c>
      <c r="C39" s="6"/>
      <c r="D39" s="36">
        <v>110</v>
      </c>
      <c r="E39" s="5">
        <v>1211300</v>
      </c>
      <c r="F39" s="34">
        <v>66.85</v>
      </c>
      <c r="G39" s="34">
        <v>0.76</v>
      </c>
      <c r="H39" s="36">
        <v>104</v>
      </c>
      <c r="I39" s="5">
        <v>1191600</v>
      </c>
      <c r="J39" s="34">
        <v>98.37</v>
      </c>
      <c r="K39" s="34">
        <v>0.62</v>
      </c>
    </row>
    <row r="40" spans="1:11" ht="15" customHeight="1">
      <c r="A40" s="5"/>
      <c r="B40" s="13" t="s">
        <v>77</v>
      </c>
      <c r="C40" s="6"/>
      <c r="D40" s="36">
        <v>78</v>
      </c>
      <c r="E40" s="5">
        <v>515400</v>
      </c>
      <c r="F40" s="34">
        <v>48.14</v>
      </c>
      <c r="G40" s="34">
        <v>0.32</v>
      </c>
      <c r="H40" s="36">
        <v>91</v>
      </c>
      <c r="I40" s="5">
        <v>528350</v>
      </c>
      <c r="J40" s="34">
        <v>102.51</v>
      </c>
      <c r="K40" s="34">
        <v>0.27</v>
      </c>
    </row>
    <row r="41" spans="1:11" ht="15" customHeight="1">
      <c r="A41" s="5"/>
      <c r="B41" s="13" t="s">
        <v>78</v>
      </c>
      <c r="C41" s="6"/>
      <c r="D41" s="36">
        <v>7</v>
      </c>
      <c r="E41" s="5">
        <v>70000</v>
      </c>
      <c r="F41" s="34">
        <v>37.87</v>
      </c>
      <c r="G41" s="34">
        <v>0.04</v>
      </c>
      <c r="H41" s="36">
        <v>4</v>
      </c>
      <c r="I41" s="5">
        <v>32000</v>
      </c>
      <c r="J41" s="34">
        <v>45.71</v>
      </c>
      <c r="K41" s="34">
        <v>0.02</v>
      </c>
    </row>
    <row r="42" spans="1:11" ht="15" customHeight="1">
      <c r="A42" s="5"/>
      <c r="B42" s="13" t="s">
        <v>79</v>
      </c>
      <c r="C42" s="6"/>
      <c r="D42" s="36">
        <v>136</v>
      </c>
      <c r="E42" s="5">
        <v>943900</v>
      </c>
      <c r="F42" s="34">
        <v>47.33</v>
      </c>
      <c r="G42" s="34">
        <v>0.59</v>
      </c>
      <c r="H42" s="36">
        <v>158</v>
      </c>
      <c r="I42" s="5">
        <v>1375750</v>
      </c>
      <c r="J42" s="34">
        <v>145.75</v>
      </c>
      <c r="K42" s="34">
        <v>0.71</v>
      </c>
    </row>
    <row r="43" spans="1:11" ht="15" customHeight="1">
      <c r="A43" s="5"/>
      <c r="B43" s="13" t="s">
        <v>80</v>
      </c>
      <c r="C43" s="6"/>
      <c r="D43" s="36">
        <v>10</v>
      </c>
      <c r="E43" s="5">
        <v>81500</v>
      </c>
      <c r="F43" s="34">
        <v>49.1</v>
      </c>
      <c r="G43" s="34">
        <v>0.05</v>
      </c>
      <c r="H43" s="36">
        <v>16</v>
      </c>
      <c r="I43" s="5">
        <v>163500</v>
      </c>
      <c r="J43" s="34">
        <v>200.61</v>
      </c>
      <c r="K43" s="34">
        <v>0.08</v>
      </c>
    </row>
    <row r="44" spans="1:11" ht="15" customHeight="1">
      <c r="A44" s="5"/>
      <c r="B44" s="37" t="s">
        <v>81</v>
      </c>
      <c r="C44" s="6"/>
      <c r="D44" s="38" t="s">
        <v>30</v>
      </c>
      <c r="E44" s="13" t="s">
        <v>30</v>
      </c>
      <c r="F44" s="39" t="s">
        <v>30</v>
      </c>
      <c r="G44" s="40" t="s">
        <v>30</v>
      </c>
      <c r="H44" s="38" t="s">
        <v>213</v>
      </c>
      <c r="I44" s="13" t="s">
        <v>213</v>
      </c>
      <c r="J44" s="39" t="s">
        <v>213</v>
      </c>
      <c r="K44" s="40" t="s">
        <v>217</v>
      </c>
    </row>
    <row r="45" spans="1:11" ht="15" customHeight="1">
      <c r="A45" s="5"/>
      <c r="B45" s="13" t="s">
        <v>82</v>
      </c>
      <c r="C45" s="6"/>
      <c r="D45" s="36">
        <v>31</v>
      </c>
      <c r="E45" s="5">
        <v>336000</v>
      </c>
      <c r="F45" s="34">
        <v>79.06</v>
      </c>
      <c r="G45" s="34">
        <v>0.21</v>
      </c>
      <c r="H45" s="36">
        <v>31</v>
      </c>
      <c r="I45" s="5">
        <v>259700</v>
      </c>
      <c r="J45" s="34">
        <v>77.29</v>
      </c>
      <c r="K45" s="34">
        <v>0.13</v>
      </c>
    </row>
    <row r="46" spans="1:11" ht="15" customHeight="1">
      <c r="A46" s="5"/>
      <c r="B46" s="13" t="s">
        <v>83</v>
      </c>
      <c r="C46" s="6"/>
      <c r="D46" s="38">
        <v>2</v>
      </c>
      <c r="E46" s="13">
        <v>4000</v>
      </c>
      <c r="F46" s="40">
        <v>80</v>
      </c>
      <c r="G46" s="40" t="s">
        <v>30</v>
      </c>
      <c r="H46" s="38">
        <v>4</v>
      </c>
      <c r="I46" s="13">
        <v>9300</v>
      </c>
      <c r="J46" s="40">
        <v>232.5</v>
      </c>
      <c r="K46" s="40" t="s">
        <v>213</v>
      </c>
    </row>
    <row r="47" spans="1:11" ht="15" customHeight="1">
      <c r="A47" s="5"/>
      <c r="B47" s="13" t="s">
        <v>84</v>
      </c>
      <c r="C47" s="6"/>
      <c r="D47" s="36">
        <v>301</v>
      </c>
      <c r="E47" s="5">
        <v>3440940</v>
      </c>
      <c r="F47" s="34">
        <v>58.14</v>
      </c>
      <c r="G47" s="34">
        <v>2.15</v>
      </c>
      <c r="H47" s="36">
        <v>319</v>
      </c>
      <c r="I47" s="5">
        <v>4304711</v>
      </c>
      <c r="J47" s="34">
        <v>125.1</v>
      </c>
      <c r="K47" s="34">
        <v>2.22</v>
      </c>
    </row>
    <row r="48" spans="1:11" ht="15" customHeight="1">
      <c r="A48" s="5"/>
      <c r="B48" s="13" t="s">
        <v>85</v>
      </c>
      <c r="C48" s="6"/>
      <c r="D48" s="36">
        <v>100</v>
      </c>
      <c r="E48" s="5">
        <v>1033700</v>
      </c>
      <c r="F48" s="34">
        <v>51.26</v>
      </c>
      <c r="G48" s="34">
        <v>0.65</v>
      </c>
      <c r="H48" s="36">
        <v>106</v>
      </c>
      <c r="I48" s="5">
        <v>1265716</v>
      </c>
      <c r="J48" s="34">
        <v>122.45</v>
      </c>
      <c r="K48" s="34">
        <v>0.65</v>
      </c>
    </row>
    <row r="49" spans="1:11" ht="15" customHeight="1">
      <c r="A49" s="5"/>
      <c r="B49" s="13" t="s">
        <v>86</v>
      </c>
      <c r="C49" s="6"/>
      <c r="D49" s="36">
        <v>55</v>
      </c>
      <c r="E49" s="5">
        <v>608200</v>
      </c>
      <c r="F49" s="34">
        <v>39.17</v>
      </c>
      <c r="G49" s="34">
        <v>0.38</v>
      </c>
      <c r="H49" s="36">
        <v>54</v>
      </c>
      <c r="I49" s="5">
        <v>847600</v>
      </c>
      <c r="J49" s="34">
        <v>139.36</v>
      </c>
      <c r="K49" s="34">
        <v>0.44</v>
      </c>
    </row>
    <row r="50" spans="1:11" ht="15" customHeight="1">
      <c r="A50" s="5"/>
      <c r="B50" s="13" t="s">
        <v>87</v>
      </c>
      <c r="C50" s="6"/>
      <c r="D50" s="38">
        <v>4</v>
      </c>
      <c r="E50" s="13">
        <v>13700</v>
      </c>
      <c r="F50" s="40">
        <v>195.71</v>
      </c>
      <c r="G50" s="40">
        <v>0.01</v>
      </c>
      <c r="H50" s="38">
        <v>2</v>
      </c>
      <c r="I50" s="13">
        <v>5500</v>
      </c>
      <c r="J50" s="40">
        <v>40.15</v>
      </c>
      <c r="K50" s="40" t="s">
        <v>213</v>
      </c>
    </row>
    <row r="51" spans="1:11" ht="15" customHeight="1">
      <c r="A51" s="5"/>
      <c r="B51" s="13" t="s">
        <v>88</v>
      </c>
      <c r="C51" s="6"/>
      <c r="D51" s="36">
        <v>330</v>
      </c>
      <c r="E51" s="5">
        <v>3596440</v>
      </c>
      <c r="F51" s="34">
        <v>65.4</v>
      </c>
      <c r="G51" s="34">
        <v>2.25</v>
      </c>
      <c r="H51" s="36">
        <v>293</v>
      </c>
      <c r="I51" s="5">
        <v>3652205</v>
      </c>
      <c r="J51" s="34">
        <v>101.55</v>
      </c>
      <c r="K51" s="34">
        <v>1.89</v>
      </c>
    </row>
    <row r="52" spans="1:11" ht="15" customHeight="1">
      <c r="A52" s="5"/>
      <c r="B52" s="13" t="s">
        <v>89</v>
      </c>
      <c r="C52" s="6"/>
      <c r="D52" s="36">
        <v>424</v>
      </c>
      <c r="E52" s="5">
        <v>3691524</v>
      </c>
      <c r="F52" s="34">
        <v>70.65</v>
      </c>
      <c r="G52" s="34">
        <v>2.31</v>
      </c>
      <c r="H52" s="36">
        <v>390</v>
      </c>
      <c r="I52" s="5">
        <v>3803158</v>
      </c>
      <c r="J52" s="34">
        <v>103.02</v>
      </c>
      <c r="K52" s="34">
        <v>1.96</v>
      </c>
    </row>
    <row r="53" spans="1:11" ht="15" customHeight="1">
      <c r="A53" s="5"/>
      <c r="B53" s="13" t="s">
        <v>90</v>
      </c>
      <c r="C53" s="6"/>
      <c r="D53" s="36">
        <v>489</v>
      </c>
      <c r="E53" s="5">
        <v>2799749</v>
      </c>
      <c r="F53" s="34">
        <v>58.15</v>
      </c>
      <c r="G53" s="34">
        <v>1.75</v>
      </c>
      <c r="H53" s="36">
        <v>506</v>
      </c>
      <c r="I53" s="5">
        <v>3028150</v>
      </c>
      <c r="J53" s="34">
        <v>108.16</v>
      </c>
      <c r="K53" s="34">
        <v>1.56</v>
      </c>
    </row>
    <row r="54" spans="1:11" ht="30" customHeight="1">
      <c r="A54" s="5"/>
      <c r="B54" s="12" t="s">
        <v>91</v>
      </c>
      <c r="C54" s="6"/>
      <c r="D54" s="36">
        <v>1773</v>
      </c>
      <c r="E54" s="5">
        <v>19938598</v>
      </c>
      <c r="F54" s="34">
        <v>61.43</v>
      </c>
      <c r="G54" s="34">
        <v>12.47</v>
      </c>
      <c r="H54" s="36">
        <v>2022</v>
      </c>
      <c r="I54" s="5">
        <v>25466818</v>
      </c>
      <c r="J54" s="34">
        <v>127.73</v>
      </c>
      <c r="K54" s="34">
        <v>13.15</v>
      </c>
    </row>
    <row r="55" spans="1:11" ht="15" customHeight="1">
      <c r="A55" s="5"/>
      <c r="B55" s="12" t="s">
        <v>92</v>
      </c>
      <c r="C55" s="6"/>
      <c r="D55" s="36">
        <v>4436</v>
      </c>
      <c r="E55" s="5">
        <v>30603414</v>
      </c>
      <c r="F55" s="34">
        <v>58.26</v>
      </c>
      <c r="G55" s="34">
        <v>19.14</v>
      </c>
      <c r="H55" s="36">
        <v>4617</v>
      </c>
      <c r="I55" s="5">
        <v>35965846</v>
      </c>
      <c r="J55" s="34">
        <v>117.52</v>
      </c>
      <c r="K55" s="34">
        <v>18.56</v>
      </c>
    </row>
    <row r="56" spans="1:11" ht="15" customHeight="1">
      <c r="A56" s="5"/>
      <c r="B56" s="12" t="s">
        <v>93</v>
      </c>
      <c r="C56" s="6"/>
      <c r="D56" s="36">
        <v>722</v>
      </c>
      <c r="E56" s="5">
        <v>3480880</v>
      </c>
      <c r="F56" s="34">
        <v>62.39</v>
      </c>
      <c r="G56" s="34">
        <v>2.18</v>
      </c>
      <c r="H56" s="36">
        <v>689</v>
      </c>
      <c r="I56" s="5">
        <v>4064415</v>
      </c>
      <c r="J56" s="34">
        <v>116.76</v>
      </c>
      <c r="K56" s="34">
        <v>2.1</v>
      </c>
    </row>
    <row r="57" spans="1:11" ht="15" customHeight="1">
      <c r="A57" s="5"/>
      <c r="B57" s="12" t="s">
        <v>94</v>
      </c>
      <c r="C57" s="6"/>
      <c r="D57" s="36">
        <v>523</v>
      </c>
      <c r="E57" s="5">
        <v>5932910</v>
      </c>
      <c r="F57" s="34">
        <v>57.24</v>
      </c>
      <c r="G57" s="34">
        <v>3.71</v>
      </c>
      <c r="H57" s="36">
        <v>551</v>
      </c>
      <c r="I57" s="5">
        <v>6950906</v>
      </c>
      <c r="J57" s="34">
        <v>117.16</v>
      </c>
      <c r="K57" s="34">
        <v>3.59</v>
      </c>
    </row>
    <row r="58" spans="1:11" ht="15" customHeight="1">
      <c r="A58" s="5"/>
      <c r="B58" s="12" t="s">
        <v>95</v>
      </c>
      <c r="C58" s="6"/>
      <c r="D58" s="36">
        <v>1737</v>
      </c>
      <c r="E58" s="5">
        <v>12195284</v>
      </c>
      <c r="F58" s="34">
        <v>56.58</v>
      </c>
      <c r="G58" s="34">
        <v>7.62</v>
      </c>
      <c r="H58" s="36">
        <v>1878</v>
      </c>
      <c r="I58" s="5">
        <v>14466226</v>
      </c>
      <c r="J58" s="34">
        <v>118.62</v>
      </c>
      <c r="K58" s="34">
        <v>7.47</v>
      </c>
    </row>
    <row r="59" spans="1:11" ht="15" customHeight="1">
      <c r="A59" s="5"/>
      <c r="B59" s="12" t="s">
        <v>96</v>
      </c>
      <c r="C59" s="6"/>
      <c r="D59" s="36">
        <v>149</v>
      </c>
      <c r="E59" s="5">
        <v>1838060</v>
      </c>
      <c r="F59" s="34">
        <v>72.02</v>
      </c>
      <c r="G59" s="34">
        <v>1.15</v>
      </c>
      <c r="H59" s="36">
        <v>138</v>
      </c>
      <c r="I59" s="5">
        <v>1909250</v>
      </c>
      <c r="J59" s="34">
        <v>103.87</v>
      </c>
      <c r="K59" s="34">
        <v>0.99</v>
      </c>
    </row>
    <row r="60" spans="1:11" ht="15" customHeight="1" thickBot="1">
      <c r="A60" s="3"/>
      <c r="B60" s="41" t="s">
        <v>97</v>
      </c>
      <c r="C60" s="15"/>
      <c r="D60" s="26">
        <v>24</v>
      </c>
      <c r="E60" s="3">
        <v>80190</v>
      </c>
      <c r="F60" s="25">
        <v>103.87</v>
      </c>
      <c r="G60" s="25">
        <v>0.05</v>
      </c>
      <c r="H60" s="26">
        <v>31</v>
      </c>
      <c r="I60" s="3">
        <v>88000</v>
      </c>
      <c r="J60" s="25">
        <v>109.74</v>
      </c>
      <c r="K60" s="25">
        <v>0.05</v>
      </c>
    </row>
    <row r="61" spans="1:11" ht="15" customHeight="1">
      <c r="A61" s="5"/>
      <c r="B61" s="5"/>
      <c r="C61" s="5"/>
      <c r="D61" s="5"/>
      <c r="E61" s="5"/>
      <c r="F61" s="34"/>
      <c r="G61" s="34"/>
      <c r="H61" s="36"/>
      <c r="I61" s="5"/>
      <c r="J61" s="34"/>
      <c r="K61" s="34"/>
    </row>
    <row r="62" spans="1:11" ht="15" customHeight="1">
      <c r="A62" s="5"/>
      <c r="B62" s="5"/>
      <c r="C62" s="5"/>
      <c r="D62" s="5"/>
      <c r="E62" s="5"/>
      <c r="F62" s="34"/>
      <c r="G62" s="34"/>
      <c r="H62" s="36"/>
      <c r="I62" s="5"/>
      <c r="J62" s="34"/>
      <c r="K62" s="34"/>
    </row>
    <row r="63" spans="1:11" ht="14.25">
      <c r="A63" s="5"/>
      <c r="B63" s="5"/>
      <c r="C63" s="5"/>
      <c r="D63" s="5"/>
      <c r="E63" s="5"/>
      <c r="F63" s="34"/>
      <c r="G63" s="34"/>
      <c r="H63" s="36"/>
      <c r="I63" s="5"/>
      <c r="J63" s="34"/>
      <c r="K63" s="34"/>
    </row>
    <row r="64" spans="1:11" ht="14.25">
      <c r="A64" s="5"/>
      <c r="B64" s="5"/>
      <c r="C64" s="5"/>
      <c r="D64" s="5"/>
      <c r="E64" s="5"/>
      <c r="F64" s="34"/>
      <c r="G64" s="34"/>
      <c r="H64" s="36"/>
      <c r="I64" s="5"/>
      <c r="J64" s="34"/>
      <c r="K64" s="34"/>
    </row>
    <row r="65" spans="1:11" ht="14.25">
      <c r="A65" s="5"/>
      <c r="B65" s="5"/>
      <c r="C65" s="5"/>
      <c r="D65" s="5"/>
      <c r="E65" s="5"/>
      <c r="F65" s="34"/>
      <c r="G65" s="34"/>
      <c r="H65" s="36"/>
      <c r="I65" s="5"/>
      <c r="J65" s="34"/>
      <c r="K65" s="34"/>
    </row>
  </sheetData>
  <mergeCells count="5">
    <mergeCell ref="B3:B4"/>
    <mergeCell ref="D31:E31"/>
    <mergeCell ref="D27:E27"/>
    <mergeCell ref="D19:E19"/>
    <mergeCell ref="D6:E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9"/>
  <sheetViews>
    <sheetView showGridLines="0" zoomScale="75" zoomScaleNormal="75" workbookViewId="0" topLeftCell="A70">
      <selection activeCell="F93" sqref="F93"/>
    </sheetView>
  </sheetViews>
  <sheetFormatPr defaultColWidth="8.625" defaultRowHeight="12.75"/>
  <cols>
    <col min="1" max="1" width="0.2421875" style="2" customWidth="1"/>
    <col min="2" max="2" width="18.37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1.12109375" style="2" customWidth="1"/>
    <col min="11" max="11" width="20.00390625" style="2" customWidth="1"/>
    <col min="12" max="12" width="1.37890625" style="2" customWidth="1"/>
    <col min="13" max="13" width="8.25390625" style="2" customWidth="1"/>
    <col min="14" max="14" width="14.00390625" style="2" customWidth="1"/>
    <col min="15" max="15" width="9.375" style="2" customWidth="1"/>
    <col min="16" max="16" width="7.875" style="2" customWidth="1"/>
    <col min="17" max="17" width="14.125" style="2" customWidth="1"/>
    <col min="18" max="18" width="3.125" style="2" customWidth="1"/>
    <col min="19" max="16384" width="8.625" style="2" customWidth="1"/>
  </cols>
  <sheetData>
    <row r="1" spans="1:18" ht="31.5" customHeight="1">
      <c r="A1" s="42"/>
      <c r="C1" s="42"/>
      <c r="D1" s="43" t="s">
        <v>218</v>
      </c>
      <c r="E1" s="42"/>
      <c r="F1" s="42"/>
      <c r="G1" s="42"/>
      <c r="H1" s="42"/>
      <c r="I1" s="42"/>
      <c r="J1" s="42"/>
      <c r="K1" s="42"/>
      <c r="L1" s="42"/>
      <c r="M1" s="42"/>
      <c r="N1" s="42" t="s">
        <v>200</v>
      </c>
      <c r="O1" s="44"/>
      <c r="P1" s="42"/>
      <c r="Q1" s="42"/>
      <c r="R1" s="42"/>
    </row>
    <row r="2" spans="1:18" ht="33" customHeight="1" thickBot="1">
      <c r="A2" s="45"/>
      <c r="B2" s="45" t="s">
        <v>226</v>
      </c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  <c r="O2" s="87" t="s">
        <v>225</v>
      </c>
      <c r="P2" s="87"/>
      <c r="Q2" s="87"/>
      <c r="R2" s="42"/>
    </row>
    <row r="3" spans="1:18" ht="30" customHeight="1">
      <c r="A3" s="46"/>
      <c r="B3" s="89" t="s">
        <v>99</v>
      </c>
      <c r="C3" s="47"/>
      <c r="D3" s="88" t="s">
        <v>100</v>
      </c>
      <c r="E3" s="89"/>
      <c r="F3" s="90"/>
      <c r="G3" s="91" t="s">
        <v>101</v>
      </c>
      <c r="H3" s="92"/>
      <c r="I3" s="48"/>
      <c r="K3" s="5"/>
      <c r="L3" s="5"/>
      <c r="M3" s="5"/>
      <c r="N3" s="5"/>
      <c r="O3" s="5"/>
      <c r="P3" s="5"/>
      <c r="Q3" s="5"/>
      <c r="R3" s="42"/>
    </row>
    <row r="4" spans="1:18" ht="30" customHeight="1">
      <c r="A4" s="49"/>
      <c r="B4" s="84"/>
      <c r="C4" s="50"/>
      <c r="D4" s="51" t="s">
        <v>3</v>
      </c>
      <c r="E4" s="51" t="s">
        <v>4</v>
      </c>
      <c r="F4" s="52" t="s">
        <v>201</v>
      </c>
      <c r="G4" s="51" t="s">
        <v>3</v>
      </c>
      <c r="H4" s="53" t="s">
        <v>102</v>
      </c>
      <c r="I4" s="54"/>
      <c r="R4" s="46"/>
    </row>
    <row r="5" spans="1:18" ht="30" customHeight="1">
      <c r="A5" s="46"/>
      <c r="B5" s="55" t="s">
        <v>10</v>
      </c>
      <c r="C5" s="56"/>
      <c r="D5" s="57">
        <f>SUM(D6:D7)</f>
        <v>20264</v>
      </c>
      <c r="E5" s="57">
        <f>SUM(E6:E7)</f>
        <v>193734761</v>
      </c>
      <c r="F5" s="58">
        <v>121.15</v>
      </c>
      <c r="G5" s="57">
        <f>SUM(G6:G7)</f>
        <v>42338</v>
      </c>
      <c r="H5" s="57">
        <f>SUM(H6:H7)</f>
        <v>323842371</v>
      </c>
      <c r="I5" s="59"/>
      <c r="R5" s="46"/>
    </row>
    <row r="6" spans="1:18" ht="30" customHeight="1">
      <c r="A6" s="46"/>
      <c r="B6" s="12" t="s">
        <v>105</v>
      </c>
      <c r="C6" s="56"/>
      <c r="D6" s="57">
        <f>SUM(D8:D15)</f>
        <v>13211</v>
      </c>
      <c r="E6" s="57">
        <f>SUM(E8:E15)</f>
        <v>129884458</v>
      </c>
      <c r="F6" s="58">
        <v>121.19</v>
      </c>
      <c r="G6" s="57">
        <f>SUM(G8:G15)</f>
        <v>27856</v>
      </c>
      <c r="H6" s="57">
        <f>SUM(H8:H15)</f>
        <v>221532984</v>
      </c>
      <c r="I6" s="59"/>
      <c r="R6" s="46"/>
    </row>
    <row r="7" spans="1:18" ht="30" customHeight="1">
      <c r="A7" s="46"/>
      <c r="B7" s="12" t="s">
        <v>108</v>
      </c>
      <c r="C7" s="56"/>
      <c r="D7" s="57">
        <f>D16+D32+D36+D41+D62+D76+D87+D93</f>
        <v>7053</v>
      </c>
      <c r="E7" s="57">
        <f>SUM(E16,E32,E36,E41,E62,E76,E87,E93)</f>
        <v>63850303</v>
      </c>
      <c r="F7" s="58">
        <v>121.08</v>
      </c>
      <c r="G7" s="57">
        <f>SUM(G16,G32,G36,G41,G62,G76,G87,G93)</f>
        <v>14482</v>
      </c>
      <c r="H7" s="57">
        <f>SUM(H16,H32,H36,H41,H62,H76,H87,H93)</f>
        <v>102309387</v>
      </c>
      <c r="I7" s="59"/>
      <c r="R7" s="46"/>
    </row>
    <row r="8" spans="1:18" ht="30" customHeight="1">
      <c r="A8" s="46"/>
      <c r="B8" s="12" t="s">
        <v>110</v>
      </c>
      <c r="C8" s="56"/>
      <c r="D8" s="57">
        <v>5544</v>
      </c>
      <c r="E8" s="57">
        <v>54913538</v>
      </c>
      <c r="F8" s="60">
        <v>116.93</v>
      </c>
      <c r="G8" s="57">
        <v>12312</v>
      </c>
      <c r="H8" s="57">
        <v>94535399</v>
      </c>
      <c r="I8" s="59"/>
      <c r="R8" s="46"/>
    </row>
    <row r="9" spans="1:18" ht="15" customHeight="1">
      <c r="A9" s="46"/>
      <c r="B9" s="12" t="s">
        <v>112</v>
      </c>
      <c r="C9" s="56"/>
      <c r="D9" s="57">
        <v>4117</v>
      </c>
      <c r="E9" s="57">
        <v>40145764</v>
      </c>
      <c r="F9" s="61">
        <v>127.44</v>
      </c>
      <c r="G9" s="57">
        <v>7449</v>
      </c>
      <c r="H9" s="57">
        <v>64100823</v>
      </c>
      <c r="I9" s="59"/>
      <c r="R9" s="46"/>
    </row>
    <row r="10" spans="1:18" ht="15" customHeight="1">
      <c r="A10" s="46"/>
      <c r="B10" s="12" t="s">
        <v>114</v>
      </c>
      <c r="C10" s="56"/>
      <c r="D10" s="58">
        <v>601</v>
      </c>
      <c r="E10" s="57">
        <v>5637819</v>
      </c>
      <c r="F10" s="58">
        <v>116.83</v>
      </c>
      <c r="G10" s="57">
        <v>1625</v>
      </c>
      <c r="H10" s="57">
        <v>11879983</v>
      </c>
      <c r="I10" s="59"/>
      <c r="R10" s="46"/>
    </row>
    <row r="11" spans="1:18" ht="15" customHeight="1">
      <c r="A11" s="46"/>
      <c r="B11" s="12" t="s">
        <v>116</v>
      </c>
      <c r="C11" s="56"/>
      <c r="D11" s="57">
        <v>1022</v>
      </c>
      <c r="E11" s="57">
        <v>11850214</v>
      </c>
      <c r="F11" s="58">
        <v>119.75</v>
      </c>
      <c r="G11" s="57">
        <v>2534</v>
      </c>
      <c r="H11" s="57">
        <v>22398369</v>
      </c>
      <c r="I11" s="59"/>
      <c r="R11" s="46"/>
    </row>
    <row r="12" spans="1:18" ht="15" customHeight="1">
      <c r="A12" s="46"/>
      <c r="B12" s="12" t="s">
        <v>118</v>
      </c>
      <c r="C12" s="56"/>
      <c r="D12" s="57">
        <v>860</v>
      </c>
      <c r="E12" s="57">
        <v>7370203</v>
      </c>
      <c r="F12" s="58">
        <v>114.43</v>
      </c>
      <c r="G12" s="57">
        <v>1921</v>
      </c>
      <c r="H12" s="57">
        <v>13655192</v>
      </c>
      <c r="I12" s="59"/>
      <c r="R12" s="46"/>
    </row>
    <row r="13" spans="1:18" ht="30" customHeight="1">
      <c r="A13" s="46"/>
      <c r="B13" s="12" t="s">
        <v>119</v>
      </c>
      <c r="C13" s="56"/>
      <c r="D13" s="58">
        <v>306</v>
      </c>
      <c r="E13" s="57">
        <v>3745841</v>
      </c>
      <c r="F13" s="62">
        <v>129.28</v>
      </c>
      <c r="G13" s="58">
        <v>638</v>
      </c>
      <c r="H13" s="57">
        <v>5664754</v>
      </c>
      <c r="I13" s="59"/>
      <c r="R13" s="46"/>
    </row>
    <row r="14" spans="1:18" ht="15" customHeight="1">
      <c r="A14" s="46"/>
      <c r="B14" s="12" t="s">
        <v>121</v>
      </c>
      <c r="C14" s="56"/>
      <c r="D14" s="58">
        <v>470</v>
      </c>
      <c r="E14" s="57">
        <v>3652603</v>
      </c>
      <c r="F14" s="58">
        <v>143.98</v>
      </c>
      <c r="G14" s="58">
        <v>827</v>
      </c>
      <c r="H14" s="57">
        <v>5703517</v>
      </c>
      <c r="I14" s="59"/>
      <c r="R14" s="46"/>
    </row>
    <row r="15" spans="1:18" ht="15" customHeight="1">
      <c r="A15" s="46"/>
      <c r="B15" s="12" t="s">
        <v>122</v>
      </c>
      <c r="C15" s="56"/>
      <c r="D15" s="58">
        <v>291</v>
      </c>
      <c r="E15" s="57">
        <v>2568476</v>
      </c>
      <c r="F15" s="61">
        <v>121.37</v>
      </c>
      <c r="G15" s="58">
        <v>550</v>
      </c>
      <c r="H15" s="57">
        <v>3594947</v>
      </c>
      <c r="I15" s="59"/>
      <c r="R15" s="46"/>
    </row>
    <row r="16" spans="1:18" ht="45" customHeight="1">
      <c r="A16" s="46"/>
      <c r="B16" s="12" t="s">
        <v>126</v>
      </c>
      <c r="C16" s="56"/>
      <c r="D16" s="57">
        <f>SUM(D17:D31)</f>
        <v>1907</v>
      </c>
      <c r="E16" s="57">
        <f>SUM(E17:E31)</f>
        <v>14122478</v>
      </c>
      <c r="F16" s="58">
        <v>108.21</v>
      </c>
      <c r="G16" s="57">
        <f>SUM(G17:G31)</f>
        <v>3798</v>
      </c>
      <c r="H16" s="57">
        <f>SUM(H17:H31)</f>
        <v>24634758</v>
      </c>
      <c r="I16" s="59"/>
      <c r="R16" s="46"/>
    </row>
    <row r="17" spans="1:18" ht="30" customHeight="1">
      <c r="A17" s="46"/>
      <c r="B17" s="13" t="s">
        <v>129</v>
      </c>
      <c r="C17" s="56"/>
      <c r="D17" s="58">
        <v>56</v>
      </c>
      <c r="E17" s="57">
        <v>279597</v>
      </c>
      <c r="F17" s="63">
        <v>111.78</v>
      </c>
      <c r="G17" s="58">
        <v>102</v>
      </c>
      <c r="H17" s="57">
        <v>587516</v>
      </c>
      <c r="I17" s="59"/>
      <c r="R17" s="46"/>
    </row>
    <row r="18" spans="1:18" ht="15" customHeight="1">
      <c r="A18" s="46"/>
      <c r="B18" s="13" t="s">
        <v>130</v>
      </c>
      <c r="C18" s="56"/>
      <c r="D18" s="58">
        <v>2</v>
      </c>
      <c r="E18" s="13">
        <v>10000</v>
      </c>
      <c r="F18" s="63">
        <v>200</v>
      </c>
      <c r="G18" s="58">
        <v>2</v>
      </c>
      <c r="H18" s="57">
        <v>7133</v>
      </c>
      <c r="I18" s="59"/>
      <c r="R18" s="46"/>
    </row>
    <row r="19" spans="1:18" ht="15" customHeight="1">
      <c r="A19" s="46"/>
      <c r="B19" s="13" t="s">
        <v>132</v>
      </c>
      <c r="C19" s="56"/>
      <c r="D19" s="58">
        <v>2</v>
      </c>
      <c r="E19" s="57">
        <v>18000</v>
      </c>
      <c r="F19" s="64">
        <v>58.06</v>
      </c>
      <c r="G19" s="58">
        <v>8</v>
      </c>
      <c r="H19" s="57">
        <v>28112</v>
      </c>
      <c r="I19" s="59"/>
      <c r="R19" s="46"/>
    </row>
    <row r="20" spans="1:18" ht="15" customHeight="1">
      <c r="A20" s="46"/>
      <c r="B20" s="13" t="s">
        <v>134</v>
      </c>
      <c r="C20" s="56"/>
      <c r="D20" s="58">
        <v>141</v>
      </c>
      <c r="E20" s="57">
        <v>669900</v>
      </c>
      <c r="F20" s="58">
        <v>93.93</v>
      </c>
      <c r="G20" s="58">
        <v>279</v>
      </c>
      <c r="H20" s="57">
        <v>1419921</v>
      </c>
      <c r="I20" s="59"/>
      <c r="R20" s="46"/>
    </row>
    <row r="21" spans="1:18" ht="15" customHeight="1">
      <c r="A21" s="46"/>
      <c r="B21" s="13" t="s">
        <v>136</v>
      </c>
      <c r="C21" s="56"/>
      <c r="D21" s="58">
        <v>99</v>
      </c>
      <c r="E21" s="57">
        <v>616313</v>
      </c>
      <c r="F21" s="62">
        <v>97.94</v>
      </c>
      <c r="G21" s="58">
        <v>190</v>
      </c>
      <c r="H21" s="57">
        <v>998401</v>
      </c>
      <c r="I21" s="59"/>
      <c r="R21" s="46"/>
    </row>
    <row r="22" spans="1:18" ht="30" customHeight="1">
      <c r="A22" s="46"/>
      <c r="B22" s="13" t="s">
        <v>139</v>
      </c>
      <c r="C22" s="56"/>
      <c r="D22" s="58">
        <v>126</v>
      </c>
      <c r="E22" s="57">
        <v>789001</v>
      </c>
      <c r="F22" s="58">
        <v>74.63</v>
      </c>
      <c r="G22" s="58">
        <v>324</v>
      </c>
      <c r="H22" s="57">
        <v>1881126</v>
      </c>
      <c r="I22" s="5"/>
      <c r="R22" s="46"/>
    </row>
    <row r="23" spans="1:18" ht="15" customHeight="1">
      <c r="A23" s="46"/>
      <c r="B23" s="13" t="s">
        <v>140</v>
      </c>
      <c r="C23" s="56"/>
      <c r="D23" s="58">
        <v>306</v>
      </c>
      <c r="E23" s="57">
        <v>1886240</v>
      </c>
      <c r="F23" s="58">
        <v>105.87</v>
      </c>
      <c r="G23" s="58">
        <v>726</v>
      </c>
      <c r="H23" s="13">
        <v>4029829</v>
      </c>
      <c r="I23" s="59"/>
      <c r="R23" s="46"/>
    </row>
    <row r="24" spans="1:18" ht="15" customHeight="1">
      <c r="A24" s="46"/>
      <c r="B24" s="13" t="s">
        <v>142</v>
      </c>
      <c r="C24" s="56"/>
      <c r="D24" s="58">
        <v>482</v>
      </c>
      <c r="E24" s="57">
        <v>3856661</v>
      </c>
      <c r="F24" s="58">
        <v>113.47</v>
      </c>
      <c r="G24" s="58">
        <v>930</v>
      </c>
      <c r="H24" s="57">
        <v>6831485</v>
      </c>
      <c r="I24" s="59"/>
      <c r="R24" s="46"/>
    </row>
    <row r="25" spans="1:18" ht="15" customHeight="1">
      <c r="A25" s="46"/>
      <c r="B25" s="13" t="s">
        <v>144</v>
      </c>
      <c r="C25" s="56"/>
      <c r="D25" s="58">
        <v>183</v>
      </c>
      <c r="E25" s="57">
        <v>1577360</v>
      </c>
      <c r="F25" s="58">
        <v>123.85</v>
      </c>
      <c r="G25" s="58">
        <v>290</v>
      </c>
      <c r="H25" s="57">
        <v>2119079</v>
      </c>
      <c r="I25" s="59"/>
      <c r="R25" s="46"/>
    </row>
    <row r="26" spans="1:18" ht="15" customHeight="1">
      <c r="A26" s="46"/>
      <c r="B26" s="13" t="s">
        <v>146</v>
      </c>
      <c r="C26" s="56"/>
      <c r="D26" s="58">
        <v>166</v>
      </c>
      <c r="E26" s="57">
        <v>1461396</v>
      </c>
      <c r="F26" s="58">
        <v>115.85</v>
      </c>
      <c r="G26" s="58">
        <v>313</v>
      </c>
      <c r="H26" s="57">
        <v>2161404</v>
      </c>
      <c r="I26" s="59"/>
      <c r="R26" s="46"/>
    </row>
    <row r="27" spans="1:18" ht="30" customHeight="1">
      <c r="A27" s="46"/>
      <c r="B27" s="13" t="s">
        <v>147</v>
      </c>
      <c r="C27" s="56"/>
      <c r="D27" s="58">
        <v>84</v>
      </c>
      <c r="E27" s="57">
        <v>942310</v>
      </c>
      <c r="F27" s="58">
        <v>153.22</v>
      </c>
      <c r="G27" s="58">
        <v>161</v>
      </c>
      <c r="H27" s="57">
        <v>1149882</v>
      </c>
      <c r="I27" s="59"/>
      <c r="R27" s="46"/>
    </row>
    <row r="28" spans="1:18" ht="15" customHeight="1">
      <c r="A28" s="46"/>
      <c r="B28" s="13" t="s">
        <v>149</v>
      </c>
      <c r="C28" s="56"/>
      <c r="D28" s="58">
        <v>46</v>
      </c>
      <c r="E28" s="57">
        <v>350400</v>
      </c>
      <c r="F28" s="58">
        <v>174.33</v>
      </c>
      <c r="G28" s="58">
        <v>80</v>
      </c>
      <c r="H28" s="57">
        <v>479048</v>
      </c>
      <c r="I28" s="59"/>
      <c r="R28" s="46"/>
    </row>
    <row r="29" spans="1:18" ht="15" customHeight="1">
      <c r="A29" s="46"/>
      <c r="B29" s="13" t="s">
        <v>150</v>
      </c>
      <c r="C29" s="56"/>
      <c r="D29" s="58">
        <v>4</v>
      </c>
      <c r="E29" s="57">
        <v>31000</v>
      </c>
      <c r="F29" s="58">
        <v>37.42</v>
      </c>
      <c r="G29" s="58">
        <v>19</v>
      </c>
      <c r="H29" s="57">
        <v>225689</v>
      </c>
      <c r="I29" s="59"/>
      <c r="R29" s="46"/>
    </row>
    <row r="30" spans="1:18" ht="15" customHeight="1">
      <c r="A30" s="46"/>
      <c r="B30" s="13" t="s">
        <v>152</v>
      </c>
      <c r="C30" s="56"/>
      <c r="D30" s="58">
        <v>151</v>
      </c>
      <c r="E30" s="57">
        <v>1136800</v>
      </c>
      <c r="F30" s="62">
        <v>101.65</v>
      </c>
      <c r="G30" s="58">
        <v>268</v>
      </c>
      <c r="H30" s="57">
        <v>1942855</v>
      </c>
      <c r="I30" s="59"/>
      <c r="R30" s="46"/>
    </row>
    <row r="31" spans="1:18" ht="15" customHeight="1">
      <c r="A31" s="46"/>
      <c r="B31" s="13" t="s">
        <v>154</v>
      </c>
      <c r="C31" s="56"/>
      <c r="D31" s="58">
        <v>59</v>
      </c>
      <c r="E31" s="57">
        <v>497500</v>
      </c>
      <c r="F31" s="62">
        <v>78.68</v>
      </c>
      <c r="G31" s="58">
        <v>106</v>
      </c>
      <c r="H31" s="57">
        <v>773278</v>
      </c>
      <c r="I31" s="59"/>
      <c r="R31" s="46"/>
    </row>
    <row r="32" spans="1:18" ht="45" customHeight="1">
      <c r="A32" s="46"/>
      <c r="B32" s="65" t="s">
        <v>158</v>
      </c>
      <c r="C32" s="56"/>
      <c r="D32" s="60">
        <f>SUM(D33:D35)</f>
        <v>732</v>
      </c>
      <c r="E32" s="13">
        <f>SUM(E33:E35)</f>
        <v>7082717</v>
      </c>
      <c r="F32" s="58">
        <v>126.05</v>
      </c>
      <c r="G32" s="13">
        <f>SUM(G33:G35)</f>
        <v>1546</v>
      </c>
      <c r="H32" s="13">
        <f>SUM(H33:H35)</f>
        <v>12258478</v>
      </c>
      <c r="I32" s="5"/>
      <c r="R32" s="46"/>
    </row>
    <row r="33" spans="1:18" ht="30" customHeight="1">
      <c r="A33" s="46"/>
      <c r="B33" s="14" t="s">
        <v>160</v>
      </c>
      <c r="C33" s="56"/>
      <c r="D33" s="58">
        <v>155</v>
      </c>
      <c r="E33" s="57">
        <v>1509900</v>
      </c>
      <c r="F33" s="58">
        <v>123.58</v>
      </c>
      <c r="G33" s="14">
        <v>268</v>
      </c>
      <c r="H33" s="57">
        <v>2129935</v>
      </c>
      <c r="I33" s="59"/>
      <c r="R33" s="46"/>
    </row>
    <row r="34" spans="1:18" ht="15" customHeight="1">
      <c r="A34" s="46"/>
      <c r="B34" s="14" t="s">
        <v>162</v>
      </c>
      <c r="C34" s="56"/>
      <c r="D34" s="58">
        <v>281</v>
      </c>
      <c r="E34" s="57">
        <v>2461620</v>
      </c>
      <c r="F34" s="58">
        <v>130.29</v>
      </c>
      <c r="G34" s="14">
        <v>534</v>
      </c>
      <c r="H34" s="57">
        <v>3722800</v>
      </c>
      <c r="I34" s="59"/>
      <c r="R34" s="46"/>
    </row>
    <row r="35" spans="1:18" ht="15" customHeight="1">
      <c r="A35" s="46"/>
      <c r="B35" s="14" t="s">
        <v>164</v>
      </c>
      <c r="C35" s="56"/>
      <c r="D35" s="58">
        <v>296</v>
      </c>
      <c r="E35" s="57">
        <v>3111197</v>
      </c>
      <c r="F35" s="58">
        <v>124.07</v>
      </c>
      <c r="G35" s="14">
        <v>744</v>
      </c>
      <c r="H35" s="57">
        <v>6405743</v>
      </c>
      <c r="I35" s="59"/>
      <c r="R35" s="46"/>
    </row>
    <row r="36" spans="1:18" ht="45" customHeight="1">
      <c r="A36" s="46"/>
      <c r="B36" s="65" t="s">
        <v>167</v>
      </c>
      <c r="C36" s="56"/>
      <c r="D36" s="58">
        <f>SUM(D37:D40)</f>
        <v>281</v>
      </c>
      <c r="E36" s="13">
        <f>SUM(E37:E40)</f>
        <v>2616440</v>
      </c>
      <c r="F36" s="63">
        <v>100.67</v>
      </c>
      <c r="G36" s="13">
        <f>SUM(G37:G40)</f>
        <v>614</v>
      </c>
      <c r="H36" s="13">
        <f>SUM(H37:H40)</f>
        <v>4380195</v>
      </c>
      <c r="I36" s="5"/>
      <c r="R36" s="46"/>
    </row>
    <row r="37" spans="1:18" ht="30" customHeight="1">
      <c r="A37" s="46"/>
      <c r="B37" s="14" t="s">
        <v>169</v>
      </c>
      <c r="C37" s="56"/>
      <c r="D37" s="58">
        <v>52</v>
      </c>
      <c r="E37" s="57">
        <v>501900</v>
      </c>
      <c r="F37" s="66">
        <v>130.82</v>
      </c>
      <c r="G37" s="58">
        <v>94</v>
      </c>
      <c r="H37" s="2">
        <v>736694</v>
      </c>
      <c r="I37" s="59"/>
      <c r="R37" s="46"/>
    </row>
    <row r="38" spans="1:18" ht="15" customHeight="1">
      <c r="A38" s="46"/>
      <c r="B38" s="14" t="s">
        <v>170</v>
      </c>
      <c r="C38" s="56"/>
      <c r="D38" s="58">
        <v>75</v>
      </c>
      <c r="E38" s="57">
        <v>678240</v>
      </c>
      <c r="F38" s="58">
        <v>113.93</v>
      </c>
      <c r="G38" s="58">
        <v>156</v>
      </c>
      <c r="H38" s="57">
        <v>1013931</v>
      </c>
      <c r="I38" s="59"/>
      <c r="R38" s="46"/>
    </row>
    <row r="39" spans="1:18" ht="15" customHeight="1">
      <c r="A39" s="46"/>
      <c r="B39" s="14" t="s">
        <v>172</v>
      </c>
      <c r="C39" s="56"/>
      <c r="D39" s="58">
        <v>74</v>
      </c>
      <c r="E39" s="57">
        <v>534800</v>
      </c>
      <c r="F39" s="61">
        <v>133.18</v>
      </c>
      <c r="G39" s="58">
        <v>191</v>
      </c>
      <c r="H39" s="57">
        <v>1045099</v>
      </c>
      <c r="I39" s="59"/>
      <c r="R39" s="46"/>
    </row>
    <row r="40" spans="1:18" ht="15" customHeight="1">
      <c r="A40" s="46"/>
      <c r="B40" s="14" t="s">
        <v>174</v>
      </c>
      <c r="C40" s="56"/>
      <c r="D40" s="58">
        <v>80</v>
      </c>
      <c r="E40" s="57">
        <v>901500</v>
      </c>
      <c r="F40" s="58">
        <v>73.98</v>
      </c>
      <c r="G40" s="67">
        <v>173</v>
      </c>
      <c r="H40" s="57">
        <v>1584471</v>
      </c>
      <c r="I40" s="59"/>
      <c r="R40" s="46"/>
    </row>
    <row r="41" spans="1:18" ht="45" customHeight="1">
      <c r="A41" s="46"/>
      <c r="B41" s="65" t="s">
        <v>177</v>
      </c>
      <c r="C41" s="56"/>
      <c r="D41" s="57">
        <f>SUM(D42:D48,D53:D61)</f>
        <v>1708</v>
      </c>
      <c r="E41" s="57">
        <f>SUM(E42:E48,E53:E61)</f>
        <v>14494441</v>
      </c>
      <c r="F41" s="58">
        <v>126.35</v>
      </c>
      <c r="G41" s="57">
        <f>SUM(G42:G48,G53:G61)</f>
        <v>3532</v>
      </c>
      <c r="H41" s="57">
        <f>SUM(H42:H48,H53:H61)</f>
        <v>23251990</v>
      </c>
      <c r="I41" s="59"/>
      <c r="R41" s="46"/>
    </row>
    <row r="42" spans="1:18" ht="30" customHeight="1">
      <c r="A42" s="46"/>
      <c r="B42" s="14" t="s">
        <v>179</v>
      </c>
      <c r="C42" s="56"/>
      <c r="D42" s="58">
        <v>104</v>
      </c>
      <c r="E42" s="57">
        <v>1354500</v>
      </c>
      <c r="F42" s="63">
        <v>118.42</v>
      </c>
      <c r="G42" s="58">
        <v>255</v>
      </c>
      <c r="H42" s="57">
        <v>2128615</v>
      </c>
      <c r="I42" s="59"/>
      <c r="R42" s="46"/>
    </row>
    <row r="43" spans="1:18" ht="15" customHeight="1">
      <c r="A43" s="46"/>
      <c r="B43" s="14" t="s">
        <v>180</v>
      </c>
      <c r="C43" s="56"/>
      <c r="D43" s="58">
        <v>151</v>
      </c>
      <c r="E43" s="57">
        <v>1368440</v>
      </c>
      <c r="F43" s="58">
        <v>115.93</v>
      </c>
      <c r="G43" s="58">
        <v>314</v>
      </c>
      <c r="H43" s="57">
        <v>2067126</v>
      </c>
      <c r="I43" s="59"/>
      <c r="R43" s="46"/>
    </row>
    <row r="44" spans="1:18" ht="15" customHeight="1">
      <c r="A44" s="46"/>
      <c r="B44" s="14" t="s">
        <v>182</v>
      </c>
      <c r="C44" s="56"/>
      <c r="D44" s="58">
        <v>63</v>
      </c>
      <c r="E44" s="57">
        <v>441550</v>
      </c>
      <c r="F44" s="61">
        <v>83.66</v>
      </c>
      <c r="G44" s="58">
        <v>124</v>
      </c>
      <c r="H44" s="57">
        <v>801680</v>
      </c>
      <c r="I44" s="59"/>
      <c r="R44" s="46"/>
    </row>
    <row r="45" spans="1:18" ht="15" customHeight="1">
      <c r="A45" s="46"/>
      <c r="B45" s="14" t="s">
        <v>184</v>
      </c>
      <c r="C45" s="56"/>
      <c r="D45" s="58">
        <v>178</v>
      </c>
      <c r="E45" s="57">
        <v>1425021</v>
      </c>
      <c r="F45" s="58">
        <v>142.64</v>
      </c>
      <c r="G45" s="58">
        <v>199</v>
      </c>
      <c r="H45" s="57">
        <v>1446402</v>
      </c>
      <c r="I45" s="59"/>
      <c r="R45" s="46"/>
    </row>
    <row r="46" spans="1:18" ht="15" customHeight="1">
      <c r="A46" s="46"/>
      <c r="B46" s="13" t="s">
        <v>186</v>
      </c>
      <c r="C46" s="56"/>
      <c r="D46" s="58">
        <v>71</v>
      </c>
      <c r="E46" s="57">
        <v>851000</v>
      </c>
      <c r="F46" s="58">
        <v>167.72</v>
      </c>
      <c r="G46" s="58">
        <v>148</v>
      </c>
      <c r="H46" s="57">
        <v>1306239</v>
      </c>
      <c r="I46" s="59"/>
      <c r="R46" s="46"/>
    </row>
    <row r="47" spans="1:18" ht="30" customHeight="1">
      <c r="A47" s="46"/>
      <c r="B47" s="13" t="s">
        <v>189</v>
      </c>
      <c r="C47" s="56"/>
      <c r="D47" s="68">
        <v>66</v>
      </c>
      <c r="E47" s="57">
        <v>530100</v>
      </c>
      <c r="F47" s="58">
        <v>142.31</v>
      </c>
      <c r="G47" s="58">
        <v>124</v>
      </c>
      <c r="H47" s="57">
        <v>719335</v>
      </c>
      <c r="I47" s="59"/>
      <c r="R47" s="46"/>
    </row>
    <row r="48" spans="1:18" ht="15" customHeight="1" thickBot="1">
      <c r="A48" s="45"/>
      <c r="B48" s="22" t="s">
        <v>190</v>
      </c>
      <c r="C48" s="69"/>
      <c r="D48" s="70">
        <v>158</v>
      </c>
      <c r="E48" s="71">
        <v>1513210</v>
      </c>
      <c r="F48" s="72">
        <v>185.96</v>
      </c>
      <c r="G48" s="72">
        <v>408</v>
      </c>
      <c r="H48" s="71">
        <v>2956250</v>
      </c>
      <c r="I48" s="73"/>
      <c r="R48" s="46"/>
    </row>
    <row r="49" spans="1:18" ht="14.25" customHeight="1">
      <c r="A49" s="46"/>
      <c r="B49" s="5" t="s">
        <v>224</v>
      </c>
      <c r="C49" s="46"/>
      <c r="D49" s="58"/>
      <c r="E49" s="58"/>
      <c r="F49" s="58"/>
      <c r="G49" s="58"/>
      <c r="H49" s="58"/>
      <c r="I49" s="46"/>
      <c r="J49" s="46"/>
      <c r="K49" s="46"/>
      <c r="L49" s="46"/>
      <c r="M49" s="58"/>
      <c r="N49" s="58"/>
      <c r="O49" s="58"/>
      <c r="P49" s="58"/>
      <c r="Q49" s="58"/>
      <c r="R49" s="46"/>
    </row>
    <row r="50" spans="1:18" ht="15" customHeight="1" thickBot="1">
      <c r="A50" s="45"/>
      <c r="B50" s="45"/>
      <c r="C50" s="45"/>
      <c r="D50" s="58"/>
      <c r="E50" s="58"/>
      <c r="F50" s="58"/>
      <c r="G50" s="58"/>
      <c r="H50" s="58"/>
      <c r="I50" s="46"/>
      <c r="J50" s="46"/>
      <c r="K50" s="46"/>
      <c r="L50" s="46"/>
      <c r="M50" s="58"/>
      <c r="N50" s="58"/>
      <c r="O50" s="58"/>
      <c r="P50" s="58"/>
      <c r="Q50" s="58"/>
      <c r="R50" s="46"/>
    </row>
    <row r="51" spans="1:18" ht="30" customHeight="1">
      <c r="A51" s="74"/>
      <c r="B51" s="89" t="s">
        <v>99</v>
      </c>
      <c r="C51" s="47"/>
      <c r="D51" s="88" t="s">
        <v>100</v>
      </c>
      <c r="E51" s="89"/>
      <c r="F51" s="90"/>
      <c r="G51" s="91" t="s">
        <v>101</v>
      </c>
      <c r="H51" s="92"/>
      <c r="I51" s="48"/>
      <c r="K51" s="5"/>
      <c r="L51" s="5"/>
      <c r="M51" s="5"/>
      <c r="N51" s="5"/>
      <c r="O51" s="5"/>
      <c r="P51" s="5"/>
      <c r="Q51" s="5"/>
      <c r="R51" s="42"/>
    </row>
    <row r="52" spans="1:18" ht="30" customHeight="1">
      <c r="A52" s="75"/>
      <c r="B52" s="93"/>
      <c r="C52" s="50"/>
      <c r="D52" s="51" t="s">
        <v>3</v>
      </c>
      <c r="E52" s="51" t="s">
        <v>4</v>
      </c>
      <c r="F52" s="52" t="s">
        <v>201</v>
      </c>
      <c r="G52" s="51" t="s">
        <v>3</v>
      </c>
      <c r="H52" s="53" t="s">
        <v>102</v>
      </c>
      <c r="I52" s="54"/>
      <c r="R52" s="46"/>
    </row>
    <row r="53" spans="1:17" ht="30" customHeight="1">
      <c r="A53" s="76"/>
      <c r="B53" s="14" t="s">
        <v>103</v>
      </c>
      <c r="C53" s="56"/>
      <c r="D53" s="58">
        <v>42</v>
      </c>
      <c r="E53" s="57">
        <v>389500</v>
      </c>
      <c r="F53" s="58">
        <v>97.96</v>
      </c>
      <c r="G53" s="58">
        <v>99</v>
      </c>
      <c r="H53" s="57">
        <v>726012</v>
      </c>
      <c r="M53" s="14"/>
      <c r="N53" s="14"/>
      <c r="O53" s="14"/>
      <c r="P53" s="14"/>
      <c r="Q53" s="14"/>
    </row>
    <row r="54" spans="1:17" ht="15" customHeight="1">
      <c r="A54" s="76"/>
      <c r="B54" s="14" t="s">
        <v>104</v>
      </c>
      <c r="C54" s="46"/>
      <c r="D54" s="68">
        <v>71</v>
      </c>
      <c r="E54" s="57">
        <v>482050</v>
      </c>
      <c r="F54" s="64">
        <v>140.17</v>
      </c>
      <c r="G54" s="58">
        <v>177</v>
      </c>
      <c r="H54" s="57">
        <v>894367</v>
      </c>
      <c r="M54" s="14"/>
      <c r="N54" s="14"/>
      <c r="O54" s="14"/>
      <c r="P54" s="14"/>
      <c r="Q54" s="14"/>
    </row>
    <row r="55" spans="1:17" ht="15" customHeight="1">
      <c r="A55" s="76"/>
      <c r="B55" s="14" t="s">
        <v>106</v>
      </c>
      <c r="C55" s="56"/>
      <c r="D55" s="58">
        <v>114</v>
      </c>
      <c r="E55" s="57">
        <v>731300</v>
      </c>
      <c r="F55" s="79">
        <v>126</v>
      </c>
      <c r="G55" s="58">
        <v>280</v>
      </c>
      <c r="H55" s="57">
        <v>1499095</v>
      </c>
      <c r="M55" s="14"/>
      <c r="N55" s="14"/>
      <c r="O55" s="14"/>
      <c r="P55" s="14"/>
      <c r="Q55" s="14"/>
    </row>
    <row r="56" spans="1:17" ht="15" customHeight="1">
      <c r="A56" s="76"/>
      <c r="B56" s="14" t="s">
        <v>107</v>
      </c>
      <c r="C56" s="56"/>
      <c r="D56" s="58">
        <v>61</v>
      </c>
      <c r="E56" s="57">
        <v>435150</v>
      </c>
      <c r="F56" s="58">
        <v>119.61</v>
      </c>
      <c r="G56" s="58">
        <v>154</v>
      </c>
      <c r="H56" s="57">
        <v>902275</v>
      </c>
      <c r="M56" s="14"/>
      <c r="N56" s="14"/>
      <c r="O56" s="14"/>
      <c r="P56" s="14"/>
      <c r="Q56" s="14"/>
    </row>
    <row r="57" spans="1:17" ht="15" customHeight="1">
      <c r="A57" s="76"/>
      <c r="B57" s="14" t="s">
        <v>109</v>
      </c>
      <c r="C57" s="56"/>
      <c r="D57" s="58">
        <v>29</v>
      </c>
      <c r="E57" s="57">
        <v>170000</v>
      </c>
      <c r="F57" s="64">
        <v>158.14</v>
      </c>
      <c r="G57" s="58">
        <v>76</v>
      </c>
      <c r="H57" s="57">
        <v>371479</v>
      </c>
      <c r="M57" s="14"/>
      <c r="N57" s="14"/>
      <c r="O57" s="14"/>
      <c r="P57" s="14"/>
      <c r="Q57" s="14"/>
    </row>
    <row r="58" spans="1:17" ht="30" customHeight="1">
      <c r="A58" s="76"/>
      <c r="B58" s="14" t="s">
        <v>111</v>
      </c>
      <c r="C58" s="56"/>
      <c r="D58" s="58">
        <v>261</v>
      </c>
      <c r="E58" s="57">
        <v>1871020</v>
      </c>
      <c r="F58" s="58">
        <v>118.76</v>
      </c>
      <c r="G58" s="58">
        <v>456</v>
      </c>
      <c r="H58" s="57">
        <v>2409659</v>
      </c>
      <c r="M58" s="14"/>
      <c r="N58" s="14"/>
      <c r="O58" s="14"/>
      <c r="P58" s="14"/>
      <c r="Q58" s="14"/>
    </row>
    <row r="59" spans="1:17" ht="15" customHeight="1">
      <c r="A59" s="76"/>
      <c r="B59" s="14" t="s">
        <v>113</v>
      </c>
      <c r="C59" s="56"/>
      <c r="D59" s="58">
        <v>175</v>
      </c>
      <c r="E59" s="57">
        <v>1505000</v>
      </c>
      <c r="F59" s="64">
        <v>126.21</v>
      </c>
      <c r="G59" s="58">
        <v>390</v>
      </c>
      <c r="H59" s="57">
        <v>2531855</v>
      </c>
      <c r="M59" s="14"/>
      <c r="N59" s="14"/>
      <c r="O59" s="14"/>
      <c r="P59" s="14"/>
      <c r="Q59" s="14"/>
    </row>
    <row r="60" spans="1:17" ht="15" customHeight="1">
      <c r="A60" s="76"/>
      <c r="B60" s="14" t="s">
        <v>115</v>
      </c>
      <c r="C60" s="56"/>
      <c r="D60" s="58">
        <v>54</v>
      </c>
      <c r="E60" s="57">
        <v>468000</v>
      </c>
      <c r="F60" s="58">
        <v>118.36</v>
      </c>
      <c r="G60" s="58">
        <v>105</v>
      </c>
      <c r="H60" s="57">
        <v>833833</v>
      </c>
      <c r="M60" s="14"/>
      <c r="N60" s="14"/>
      <c r="O60" s="14"/>
      <c r="P60" s="14"/>
      <c r="Q60" s="14"/>
    </row>
    <row r="61" spans="1:17" ht="15" customHeight="1">
      <c r="A61" s="76"/>
      <c r="B61" s="14" t="s">
        <v>117</v>
      </c>
      <c r="C61" s="56"/>
      <c r="D61" s="58">
        <v>110</v>
      </c>
      <c r="E61" s="57">
        <v>958600</v>
      </c>
      <c r="F61" s="58">
        <v>98.77</v>
      </c>
      <c r="G61" s="58">
        <v>223</v>
      </c>
      <c r="H61" s="57">
        <v>1657768</v>
      </c>
      <c r="M61" s="14"/>
      <c r="N61" s="14"/>
      <c r="O61" s="14"/>
      <c r="P61" s="14"/>
      <c r="Q61" s="14"/>
    </row>
    <row r="62" spans="1:17" ht="45" customHeight="1">
      <c r="A62" s="76"/>
      <c r="B62" s="65" t="s">
        <v>120</v>
      </c>
      <c r="C62" s="56"/>
      <c r="D62" s="67">
        <f>SUM(D63:D75)</f>
        <v>894</v>
      </c>
      <c r="E62" s="13">
        <f>SUM(E63:E75)</f>
        <v>9655395</v>
      </c>
      <c r="F62" s="58">
        <v>128.62</v>
      </c>
      <c r="G62" s="13">
        <f>SUM(G63:G75)</f>
        <v>1606</v>
      </c>
      <c r="H62" s="13">
        <f>SUM(H63:H75)</f>
        <v>12468017</v>
      </c>
      <c r="M62" s="14"/>
      <c r="N62" s="14"/>
      <c r="O62" s="14"/>
      <c r="P62" s="14"/>
      <c r="Q62" s="14"/>
    </row>
    <row r="63" spans="1:17" ht="30" customHeight="1">
      <c r="A63" s="76"/>
      <c r="B63" s="14" t="s">
        <v>123</v>
      </c>
      <c r="C63" s="56"/>
      <c r="D63" s="58">
        <v>13</v>
      </c>
      <c r="E63" s="57">
        <v>205000</v>
      </c>
      <c r="F63" s="58">
        <v>108.47</v>
      </c>
      <c r="G63" s="58">
        <v>18</v>
      </c>
      <c r="H63" s="57">
        <v>202806</v>
      </c>
      <c r="M63" s="14"/>
      <c r="N63" s="14"/>
      <c r="O63" s="14"/>
      <c r="P63" s="14"/>
      <c r="Q63" s="14"/>
    </row>
    <row r="64" spans="1:17" ht="15" customHeight="1">
      <c r="A64" s="76"/>
      <c r="B64" s="14" t="s">
        <v>124</v>
      </c>
      <c r="C64" s="56"/>
      <c r="D64" s="58">
        <v>138</v>
      </c>
      <c r="E64" s="57">
        <v>1559600</v>
      </c>
      <c r="F64" s="58">
        <v>184.83</v>
      </c>
      <c r="G64" s="58">
        <v>186</v>
      </c>
      <c r="H64" s="57">
        <v>1574353</v>
      </c>
      <c r="M64" s="14"/>
      <c r="N64" s="14"/>
      <c r="O64" s="14"/>
      <c r="P64" s="14"/>
      <c r="Q64" s="14"/>
    </row>
    <row r="65" spans="1:17" ht="15" customHeight="1">
      <c r="A65" s="76"/>
      <c r="B65" s="14" t="s">
        <v>125</v>
      </c>
      <c r="C65" s="56"/>
      <c r="D65" s="58">
        <v>30</v>
      </c>
      <c r="E65" s="57">
        <v>104500</v>
      </c>
      <c r="F65" s="58">
        <v>145.14</v>
      </c>
      <c r="G65" s="58">
        <v>59</v>
      </c>
      <c r="H65" s="57">
        <v>159710</v>
      </c>
      <c r="M65" s="14"/>
      <c r="N65" s="14"/>
      <c r="O65" s="14"/>
      <c r="P65" s="14"/>
      <c r="Q65" s="14"/>
    </row>
    <row r="66" spans="1:17" ht="15" customHeight="1">
      <c r="A66" s="76"/>
      <c r="B66" s="14" t="s">
        <v>127</v>
      </c>
      <c r="C66" s="56"/>
      <c r="D66" s="58">
        <v>29</v>
      </c>
      <c r="E66" s="57">
        <v>359000</v>
      </c>
      <c r="F66" s="58">
        <v>121.94</v>
      </c>
      <c r="G66" s="58">
        <v>43</v>
      </c>
      <c r="H66" s="57">
        <v>296513</v>
      </c>
      <c r="M66" s="14"/>
      <c r="N66" s="14"/>
      <c r="O66" s="14"/>
      <c r="P66" s="14"/>
      <c r="Q66" s="14"/>
    </row>
    <row r="67" spans="1:17" ht="15" customHeight="1">
      <c r="A67" s="76"/>
      <c r="B67" s="14" t="s">
        <v>128</v>
      </c>
      <c r="C67" s="56"/>
      <c r="D67" s="58">
        <v>120</v>
      </c>
      <c r="E67" s="57">
        <v>1451470</v>
      </c>
      <c r="F67" s="79">
        <v>127.3</v>
      </c>
      <c r="G67" s="58">
        <v>182</v>
      </c>
      <c r="H67" s="57">
        <v>1508759</v>
      </c>
      <c r="M67" s="14"/>
      <c r="N67" s="14"/>
      <c r="O67" s="14"/>
      <c r="P67" s="14"/>
      <c r="Q67" s="14"/>
    </row>
    <row r="68" spans="1:17" ht="30" customHeight="1">
      <c r="A68" s="76"/>
      <c r="B68" s="14" t="s">
        <v>131</v>
      </c>
      <c r="C68" s="56"/>
      <c r="D68" s="58">
        <v>21</v>
      </c>
      <c r="E68" s="57">
        <v>292300</v>
      </c>
      <c r="F68" s="80">
        <v>174.4</v>
      </c>
      <c r="G68" s="58">
        <v>42</v>
      </c>
      <c r="H68" s="57">
        <v>295651</v>
      </c>
      <c r="M68" s="14"/>
      <c r="N68" s="14"/>
      <c r="O68" s="14"/>
      <c r="P68" s="14"/>
      <c r="Q68" s="14"/>
    </row>
    <row r="69" spans="1:17" ht="15" customHeight="1">
      <c r="A69" s="76"/>
      <c r="B69" s="14" t="s">
        <v>133</v>
      </c>
      <c r="C69" s="56"/>
      <c r="D69" s="58">
        <v>22</v>
      </c>
      <c r="E69" s="57">
        <v>204200</v>
      </c>
      <c r="F69" s="79">
        <v>119.6</v>
      </c>
      <c r="G69" s="58">
        <v>74</v>
      </c>
      <c r="H69" s="57">
        <v>353348</v>
      </c>
      <c r="M69" s="14"/>
      <c r="N69" s="14"/>
      <c r="O69" s="14"/>
      <c r="P69" s="14"/>
      <c r="Q69" s="14"/>
    </row>
    <row r="70" spans="1:17" ht="15" customHeight="1">
      <c r="A70" s="76"/>
      <c r="B70" s="14" t="s">
        <v>135</v>
      </c>
      <c r="C70" s="56"/>
      <c r="D70" s="58">
        <v>80</v>
      </c>
      <c r="E70" s="57">
        <v>1003950</v>
      </c>
      <c r="F70" s="58">
        <v>127.53</v>
      </c>
      <c r="G70" s="58">
        <v>154</v>
      </c>
      <c r="H70" s="57">
        <v>1350914</v>
      </c>
      <c r="M70" s="14"/>
      <c r="N70" s="14"/>
      <c r="O70" s="14"/>
      <c r="P70" s="14"/>
      <c r="Q70" s="14"/>
    </row>
    <row r="71" spans="1:17" ht="15" customHeight="1">
      <c r="A71" s="76"/>
      <c r="B71" s="14" t="s">
        <v>137</v>
      </c>
      <c r="C71" s="56"/>
      <c r="D71" s="58">
        <v>54</v>
      </c>
      <c r="E71" s="57">
        <v>552500</v>
      </c>
      <c r="F71" s="58">
        <v>103.95</v>
      </c>
      <c r="G71" s="58">
        <v>109</v>
      </c>
      <c r="H71" s="57">
        <v>877505</v>
      </c>
      <c r="M71" s="14"/>
      <c r="N71" s="14"/>
      <c r="O71" s="14"/>
      <c r="P71" s="14"/>
      <c r="Q71" s="14"/>
    </row>
    <row r="72" spans="1:17" ht="15" customHeight="1">
      <c r="A72" s="76"/>
      <c r="B72" s="14" t="s">
        <v>138</v>
      </c>
      <c r="C72" s="56"/>
      <c r="D72" s="58">
        <v>85</v>
      </c>
      <c r="E72" s="57">
        <v>1032500</v>
      </c>
      <c r="F72" s="64">
        <v>201.8</v>
      </c>
      <c r="G72" s="58">
        <v>173</v>
      </c>
      <c r="H72" s="57">
        <v>1417831</v>
      </c>
      <c r="M72" s="14"/>
      <c r="N72" s="14"/>
      <c r="O72" s="14"/>
      <c r="P72" s="14"/>
      <c r="Q72" s="14"/>
    </row>
    <row r="73" spans="1:8" ht="31.5" customHeight="1">
      <c r="A73" s="76"/>
      <c r="B73" s="14" t="s">
        <v>141</v>
      </c>
      <c r="C73" s="56"/>
      <c r="D73" s="58">
        <v>191</v>
      </c>
      <c r="E73" s="13">
        <v>1617275</v>
      </c>
      <c r="F73" s="58">
        <v>119.34</v>
      </c>
      <c r="G73" s="58">
        <v>355</v>
      </c>
      <c r="H73" s="13">
        <v>2606939</v>
      </c>
    </row>
    <row r="74" spans="1:8" ht="15" customHeight="1">
      <c r="A74" s="76"/>
      <c r="B74" s="14" t="s">
        <v>143</v>
      </c>
      <c r="C74" s="56"/>
      <c r="D74" s="58">
        <v>65</v>
      </c>
      <c r="E74" s="57">
        <v>685400</v>
      </c>
      <c r="F74" s="58">
        <v>116.96</v>
      </c>
      <c r="G74" s="58">
        <v>130</v>
      </c>
      <c r="H74" s="57">
        <v>957699</v>
      </c>
    </row>
    <row r="75" spans="1:8" ht="15" customHeight="1">
      <c r="A75" s="76"/>
      <c r="B75" s="14" t="s">
        <v>145</v>
      </c>
      <c r="C75" s="56"/>
      <c r="D75" s="58">
        <v>46</v>
      </c>
      <c r="E75" s="57">
        <v>587700</v>
      </c>
      <c r="F75" s="58">
        <v>68.53</v>
      </c>
      <c r="G75" s="58">
        <v>81</v>
      </c>
      <c r="H75" s="57">
        <v>865989</v>
      </c>
    </row>
    <row r="76" spans="1:8" ht="47.25" customHeight="1">
      <c r="A76" s="76"/>
      <c r="B76" s="65" t="s">
        <v>148</v>
      </c>
      <c r="C76" s="56"/>
      <c r="D76" s="58">
        <f>SUM(D77:D86)</f>
        <v>550</v>
      </c>
      <c r="E76" s="13">
        <f>SUM(E77:E86)</f>
        <v>5550062</v>
      </c>
      <c r="F76" s="60">
        <v>120.96</v>
      </c>
      <c r="G76" s="13">
        <f>SUM(G77:G86)</f>
        <v>1098</v>
      </c>
      <c r="H76" s="13">
        <f>SUM(H77:H86)</f>
        <v>8559593</v>
      </c>
    </row>
    <row r="77" spans="1:8" ht="30" customHeight="1">
      <c r="A77" s="76"/>
      <c r="B77" s="14" t="s">
        <v>151</v>
      </c>
      <c r="C77" s="56"/>
      <c r="D77" s="58">
        <v>47</v>
      </c>
      <c r="E77" s="57">
        <v>425200</v>
      </c>
      <c r="F77" s="64">
        <v>122.11</v>
      </c>
      <c r="G77" s="58">
        <v>138</v>
      </c>
      <c r="H77" s="57">
        <v>873398</v>
      </c>
    </row>
    <row r="78" spans="1:8" ht="15" customHeight="1">
      <c r="A78" s="76"/>
      <c r="B78" s="14" t="s">
        <v>153</v>
      </c>
      <c r="C78" s="56"/>
      <c r="D78" s="58">
        <v>18</v>
      </c>
      <c r="E78" s="57">
        <v>175500</v>
      </c>
      <c r="F78" s="58">
        <v>191.18</v>
      </c>
      <c r="G78" s="58">
        <v>24</v>
      </c>
      <c r="H78" s="57">
        <v>171285</v>
      </c>
    </row>
    <row r="79" spans="1:8" ht="15" customHeight="1">
      <c r="A79" s="76"/>
      <c r="B79" s="14" t="s">
        <v>155</v>
      </c>
      <c r="C79" s="56"/>
      <c r="D79" s="58">
        <v>44</v>
      </c>
      <c r="E79" s="57">
        <v>402500</v>
      </c>
      <c r="F79" s="64">
        <v>126.14</v>
      </c>
      <c r="G79" s="58">
        <v>58</v>
      </c>
      <c r="H79" s="57">
        <v>414383</v>
      </c>
    </row>
    <row r="80" spans="1:8" ht="15" customHeight="1">
      <c r="A80" s="76"/>
      <c r="B80" s="14" t="s">
        <v>156</v>
      </c>
      <c r="C80" s="56"/>
      <c r="D80" s="58">
        <v>36</v>
      </c>
      <c r="E80" s="57">
        <v>486180</v>
      </c>
      <c r="F80" s="61">
        <v>96.76</v>
      </c>
      <c r="G80" s="58">
        <v>65</v>
      </c>
      <c r="H80" s="57">
        <v>565899</v>
      </c>
    </row>
    <row r="81" spans="1:8" ht="15" customHeight="1">
      <c r="A81" s="76"/>
      <c r="B81" s="14" t="s">
        <v>157</v>
      </c>
      <c r="C81" s="56"/>
      <c r="D81" s="58">
        <v>23</v>
      </c>
      <c r="E81" s="57">
        <v>111600</v>
      </c>
      <c r="F81" s="64">
        <v>49.27</v>
      </c>
      <c r="G81" s="58">
        <v>51</v>
      </c>
      <c r="H81" s="57">
        <v>328960</v>
      </c>
    </row>
    <row r="82" spans="1:8" ht="30" customHeight="1">
      <c r="A82" s="76"/>
      <c r="B82" s="14" t="s">
        <v>159</v>
      </c>
      <c r="C82" s="56"/>
      <c r="D82" s="58">
        <v>49</v>
      </c>
      <c r="E82" s="57">
        <v>360485</v>
      </c>
      <c r="F82" s="58">
        <v>122.95</v>
      </c>
      <c r="G82" s="58">
        <v>97</v>
      </c>
      <c r="H82" s="57">
        <v>539725</v>
      </c>
    </row>
    <row r="83" spans="1:8" ht="15" customHeight="1">
      <c r="A83" s="76"/>
      <c r="B83" s="14" t="s">
        <v>161</v>
      </c>
      <c r="C83" s="56"/>
      <c r="D83" s="58">
        <v>126</v>
      </c>
      <c r="E83" s="57">
        <v>1325300</v>
      </c>
      <c r="F83" s="79">
        <v>129.3</v>
      </c>
      <c r="G83" s="58">
        <v>256</v>
      </c>
      <c r="H83" s="57">
        <v>2297601</v>
      </c>
    </row>
    <row r="84" spans="1:8" ht="15" customHeight="1">
      <c r="A84" s="76"/>
      <c r="B84" s="14" t="s">
        <v>163</v>
      </c>
      <c r="C84" s="56"/>
      <c r="D84" s="58">
        <v>53</v>
      </c>
      <c r="E84" s="57">
        <v>553897</v>
      </c>
      <c r="F84" s="79">
        <v>143.5</v>
      </c>
      <c r="G84" s="58">
        <v>105</v>
      </c>
      <c r="H84" s="57">
        <v>745433</v>
      </c>
    </row>
    <row r="85" spans="1:8" ht="15" customHeight="1">
      <c r="A85" s="76"/>
      <c r="B85" s="14" t="s">
        <v>165</v>
      </c>
      <c r="C85" s="56"/>
      <c r="D85" s="58">
        <v>136</v>
      </c>
      <c r="E85" s="57">
        <v>1480400</v>
      </c>
      <c r="F85" s="61">
        <v>131.95</v>
      </c>
      <c r="G85" s="58">
        <v>244</v>
      </c>
      <c r="H85" s="57">
        <v>2245721</v>
      </c>
    </row>
    <row r="86" spans="1:8" ht="15" customHeight="1">
      <c r="A86" s="76"/>
      <c r="B86" s="14" t="s">
        <v>166</v>
      </c>
      <c r="C86" s="56"/>
      <c r="D86" s="58">
        <v>18</v>
      </c>
      <c r="E86" s="57">
        <v>229000</v>
      </c>
      <c r="F86" s="60">
        <v>83.52</v>
      </c>
      <c r="G86" s="58">
        <v>60</v>
      </c>
      <c r="H86" s="57">
        <v>377188</v>
      </c>
    </row>
    <row r="87" spans="1:8" ht="47.25" customHeight="1">
      <c r="A87" s="76"/>
      <c r="B87" s="65" t="s">
        <v>168</v>
      </c>
      <c r="C87" s="56"/>
      <c r="D87" s="58">
        <f>SUM(D88:D91)</f>
        <v>382</v>
      </c>
      <c r="E87" s="13">
        <f>SUM(E88:E91)</f>
        <v>3798150</v>
      </c>
      <c r="F87" s="64">
        <v>128.7</v>
      </c>
      <c r="G87" s="13">
        <f>SUM(G88:G91)</f>
        <v>919</v>
      </c>
      <c r="H87" s="13">
        <f>SUM(H88:H91)</f>
        <v>7057989</v>
      </c>
    </row>
    <row r="88" spans="1:8" ht="30" customHeight="1">
      <c r="A88" s="76"/>
      <c r="B88" s="14" t="s">
        <v>171</v>
      </c>
      <c r="C88" s="56"/>
      <c r="D88" s="58">
        <v>149</v>
      </c>
      <c r="E88" s="57">
        <v>1630850</v>
      </c>
      <c r="F88" s="58">
        <v>141.93</v>
      </c>
      <c r="G88" s="58">
        <v>398</v>
      </c>
      <c r="H88" s="57">
        <v>2993176</v>
      </c>
    </row>
    <row r="89" spans="1:8" ht="15" customHeight="1">
      <c r="A89" s="76"/>
      <c r="B89" s="14" t="s">
        <v>173</v>
      </c>
      <c r="C89" s="56"/>
      <c r="D89" s="58">
        <v>79</v>
      </c>
      <c r="E89" s="57">
        <v>493100</v>
      </c>
      <c r="F89" s="58">
        <v>134.36</v>
      </c>
      <c r="G89" s="58">
        <v>139</v>
      </c>
      <c r="H89" s="57">
        <v>800136</v>
      </c>
    </row>
    <row r="90" spans="1:8" ht="15" customHeight="1">
      <c r="A90" s="76"/>
      <c r="B90" s="14" t="s">
        <v>175</v>
      </c>
      <c r="C90" s="56"/>
      <c r="D90" s="58">
        <v>74</v>
      </c>
      <c r="E90" s="57">
        <v>847300</v>
      </c>
      <c r="F90" s="64">
        <v>116.85</v>
      </c>
      <c r="G90" s="58">
        <v>170</v>
      </c>
      <c r="H90" s="57">
        <v>1283680</v>
      </c>
    </row>
    <row r="91" spans="1:8" ht="15" customHeight="1">
      <c r="A91" s="76"/>
      <c r="B91" s="14" t="s">
        <v>176</v>
      </c>
      <c r="C91" s="56"/>
      <c r="D91" s="58">
        <v>80</v>
      </c>
      <c r="E91" s="57">
        <v>826900</v>
      </c>
      <c r="F91" s="58">
        <v>116.46</v>
      </c>
      <c r="G91" s="58">
        <v>212</v>
      </c>
      <c r="H91" s="57">
        <v>1980997</v>
      </c>
    </row>
    <row r="92" spans="1:8" ht="30" customHeight="1">
      <c r="A92" s="76"/>
      <c r="B92" s="46"/>
      <c r="C92" s="56"/>
      <c r="D92" s="58"/>
      <c r="E92" s="58"/>
      <c r="F92" s="58"/>
      <c r="G92" s="58"/>
      <c r="H92" s="58"/>
    </row>
    <row r="93" spans="1:8" ht="15" customHeight="1">
      <c r="A93" s="76"/>
      <c r="B93" s="65" t="s">
        <v>178</v>
      </c>
      <c r="C93" s="56"/>
      <c r="D93" s="58">
        <f>SUM(D94:D99)</f>
        <v>599</v>
      </c>
      <c r="E93" s="13">
        <f>SUM(E94:E99)</f>
        <v>6530620</v>
      </c>
      <c r="F93" s="58">
        <v>132.01</v>
      </c>
      <c r="G93" s="13">
        <f>SUM(G94:G99)</f>
        <v>1369</v>
      </c>
      <c r="H93" s="13">
        <f>SUM(H94:H99)</f>
        <v>9698367</v>
      </c>
    </row>
    <row r="94" spans="1:8" ht="30" customHeight="1">
      <c r="A94" s="76"/>
      <c r="B94" s="14" t="s">
        <v>181</v>
      </c>
      <c r="C94" s="56"/>
      <c r="D94" s="58">
        <v>258</v>
      </c>
      <c r="E94" s="57">
        <v>2748570</v>
      </c>
      <c r="F94" s="58">
        <v>135.88</v>
      </c>
      <c r="G94" s="58">
        <v>667</v>
      </c>
      <c r="H94" s="57">
        <v>4703902</v>
      </c>
    </row>
    <row r="95" spans="1:8" ht="15" customHeight="1">
      <c r="A95" s="76"/>
      <c r="B95" s="14" t="s">
        <v>183</v>
      </c>
      <c r="C95" s="56"/>
      <c r="D95" s="58">
        <v>106</v>
      </c>
      <c r="E95" s="57">
        <v>1048250</v>
      </c>
      <c r="F95" s="80">
        <v>136.4</v>
      </c>
      <c r="G95" s="58">
        <v>221</v>
      </c>
      <c r="H95" s="57">
        <v>1569316</v>
      </c>
    </row>
    <row r="96" spans="1:8" ht="15" customHeight="1">
      <c r="A96" s="76"/>
      <c r="B96" s="14" t="s">
        <v>185</v>
      </c>
      <c r="C96" s="56"/>
      <c r="D96" s="58">
        <v>55</v>
      </c>
      <c r="E96" s="57">
        <v>669500</v>
      </c>
      <c r="F96" s="62">
        <v>129.2</v>
      </c>
      <c r="G96" s="58">
        <v>117</v>
      </c>
      <c r="H96" s="57">
        <v>771124</v>
      </c>
    </row>
    <row r="97" spans="1:8" ht="15" customHeight="1">
      <c r="A97" s="76"/>
      <c r="B97" s="14" t="s">
        <v>187</v>
      </c>
      <c r="C97" s="56"/>
      <c r="D97" s="58">
        <v>31</v>
      </c>
      <c r="E97" s="57">
        <v>560000</v>
      </c>
      <c r="F97" s="62">
        <v>155.34</v>
      </c>
      <c r="G97" s="58">
        <v>86</v>
      </c>
      <c r="H97" s="57">
        <v>817423</v>
      </c>
    </row>
    <row r="98" spans="1:8" ht="15" customHeight="1">
      <c r="A98" s="76"/>
      <c r="B98" s="14" t="s">
        <v>188</v>
      </c>
      <c r="C98" s="56"/>
      <c r="D98" s="58">
        <v>89</v>
      </c>
      <c r="E98" s="57">
        <v>905900</v>
      </c>
      <c r="F98" s="79">
        <v>111.7</v>
      </c>
      <c r="G98" s="58">
        <v>142</v>
      </c>
      <c r="H98" s="57">
        <v>1005626</v>
      </c>
    </row>
    <row r="99" spans="1:8" ht="30" customHeight="1" thickBot="1">
      <c r="A99" s="77"/>
      <c r="B99" s="22" t="s">
        <v>191</v>
      </c>
      <c r="C99" s="69"/>
      <c r="D99" s="72">
        <v>60</v>
      </c>
      <c r="E99" s="71">
        <v>598400</v>
      </c>
      <c r="F99" s="78">
        <v>128.44</v>
      </c>
      <c r="G99" s="72">
        <v>136</v>
      </c>
      <c r="H99" s="71">
        <v>830976</v>
      </c>
    </row>
    <row r="100" ht="10.5" customHeight="1"/>
  </sheetData>
  <mergeCells count="7">
    <mergeCell ref="O2:Q2"/>
    <mergeCell ref="D51:F51"/>
    <mergeCell ref="G51:H51"/>
    <mergeCell ref="B3:B4"/>
    <mergeCell ref="D3:F3"/>
    <mergeCell ref="G3:H3"/>
    <mergeCell ref="B51:B5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2002-03-14T11:34:15Z</cp:lastPrinted>
  <dcterms:modified xsi:type="dcterms:W3CDTF">2013-06-10T06:20:21Z</dcterms:modified>
  <cp:category/>
  <cp:version/>
  <cp:contentType/>
  <cp:contentStatus/>
</cp:coreProperties>
</file>