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2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<sst xmlns="http://schemas.openxmlformats.org/spreadsheetml/2006/main" count="608" uniqueCount="119">
  <si>
    <t xml:space="preserve">     村                    税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</si>
  <si>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</si>
  <si>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</si>
  <si>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</si>
  <si>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</si>
  <si>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</si>
  <si>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</si>
  <si>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</si>
  <si>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</si>
  <si>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</si>
  <si>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</si>
  <si>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</si>
  <si>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</si>
  <si>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</si>
  <si>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</si>
  <si>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</si>
  <si>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</si>
  <si>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</si>
  <si>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</si>
  <si>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</si>
  <si>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</si>
  <si>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</si>
  <si>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</si>
  <si>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</si>
  <si>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</si>
  <si>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</si>
  <si>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</si>
  <si>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</si>
  <si>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</si>
  <si>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</si>
  <si>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</si>
  <si>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</si>
  <si>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</si>
  <si>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</si>
  <si>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</si>
  <si>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</si>
  <si>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</si>
  <si>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</si>
  <si>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</si>
  <si>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</si>
  <si>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</si>
  <si>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</si>
  <si>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</si>
  <si>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</si>
  <si>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</si>
  <si>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</si>
  <si>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</si>
  <si>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</si>
  <si>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</si>
  <si>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</si>
  <si>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</si>
  <si>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</si>
  <si>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</si>
  <si>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</si>
  <si>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</si>
  <si>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</si>
  <si>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</si>
  <si>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</si>
  <si>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</si>
  <si>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</si>
  <si>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</si>
  <si>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</si>
  <si>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</si>
  <si>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</si>
  <si>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</si>
  <si>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</si>
  <si>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</si>
  <si>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</si>
  <si>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</si>
  <si>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</si>
  <si>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</si>
  <si>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</si>
  <si>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</si>
  <si>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</si>
  <si>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</si>
  <si>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</si>
  <si>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</si>
  <si>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</si>
  <si>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</si>
  <si>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</si>
  <si>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</si>
  <si>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</si>
  <si>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</si>
  <si>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</si>
  <si>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</si>
  <si>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</si>
  <si>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</si>
  <si>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</si>
  <si>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</si>
  <si>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</si>
  <si>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</si>
  <si>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</si>
  <si>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</si>
  <si>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</si>
  <si>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</si>
  <si>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</si>
  <si>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</si>
  <si>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</si>
  <si>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</si>
  <si>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</si>
  <si>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</si>
  <si>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</si>
  <si>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</si>
  <si>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</si>
  <si>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</si>
  <si>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</si>
  <si>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</si>
  <si>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 １７９        市                    町</t>
  </si>
  <si>
    <t>-</t>
  </si>
  <si>
    <t xml:space="preserve">                            １７９        市                    町</t>
  </si>
  <si>
    <t>（平成12年度決算額）</t>
  </si>
  <si>
    <t xml:space="preserve">     単位：1000円</t>
  </si>
  <si>
    <t>-</t>
  </si>
  <si>
    <t>資料  県市町村課調</t>
  </si>
  <si>
    <t>（平成12年度決算額）（続）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</si>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</sst>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,##0.0"/>
    <numFmt numFmtId="202" formatCode="yy/m/d"/>
    <numFmt numFmtId="203" formatCode="yy/m"/>
    <numFmt numFmtId="204" formatCode="m/d"/>
    <numFmt numFmtId="205" formatCode="#,##0;&quot;△ &quot;#,##0"/>
    <numFmt numFmtId="206" formatCode="#,##0.00;&quot;△ &quot;#,##0.00"/>
    <numFmt numFmtId="207" formatCode="&quot;\&quot;#,##0.00;[Red]&quot;\&quot;#,##0.00"/>
    <numFmt numFmtId="208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205" fontId="5" fillId="0" borderId="0" xfId="15" applyFont="1" applyFill="1" applyAlignment="1">
      <alignment horizontal="right"/>
    </xf>
    <xf numFmtId="205" fontId="5" fillId="0" borderId="0" xfId="15" applyFont="1" applyFill="1" applyBorder="1" applyAlignment="1">
      <alignment horizontal="right"/>
    </xf>
    <xf numFmtId="205" fontId="5" fillId="0" borderId="0" xfId="15" applyFont="1" applyFill="1" applyAlignment="1">
      <alignment horizontal="distributed"/>
    </xf>
    <xf numFmtId="205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205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107</v>
      </c>
      <c r="J1" s="2" t="s">
        <v>0</v>
      </c>
      <c r="M1" s="1" t="s">
        <v>110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111</v>
      </c>
    </row>
    <row r="3" spans="1:16" ht="15.75" customHeight="1">
      <c r="A3" s="4"/>
      <c r="B3" s="33" t="s">
        <v>4</v>
      </c>
      <c r="C3" s="5"/>
      <c r="D3" s="35" t="s">
        <v>5</v>
      </c>
      <c r="E3" s="39" t="s">
        <v>1</v>
      </c>
      <c r="F3" s="37"/>
      <c r="G3" s="37"/>
      <c r="H3" s="37"/>
      <c r="I3" s="37"/>
      <c r="J3" s="37" t="s">
        <v>2</v>
      </c>
      <c r="K3" s="38"/>
      <c r="L3" s="39" t="s">
        <v>3</v>
      </c>
      <c r="M3" s="37"/>
      <c r="N3" s="37"/>
      <c r="O3" s="38"/>
      <c r="P3" s="31" t="s">
        <v>6</v>
      </c>
    </row>
    <row r="4" spans="1:22" ht="31.5" customHeight="1">
      <c r="A4" s="6"/>
      <c r="B4" s="34"/>
      <c r="C4" s="7"/>
      <c r="D4" s="36"/>
      <c r="E4" s="8" t="s">
        <v>7</v>
      </c>
      <c r="F4" s="9" t="s">
        <v>8</v>
      </c>
      <c r="G4" s="9" t="s">
        <v>9</v>
      </c>
      <c r="H4" s="9" t="s">
        <v>10</v>
      </c>
      <c r="I4" s="30" t="s">
        <v>11</v>
      </c>
      <c r="J4" s="10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2"/>
      <c r="Q4" s="11"/>
      <c r="R4" s="11"/>
      <c r="S4" s="11"/>
      <c r="T4" s="11"/>
      <c r="U4" s="11"/>
      <c r="V4" s="11"/>
    </row>
    <row r="5" spans="2:22" ht="31.5" customHeight="1">
      <c r="B5" s="12" t="s">
        <v>5</v>
      </c>
      <c r="C5" s="13"/>
      <c r="D5" s="14">
        <f aca="true" t="shared" si="0" ref="D5:O5">SUM(D6:D7)</f>
        <v>154374456</v>
      </c>
      <c r="E5" s="14">
        <f t="shared" si="0"/>
        <v>142226760</v>
      </c>
      <c r="F5" s="14">
        <f t="shared" si="0"/>
        <v>59440525</v>
      </c>
      <c r="G5" s="14">
        <f t="shared" si="0"/>
        <v>71016060</v>
      </c>
      <c r="H5" s="14">
        <f t="shared" si="0"/>
        <v>2086045</v>
      </c>
      <c r="I5" s="14">
        <f t="shared" si="0"/>
        <v>9301796</v>
      </c>
      <c r="J5" s="14">
        <f t="shared" si="0"/>
        <v>82123</v>
      </c>
      <c r="K5" s="14">
        <f t="shared" si="0"/>
        <v>300211</v>
      </c>
      <c r="L5" s="14">
        <f t="shared" si="0"/>
        <v>12147696</v>
      </c>
      <c r="M5" s="14">
        <f t="shared" si="0"/>
        <v>235798</v>
      </c>
      <c r="N5" s="14">
        <f t="shared" si="0"/>
        <v>10166796</v>
      </c>
      <c r="O5" s="14">
        <f t="shared" si="0"/>
        <v>1745102</v>
      </c>
      <c r="P5" s="15" t="s">
        <v>108</v>
      </c>
      <c r="Q5" s="11"/>
      <c r="R5" s="11"/>
      <c r="S5" s="11"/>
      <c r="T5" s="11"/>
      <c r="U5" s="11"/>
      <c r="V5" s="11"/>
    </row>
    <row r="6" spans="2:22" ht="31.5" customHeight="1">
      <c r="B6" s="12" t="s">
        <v>18</v>
      </c>
      <c r="C6" s="13"/>
      <c r="D6" s="14">
        <f aca="true" t="shared" si="1" ref="D6:I6">SUM(D8:D15)</f>
        <v>111730676</v>
      </c>
      <c r="E6" s="14">
        <f t="shared" si="1"/>
        <v>100735790</v>
      </c>
      <c r="F6" s="14">
        <f t="shared" si="1"/>
        <v>43262749</v>
      </c>
      <c r="G6" s="14">
        <f t="shared" si="1"/>
        <v>49779288</v>
      </c>
      <c r="H6" s="14">
        <f t="shared" si="1"/>
        <v>1153441</v>
      </c>
      <c r="I6" s="14">
        <f t="shared" si="1"/>
        <v>6344753</v>
      </c>
      <c r="J6" s="14">
        <f aca="true" t="shared" si="2" ref="J6:O6">SUM(J8:J15)</f>
        <v>2491</v>
      </c>
      <c r="K6" s="14">
        <f t="shared" si="2"/>
        <v>193068</v>
      </c>
      <c r="L6" s="14">
        <f t="shared" si="2"/>
        <v>10994886</v>
      </c>
      <c r="M6" s="14">
        <f t="shared" si="2"/>
        <v>99487</v>
      </c>
      <c r="N6" s="14">
        <f>SUM(N8:N15)</f>
        <v>9162776</v>
      </c>
      <c r="O6" s="14">
        <f t="shared" si="2"/>
        <v>1732623</v>
      </c>
      <c r="P6" s="16" t="s">
        <v>17</v>
      </c>
      <c r="Q6" s="11"/>
      <c r="R6" s="11"/>
      <c r="S6" s="11"/>
      <c r="T6" s="11"/>
      <c r="U6" s="11"/>
      <c r="V6" s="11"/>
    </row>
    <row r="7" spans="2:16" ht="31.5" customHeight="1">
      <c r="B7" s="12" t="s">
        <v>19</v>
      </c>
      <c r="C7" s="13"/>
      <c r="D7" s="14">
        <f>SUM(D16,D32,D36,D41,'南串山町～上対馬町'!D14,'南串山町～上対馬町'!D28,'南串山町～上対馬町'!D39,'南串山町～上対馬町'!D44)</f>
        <v>42643780</v>
      </c>
      <c r="E7" s="14">
        <f>SUM(E16,E32,E36,E41,'南串山町～上対馬町'!E14,'南串山町～上対馬町'!E28,'南串山町～上対馬町'!E39,'南串山町～上対馬町'!E44)</f>
        <v>41490970</v>
      </c>
      <c r="F7" s="14">
        <f>SUM(F16,F32,F36,F41,'南串山町～上対馬町'!F14,'南串山町～上対馬町'!F28,'南串山町～上対馬町'!F39,'南串山町～上対馬町'!F44)</f>
        <v>16177776</v>
      </c>
      <c r="G7" s="14">
        <f>SUM(G16,G32,G36,G41,'南串山町～上対馬町'!G14,'南串山町～上対馬町'!G28,'南串山町～上対馬町'!G39,'南串山町～上対馬町'!G44)</f>
        <v>21236772</v>
      </c>
      <c r="H7" s="14">
        <f>SUM(H16,H32,H36,H41,'南串山町～上対馬町'!H14,'南串山町～上対馬町'!H28,'南串山町～上対馬町'!H39,'南串山町～上対馬町'!H44)</f>
        <v>932604</v>
      </c>
      <c r="I7" s="14">
        <f>SUM(I16,I32,I36,I41,'南串山町～上対馬町'!I14,'南串山町～上対馬町'!I28,'南串山町～上対馬町'!I39,'南串山町～上対馬町'!I44)</f>
        <v>2957043</v>
      </c>
      <c r="J7" s="14">
        <f>SUM(J16,J32,J36,J41,'南串山町～上対馬町'!J14,'南串山町～上対馬町'!J28,'南串山町～上対馬町'!J39,'南串山町～上対馬町'!J44)</f>
        <v>79632</v>
      </c>
      <c r="K7" s="14">
        <f>SUM(K16,K32,K36,K41,'南串山町～上対馬町'!K14,'南串山町～上対馬町'!K28,'南串山町～上対馬町'!K39,'南串山町～上対馬町'!K44)</f>
        <v>107143</v>
      </c>
      <c r="L7" s="14">
        <f>SUM(L16,L32,L36,L41,'南串山町～上対馬町'!L14,'南串山町～上対馬町'!L28,'南串山町～上対馬町'!L39,'南串山町～上対馬町'!L44)</f>
        <v>1152810</v>
      </c>
      <c r="M7" s="14">
        <f>SUM(M16,M32,M36,M41,'南串山町～上対馬町'!M14,'南串山町～上対馬町'!M28,'南串山町～上対馬町'!M39,'南串山町～上対馬町'!M44)</f>
        <v>136311</v>
      </c>
      <c r="N7" s="14">
        <f>SUM(N16,N32,N36,N41,'南串山町～上対馬町'!N14,'南串山町～上対馬町'!N28,'南串山町～上対馬町'!N39,'南串山町～上対馬町'!N44)</f>
        <v>1004020</v>
      </c>
      <c r="O7" s="14">
        <f>SUM(O16,O32,O36,O41,'南串山町～上対馬町'!O14,'南串山町～上対馬町'!O28,'南串山町～上対馬町'!O39,'南串山町～上対馬町'!O44)</f>
        <v>12479</v>
      </c>
      <c r="P7" s="15" t="s">
        <v>112</v>
      </c>
    </row>
    <row r="8" spans="2:16" ht="31.5" customHeight="1">
      <c r="B8" s="12" t="s">
        <v>20</v>
      </c>
      <c r="C8" s="13"/>
      <c r="D8" s="14">
        <f>SUM(E8,L8)</f>
        <v>52204760</v>
      </c>
      <c r="E8" s="17">
        <f>SUM(F8:K8)</f>
        <v>45793176</v>
      </c>
      <c r="F8" s="17">
        <v>21054748</v>
      </c>
      <c r="G8" s="17">
        <v>21352760</v>
      </c>
      <c r="H8" s="17">
        <v>401093</v>
      </c>
      <c r="I8" s="17">
        <v>2889580</v>
      </c>
      <c r="J8" s="16" t="s">
        <v>112</v>
      </c>
      <c r="K8" s="17">
        <v>94995</v>
      </c>
      <c r="L8" s="17">
        <f>SUM(M8:O8)</f>
        <v>6411584</v>
      </c>
      <c r="M8" s="17">
        <v>5058</v>
      </c>
      <c r="N8" s="17">
        <v>4673903</v>
      </c>
      <c r="O8" s="17">
        <v>1732623</v>
      </c>
      <c r="P8" s="16" t="s">
        <v>108</v>
      </c>
    </row>
    <row r="9" spans="2:16" ht="15.75" customHeight="1">
      <c r="B9" s="12" t="s">
        <v>21</v>
      </c>
      <c r="C9" s="13"/>
      <c r="D9" s="14">
        <f aca="true" t="shared" si="3" ref="D9:D15">SUM(E9,L9)</f>
        <v>26461900</v>
      </c>
      <c r="E9" s="17">
        <f aca="true" t="shared" si="4" ref="E9:E35">SUM(F9:K9)</f>
        <v>24192538</v>
      </c>
      <c r="F9" s="17">
        <v>10272948</v>
      </c>
      <c r="G9" s="17">
        <v>11980777</v>
      </c>
      <c r="H9" s="17">
        <v>299015</v>
      </c>
      <c r="I9" s="17">
        <v>1606711</v>
      </c>
      <c r="J9" s="16" t="s">
        <v>112</v>
      </c>
      <c r="K9" s="17">
        <v>33087</v>
      </c>
      <c r="L9" s="17">
        <f aca="true" t="shared" si="5" ref="L9:L15">SUM(M9:O9)</f>
        <v>2269362</v>
      </c>
      <c r="M9" s="17">
        <v>41277</v>
      </c>
      <c r="N9" s="17">
        <v>2228085</v>
      </c>
      <c r="O9" s="16" t="s">
        <v>112</v>
      </c>
      <c r="P9" s="16" t="s">
        <v>108</v>
      </c>
    </row>
    <row r="10" spans="2:16" ht="15.75" customHeight="1">
      <c r="B10" s="12" t="s">
        <v>22</v>
      </c>
      <c r="C10" s="13"/>
      <c r="D10" s="14">
        <f t="shared" si="3"/>
        <v>3815412</v>
      </c>
      <c r="E10" s="17">
        <f t="shared" si="4"/>
        <v>3451350</v>
      </c>
      <c r="F10" s="17">
        <v>1468086</v>
      </c>
      <c r="G10" s="17">
        <v>1654293</v>
      </c>
      <c r="H10" s="17">
        <v>64405</v>
      </c>
      <c r="I10" s="17">
        <v>261804</v>
      </c>
      <c r="J10" s="16" t="s">
        <v>112</v>
      </c>
      <c r="K10" s="17">
        <v>2762</v>
      </c>
      <c r="L10" s="17">
        <f t="shared" si="5"/>
        <v>364062</v>
      </c>
      <c r="M10" s="17">
        <v>22916</v>
      </c>
      <c r="N10" s="17">
        <v>341146</v>
      </c>
      <c r="O10" s="16" t="s">
        <v>112</v>
      </c>
      <c r="P10" s="16" t="s">
        <v>108</v>
      </c>
    </row>
    <row r="11" spans="2:16" ht="15.75" customHeight="1">
      <c r="B11" s="12" t="s">
        <v>23</v>
      </c>
      <c r="C11" s="13"/>
      <c r="D11" s="14">
        <f t="shared" si="3"/>
        <v>11221796</v>
      </c>
      <c r="E11" s="17">
        <f t="shared" si="4"/>
        <v>10347326</v>
      </c>
      <c r="F11" s="17">
        <v>4534109</v>
      </c>
      <c r="G11" s="17">
        <v>5007227</v>
      </c>
      <c r="H11" s="17">
        <v>141772</v>
      </c>
      <c r="I11" s="17">
        <v>641887</v>
      </c>
      <c r="J11" s="16" t="s">
        <v>112</v>
      </c>
      <c r="K11" s="17">
        <v>22331</v>
      </c>
      <c r="L11" s="17">
        <f t="shared" si="5"/>
        <v>874470</v>
      </c>
      <c r="M11" s="16" t="s">
        <v>112</v>
      </c>
      <c r="N11" s="17">
        <v>874470</v>
      </c>
      <c r="O11" s="16" t="s">
        <v>112</v>
      </c>
      <c r="P11" s="16" t="s">
        <v>108</v>
      </c>
    </row>
    <row r="12" spans="2:16" ht="15.75" customHeight="1">
      <c r="B12" s="12" t="s">
        <v>24</v>
      </c>
      <c r="C12" s="13"/>
      <c r="D12" s="14">
        <f t="shared" si="3"/>
        <v>8961770</v>
      </c>
      <c r="E12" s="17">
        <f t="shared" si="4"/>
        <v>8315495</v>
      </c>
      <c r="F12" s="17">
        <v>3535231</v>
      </c>
      <c r="G12" s="17">
        <v>4121257</v>
      </c>
      <c r="H12" s="17">
        <v>119938</v>
      </c>
      <c r="I12" s="17">
        <v>503033</v>
      </c>
      <c r="J12" s="1">
        <v>19</v>
      </c>
      <c r="K12" s="17">
        <v>36017</v>
      </c>
      <c r="L12" s="17">
        <f t="shared" si="5"/>
        <v>646275</v>
      </c>
      <c r="M12" s="16" t="s">
        <v>112</v>
      </c>
      <c r="N12" s="17">
        <v>646275</v>
      </c>
      <c r="O12" s="16" t="s">
        <v>112</v>
      </c>
      <c r="P12" s="16" t="s">
        <v>108</v>
      </c>
    </row>
    <row r="13" spans="2:16" ht="31.5" customHeight="1">
      <c r="B13" s="12" t="s">
        <v>25</v>
      </c>
      <c r="C13" s="13"/>
      <c r="D13" s="14">
        <f t="shared" si="3"/>
        <v>2427906</v>
      </c>
      <c r="E13" s="17">
        <f t="shared" si="4"/>
        <v>2270655</v>
      </c>
      <c r="F13" s="17">
        <v>1068181</v>
      </c>
      <c r="G13" s="17">
        <v>964151</v>
      </c>
      <c r="H13" s="17">
        <v>50156</v>
      </c>
      <c r="I13" s="17">
        <v>183619</v>
      </c>
      <c r="J13" s="17">
        <v>2472</v>
      </c>
      <c r="K13" s="17">
        <v>2076</v>
      </c>
      <c r="L13" s="17">
        <f t="shared" si="5"/>
        <v>157251</v>
      </c>
      <c r="M13" s="18">
        <v>3451</v>
      </c>
      <c r="N13" s="17">
        <v>153800</v>
      </c>
      <c r="O13" s="16" t="s">
        <v>112</v>
      </c>
      <c r="P13" s="16" t="s">
        <v>108</v>
      </c>
    </row>
    <row r="14" spans="2:16" ht="15.75" customHeight="1">
      <c r="B14" s="12" t="s">
        <v>26</v>
      </c>
      <c r="C14" s="13"/>
      <c r="D14" s="14">
        <f t="shared" si="3"/>
        <v>1693647</v>
      </c>
      <c r="E14" s="17">
        <f t="shared" si="4"/>
        <v>1601861</v>
      </c>
      <c r="F14" s="17">
        <v>619444</v>
      </c>
      <c r="G14" s="17">
        <v>807303</v>
      </c>
      <c r="H14" s="17">
        <v>40494</v>
      </c>
      <c r="I14" s="17">
        <v>133287</v>
      </c>
      <c r="J14" s="16" t="s">
        <v>112</v>
      </c>
      <c r="K14" s="17">
        <v>1333</v>
      </c>
      <c r="L14" s="17">
        <f t="shared" si="5"/>
        <v>91786</v>
      </c>
      <c r="M14" s="15">
        <v>26785</v>
      </c>
      <c r="N14" s="17">
        <v>65001</v>
      </c>
      <c r="O14" s="16" t="s">
        <v>112</v>
      </c>
      <c r="P14" s="16" t="s">
        <v>108</v>
      </c>
    </row>
    <row r="15" spans="2:16" ht="15.75" customHeight="1">
      <c r="B15" s="12" t="s">
        <v>27</v>
      </c>
      <c r="C15" s="13"/>
      <c r="D15" s="14">
        <f t="shared" si="3"/>
        <v>4943485</v>
      </c>
      <c r="E15" s="17">
        <f t="shared" si="4"/>
        <v>4763389</v>
      </c>
      <c r="F15" s="17">
        <v>710002</v>
      </c>
      <c r="G15" s="17">
        <v>3891520</v>
      </c>
      <c r="H15" s="17">
        <v>36568</v>
      </c>
      <c r="I15" s="17">
        <v>124832</v>
      </c>
      <c r="J15" s="16" t="s">
        <v>112</v>
      </c>
      <c r="K15" s="17">
        <v>467</v>
      </c>
      <c r="L15" s="17">
        <f t="shared" si="5"/>
        <v>180096</v>
      </c>
      <c r="M15" s="16" t="s">
        <v>116</v>
      </c>
      <c r="N15" s="17">
        <v>180096</v>
      </c>
      <c r="O15" s="16" t="s">
        <v>112</v>
      </c>
      <c r="P15" s="16" t="s">
        <v>108</v>
      </c>
    </row>
    <row r="16" spans="2:16" ht="47.25" customHeight="1">
      <c r="B16" s="12" t="s">
        <v>28</v>
      </c>
      <c r="C16" s="13"/>
      <c r="D16" s="14">
        <f aca="true" t="shared" si="6" ref="D16:I16">SUM(D17:D31)</f>
        <v>16089355</v>
      </c>
      <c r="E16" s="14">
        <f t="shared" si="6"/>
        <v>15134918</v>
      </c>
      <c r="F16" s="14">
        <f t="shared" si="6"/>
        <v>5840806</v>
      </c>
      <c r="G16" s="14">
        <f t="shared" si="6"/>
        <v>8057743</v>
      </c>
      <c r="H16" s="14">
        <f t="shared" si="6"/>
        <v>245710</v>
      </c>
      <c r="I16" s="14">
        <f t="shared" si="6"/>
        <v>832240</v>
      </c>
      <c r="J16" s="14">
        <f>SUM(J17:J31)</f>
        <v>79378</v>
      </c>
      <c r="K16" s="14">
        <f>SUM(K17:K31)</f>
        <v>79041</v>
      </c>
      <c r="L16" s="14">
        <f>SUM(L17:L31)</f>
        <v>954437</v>
      </c>
      <c r="M16" s="14">
        <f>SUM(M17:M31)</f>
        <v>1006</v>
      </c>
      <c r="N16" s="14">
        <f>SUM(N17:N31)</f>
        <v>953431</v>
      </c>
      <c r="O16" s="16" t="s">
        <v>112</v>
      </c>
      <c r="P16" s="16" t="s">
        <v>17</v>
      </c>
    </row>
    <row r="17" spans="2:16" ht="31.5" customHeight="1">
      <c r="B17" s="19" t="s">
        <v>29</v>
      </c>
      <c r="C17" s="13"/>
      <c r="D17" s="14">
        <f>SUM(E17,L17)</f>
        <v>1231009</v>
      </c>
      <c r="E17" s="17">
        <f t="shared" si="4"/>
        <v>1076918</v>
      </c>
      <c r="F17" s="17">
        <v>146274</v>
      </c>
      <c r="G17" s="17">
        <v>901623</v>
      </c>
      <c r="H17" s="17">
        <v>5423</v>
      </c>
      <c r="I17" s="17">
        <v>23598</v>
      </c>
      <c r="J17" s="16" t="s">
        <v>112</v>
      </c>
      <c r="K17" s="16" t="s">
        <v>17</v>
      </c>
      <c r="L17" s="17">
        <f>SUM(M17:O17)</f>
        <v>154091</v>
      </c>
      <c r="M17" s="16" t="s">
        <v>115</v>
      </c>
      <c r="N17" s="17">
        <v>154091</v>
      </c>
      <c r="O17" s="16" t="s">
        <v>112</v>
      </c>
      <c r="P17" s="16" t="s">
        <v>17</v>
      </c>
    </row>
    <row r="18" spans="2:16" ht="15.75" customHeight="1">
      <c r="B18" s="19" t="s">
        <v>30</v>
      </c>
      <c r="C18" s="13"/>
      <c r="D18" s="14">
        <f aca="true" t="shared" si="7" ref="D18:D31">SUM(E18,L18)</f>
        <v>99742</v>
      </c>
      <c r="E18" s="17">
        <f t="shared" si="4"/>
        <v>99742</v>
      </c>
      <c r="F18" s="17">
        <v>23060</v>
      </c>
      <c r="G18" s="17">
        <v>70997</v>
      </c>
      <c r="H18" s="17">
        <v>1074</v>
      </c>
      <c r="I18" s="17">
        <v>4611</v>
      </c>
      <c r="J18" s="16" t="s">
        <v>112</v>
      </c>
      <c r="K18" s="16" t="s">
        <v>17</v>
      </c>
      <c r="L18" s="15" t="s">
        <v>112</v>
      </c>
      <c r="M18" s="16" t="s">
        <v>112</v>
      </c>
      <c r="N18" s="16" t="s">
        <v>117</v>
      </c>
      <c r="O18" s="16" t="s">
        <v>112</v>
      </c>
      <c r="P18" s="16" t="s">
        <v>17</v>
      </c>
    </row>
    <row r="19" spans="2:16" ht="15.75" customHeight="1">
      <c r="B19" s="19" t="s">
        <v>31</v>
      </c>
      <c r="C19" s="13"/>
      <c r="D19" s="14">
        <f t="shared" si="7"/>
        <v>38717</v>
      </c>
      <c r="E19" s="17">
        <f t="shared" si="4"/>
        <v>38294</v>
      </c>
      <c r="F19" s="17">
        <v>21227</v>
      </c>
      <c r="G19" s="17">
        <v>10723</v>
      </c>
      <c r="H19" s="1">
        <v>841</v>
      </c>
      <c r="I19" s="17">
        <v>5503</v>
      </c>
      <c r="J19" s="16" t="s">
        <v>112</v>
      </c>
      <c r="K19" s="16" t="s">
        <v>17</v>
      </c>
      <c r="L19" s="17">
        <f>SUM(M19:O19)</f>
        <v>423</v>
      </c>
      <c r="M19" s="16" t="s">
        <v>112</v>
      </c>
      <c r="N19" s="17">
        <v>423</v>
      </c>
      <c r="O19" s="16" t="s">
        <v>112</v>
      </c>
      <c r="P19" s="16" t="s">
        <v>17</v>
      </c>
    </row>
    <row r="20" spans="2:16" ht="15.75" customHeight="1">
      <c r="B20" s="19" t="s">
        <v>32</v>
      </c>
      <c r="C20" s="13"/>
      <c r="D20" s="14">
        <f t="shared" si="7"/>
        <v>431122</v>
      </c>
      <c r="E20" s="17">
        <f t="shared" si="4"/>
        <v>431122</v>
      </c>
      <c r="F20" s="17">
        <v>146131</v>
      </c>
      <c r="G20" s="17">
        <v>238359</v>
      </c>
      <c r="H20" s="17">
        <v>10146</v>
      </c>
      <c r="I20" s="17">
        <v>35645</v>
      </c>
      <c r="J20" s="16" t="s">
        <v>112</v>
      </c>
      <c r="K20" s="1">
        <v>841</v>
      </c>
      <c r="L20" s="15" t="s">
        <v>112</v>
      </c>
      <c r="M20" s="16" t="s">
        <v>112</v>
      </c>
      <c r="N20" s="16" t="s">
        <v>112</v>
      </c>
      <c r="O20" s="16" t="s">
        <v>112</v>
      </c>
      <c r="P20" s="16" t="s">
        <v>17</v>
      </c>
    </row>
    <row r="21" spans="2:16" ht="15.75" customHeight="1">
      <c r="B21" s="19" t="s">
        <v>33</v>
      </c>
      <c r="C21" s="13"/>
      <c r="D21" s="14">
        <f t="shared" si="7"/>
        <v>736786</v>
      </c>
      <c r="E21" s="17">
        <f t="shared" si="4"/>
        <v>736786</v>
      </c>
      <c r="F21" s="17">
        <v>320167</v>
      </c>
      <c r="G21" s="17">
        <v>324779</v>
      </c>
      <c r="H21" s="17">
        <v>17770</v>
      </c>
      <c r="I21" s="17">
        <v>57382</v>
      </c>
      <c r="J21" s="16" t="s">
        <v>112</v>
      </c>
      <c r="K21" s="17">
        <v>16688</v>
      </c>
      <c r="L21" s="15" t="s">
        <v>112</v>
      </c>
      <c r="M21" s="16" t="s">
        <v>112</v>
      </c>
      <c r="N21" s="16" t="s">
        <v>117</v>
      </c>
      <c r="O21" s="16" t="s">
        <v>112</v>
      </c>
      <c r="P21" s="16" t="s">
        <v>17</v>
      </c>
    </row>
    <row r="22" spans="2:16" ht="31.5" customHeight="1">
      <c r="B22" s="19" t="s">
        <v>34</v>
      </c>
      <c r="C22" s="13"/>
      <c r="D22" s="14">
        <f t="shared" si="7"/>
        <v>1894780</v>
      </c>
      <c r="E22" s="17">
        <f t="shared" si="4"/>
        <v>1731062</v>
      </c>
      <c r="F22" s="17">
        <v>746417</v>
      </c>
      <c r="G22" s="17">
        <v>864547</v>
      </c>
      <c r="H22" s="17">
        <v>28791</v>
      </c>
      <c r="I22" s="17">
        <v>81282</v>
      </c>
      <c r="J22" s="16" t="s">
        <v>112</v>
      </c>
      <c r="K22" s="18">
        <v>10025</v>
      </c>
      <c r="L22" s="17">
        <f>SUM(M22:O22)</f>
        <v>163718</v>
      </c>
      <c r="M22" s="16" t="s">
        <v>112</v>
      </c>
      <c r="N22" s="17">
        <v>163718</v>
      </c>
      <c r="O22" s="16" t="s">
        <v>112</v>
      </c>
      <c r="P22" s="16" t="s">
        <v>17</v>
      </c>
    </row>
    <row r="23" spans="2:16" ht="15.75" customHeight="1">
      <c r="B23" s="19" t="s">
        <v>35</v>
      </c>
      <c r="C23" s="13"/>
      <c r="D23" s="14">
        <f t="shared" si="7"/>
        <v>3836090</v>
      </c>
      <c r="E23" s="17">
        <f t="shared" si="4"/>
        <v>3522397</v>
      </c>
      <c r="F23" s="17">
        <v>1914488</v>
      </c>
      <c r="G23" s="17">
        <v>1409636</v>
      </c>
      <c r="H23" s="17">
        <v>48631</v>
      </c>
      <c r="I23" s="17">
        <v>140932</v>
      </c>
      <c r="J23" s="16" t="s">
        <v>112</v>
      </c>
      <c r="K23" s="17">
        <v>8710</v>
      </c>
      <c r="L23" s="17">
        <f>SUM(M23:O23)</f>
        <v>313693</v>
      </c>
      <c r="M23" s="16">
        <v>288</v>
      </c>
      <c r="N23" s="17">
        <v>313405</v>
      </c>
      <c r="O23" s="16" t="s">
        <v>112</v>
      </c>
      <c r="P23" s="16" t="s">
        <v>17</v>
      </c>
    </row>
    <row r="24" spans="2:16" ht="15.75" customHeight="1">
      <c r="B24" s="19" t="s">
        <v>36</v>
      </c>
      <c r="C24" s="13"/>
      <c r="D24" s="14">
        <f t="shared" si="7"/>
        <v>3317885</v>
      </c>
      <c r="E24" s="17">
        <f t="shared" si="4"/>
        <v>2995373</v>
      </c>
      <c r="F24" s="17">
        <v>1072458</v>
      </c>
      <c r="G24" s="17">
        <v>1685491</v>
      </c>
      <c r="H24" s="17">
        <v>42750</v>
      </c>
      <c r="I24" s="17">
        <v>168253</v>
      </c>
      <c r="J24" s="16" t="s">
        <v>112</v>
      </c>
      <c r="K24" s="17">
        <v>26421</v>
      </c>
      <c r="L24" s="17">
        <f>SUM(M24:O24)</f>
        <v>322512</v>
      </c>
      <c r="M24" s="17">
        <v>718</v>
      </c>
      <c r="N24" s="17">
        <v>321794</v>
      </c>
      <c r="O24" s="16" t="s">
        <v>112</v>
      </c>
      <c r="P24" s="16" t="s">
        <v>17</v>
      </c>
    </row>
    <row r="25" spans="2:16" ht="15.75" customHeight="1">
      <c r="B25" s="19" t="s">
        <v>37</v>
      </c>
      <c r="C25" s="13"/>
      <c r="D25" s="14">
        <f t="shared" si="7"/>
        <v>1025082</v>
      </c>
      <c r="E25" s="17">
        <f t="shared" si="4"/>
        <v>1025082</v>
      </c>
      <c r="F25" s="17">
        <v>346783</v>
      </c>
      <c r="G25" s="17">
        <v>578707</v>
      </c>
      <c r="H25" s="17">
        <v>22441</v>
      </c>
      <c r="I25" s="17">
        <v>69102</v>
      </c>
      <c r="J25" s="16" t="s">
        <v>112</v>
      </c>
      <c r="K25" s="17">
        <v>8049</v>
      </c>
      <c r="L25" s="15" t="s">
        <v>108</v>
      </c>
      <c r="M25" s="16" t="s">
        <v>108</v>
      </c>
      <c r="N25" s="16" t="s">
        <v>117</v>
      </c>
      <c r="O25" s="16" t="s">
        <v>112</v>
      </c>
      <c r="P25" s="16" t="s">
        <v>17</v>
      </c>
    </row>
    <row r="26" spans="2:16" ht="15.75" customHeight="1">
      <c r="B26" s="19" t="s">
        <v>38</v>
      </c>
      <c r="C26" s="13"/>
      <c r="D26" s="14">
        <f t="shared" si="7"/>
        <v>763921</v>
      </c>
      <c r="E26" s="17">
        <f t="shared" si="4"/>
        <v>763921</v>
      </c>
      <c r="F26" s="17">
        <v>203314</v>
      </c>
      <c r="G26" s="17">
        <v>467405</v>
      </c>
      <c r="H26" s="17">
        <v>19456</v>
      </c>
      <c r="I26" s="17">
        <v>69191</v>
      </c>
      <c r="J26" s="16" t="s">
        <v>112</v>
      </c>
      <c r="K26" s="17">
        <v>4555</v>
      </c>
      <c r="L26" s="15" t="s">
        <v>112</v>
      </c>
      <c r="M26" s="16" t="s">
        <v>108</v>
      </c>
      <c r="N26" s="16" t="s">
        <v>117</v>
      </c>
      <c r="O26" s="16" t="s">
        <v>112</v>
      </c>
      <c r="P26" s="16" t="s">
        <v>17</v>
      </c>
    </row>
    <row r="27" spans="2:16" ht="31.5" customHeight="1">
      <c r="B27" s="19" t="s">
        <v>39</v>
      </c>
      <c r="C27" s="13"/>
      <c r="D27" s="14">
        <f t="shared" si="7"/>
        <v>467024</v>
      </c>
      <c r="E27" s="17">
        <f t="shared" si="4"/>
        <v>467024</v>
      </c>
      <c r="F27" s="17">
        <v>159794</v>
      </c>
      <c r="G27" s="17">
        <v>254113</v>
      </c>
      <c r="H27" s="17">
        <v>18029</v>
      </c>
      <c r="I27" s="17">
        <v>35088</v>
      </c>
      <c r="J27" s="16" t="s">
        <v>112</v>
      </c>
      <c r="K27" s="16" t="s">
        <v>112</v>
      </c>
      <c r="L27" s="15" t="s">
        <v>112</v>
      </c>
      <c r="M27" s="16" t="s">
        <v>108</v>
      </c>
      <c r="N27" s="16" t="s">
        <v>117</v>
      </c>
      <c r="O27" s="16" t="s">
        <v>112</v>
      </c>
      <c r="P27" s="16" t="s">
        <v>17</v>
      </c>
    </row>
    <row r="28" spans="2:16" ht="15.75" customHeight="1">
      <c r="B28" s="19" t="s">
        <v>40</v>
      </c>
      <c r="C28" s="13"/>
      <c r="D28" s="14">
        <f t="shared" si="7"/>
        <v>590311</v>
      </c>
      <c r="E28" s="17">
        <f t="shared" si="4"/>
        <v>590311</v>
      </c>
      <c r="F28" s="17">
        <v>207274</v>
      </c>
      <c r="G28" s="17">
        <v>333337</v>
      </c>
      <c r="H28" s="17">
        <v>6553</v>
      </c>
      <c r="I28" s="17">
        <v>43147</v>
      </c>
      <c r="J28" s="16" t="s">
        <v>108</v>
      </c>
      <c r="K28" s="16" t="s">
        <v>17</v>
      </c>
      <c r="L28" s="15" t="s">
        <v>108</v>
      </c>
      <c r="M28" s="16" t="s">
        <v>108</v>
      </c>
      <c r="N28" s="16" t="s">
        <v>117</v>
      </c>
      <c r="O28" s="16" t="s">
        <v>112</v>
      </c>
      <c r="P28" s="16" t="s">
        <v>17</v>
      </c>
    </row>
    <row r="29" spans="2:16" ht="15.75" customHeight="1">
      <c r="B29" s="19" t="s">
        <v>41</v>
      </c>
      <c r="C29" s="13"/>
      <c r="D29" s="14">
        <f t="shared" si="7"/>
        <v>174765</v>
      </c>
      <c r="E29" s="17">
        <f t="shared" si="4"/>
        <v>174765</v>
      </c>
      <c r="F29" s="17">
        <v>77537</v>
      </c>
      <c r="G29" s="17">
        <v>84638</v>
      </c>
      <c r="H29" s="17">
        <v>2234</v>
      </c>
      <c r="I29" s="17">
        <v>10356</v>
      </c>
      <c r="J29" s="16" t="s">
        <v>112</v>
      </c>
      <c r="K29" s="16" t="s">
        <v>17</v>
      </c>
      <c r="L29" s="15" t="s">
        <v>112</v>
      </c>
      <c r="M29" s="16" t="s">
        <v>108</v>
      </c>
      <c r="N29" s="16" t="s">
        <v>117</v>
      </c>
      <c r="O29" s="16" t="s">
        <v>112</v>
      </c>
      <c r="P29" s="16" t="s">
        <v>17</v>
      </c>
    </row>
    <row r="30" spans="2:16" ht="15.75" customHeight="1">
      <c r="B30" s="19" t="s">
        <v>42</v>
      </c>
      <c r="C30" s="13"/>
      <c r="D30" s="14">
        <f t="shared" si="7"/>
        <v>982890</v>
      </c>
      <c r="E30" s="17">
        <f t="shared" si="4"/>
        <v>982890</v>
      </c>
      <c r="F30" s="17">
        <v>291624</v>
      </c>
      <c r="G30" s="17">
        <v>629123</v>
      </c>
      <c r="H30" s="17">
        <v>13060</v>
      </c>
      <c r="I30" s="17">
        <v>45331</v>
      </c>
      <c r="J30" s="16" t="s">
        <v>112</v>
      </c>
      <c r="K30" s="17">
        <v>3752</v>
      </c>
      <c r="L30" s="15" t="s">
        <v>108</v>
      </c>
      <c r="M30" s="16" t="s">
        <v>108</v>
      </c>
      <c r="N30" s="16" t="s">
        <v>117</v>
      </c>
      <c r="O30" s="16" t="s">
        <v>112</v>
      </c>
      <c r="P30" s="16" t="s">
        <v>17</v>
      </c>
    </row>
    <row r="31" spans="2:16" ht="15.75" customHeight="1">
      <c r="B31" s="19" t="s">
        <v>43</v>
      </c>
      <c r="C31" s="13"/>
      <c r="D31" s="14">
        <f t="shared" si="7"/>
        <v>499231</v>
      </c>
      <c r="E31" s="17">
        <f t="shared" si="4"/>
        <v>499231</v>
      </c>
      <c r="F31" s="17">
        <v>164258</v>
      </c>
      <c r="G31" s="17">
        <v>204265</v>
      </c>
      <c r="H31" s="17">
        <v>8511</v>
      </c>
      <c r="I31" s="17">
        <v>42819</v>
      </c>
      <c r="J31" s="15">
        <v>79378</v>
      </c>
      <c r="K31" s="16" t="s">
        <v>17</v>
      </c>
      <c r="L31" s="15" t="s">
        <v>108</v>
      </c>
      <c r="M31" s="16" t="s">
        <v>108</v>
      </c>
      <c r="N31" s="16" t="s">
        <v>117</v>
      </c>
      <c r="O31" s="16" t="s">
        <v>112</v>
      </c>
      <c r="P31" s="16" t="s">
        <v>17</v>
      </c>
    </row>
    <row r="32" spans="2:16" ht="47.25" customHeight="1">
      <c r="B32" s="20" t="s">
        <v>44</v>
      </c>
      <c r="C32" s="13"/>
      <c r="D32" s="14">
        <f aca="true" t="shared" si="8" ref="D32:I32">SUM(D33:D35)</f>
        <v>2751952</v>
      </c>
      <c r="E32" s="14">
        <f t="shared" si="8"/>
        <v>2744012</v>
      </c>
      <c r="F32" s="14">
        <f t="shared" si="8"/>
        <v>1050323</v>
      </c>
      <c r="G32" s="14">
        <f t="shared" si="8"/>
        <v>1423591</v>
      </c>
      <c r="H32" s="14">
        <f t="shared" si="8"/>
        <v>70402</v>
      </c>
      <c r="I32" s="14">
        <f t="shared" si="8"/>
        <v>196853</v>
      </c>
      <c r="J32" s="28" t="s">
        <v>112</v>
      </c>
      <c r="K32" s="14">
        <f>SUM(K33:K35)</f>
        <v>2843</v>
      </c>
      <c r="L32" s="14">
        <f>SUM(L33:L35)</f>
        <v>7940</v>
      </c>
      <c r="M32" s="14">
        <f>SUM(M33:M35)</f>
        <v>7940</v>
      </c>
      <c r="N32" s="16" t="s">
        <v>17</v>
      </c>
      <c r="O32" s="16" t="s">
        <v>112</v>
      </c>
      <c r="P32" s="16" t="s">
        <v>17</v>
      </c>
    </row>
    <row r="33" spans="2:16" ht="31.5" customHeight="1">
      <c r="B33" s="18" t="s">
        <v>45</v>
      </c>
      <c r="C33" s="13"/>
      <c r="D33" s="14">
        <f>SUM(E33,L33)</f>
        <v>587965</v>
      </c>
      <c r="E33" s="17">
        <f t="shared" si="4"/>
        <v>587965</v>
      </c>
      <c r="F33" s="17">
        <v>208334</v>
      </c>
      <c r="G33" s="17">
        <v>314116</v>
      </c>
      <c r="H33" s="17">
        <v>17446</v>
      </c>
      <c r="I33" s="17">
        <v>48069</v>
      </c>
      <c r="J33" s="28" t="s">
        <v>112</v>
      </c>
      <c r="K33" s="16" t="s">
        <v>115</v>
      </c>
      <c r="L33" s="16" t="s">
        <v>108</v>
      </c>
      <c r="M33" s="16" t="s">
        <v>115</v>
      </c>
      <c r="N33" s="16" t="s">
        <v>17</v>
      </c>
      <c r="O33" s="16" t="s">
        <v>112</v>
      </c>
      <c r="P33" s="16" t="s">
        <v>17</v>
      </c>
    </row>
    <row r="34" spans="2:16" ht="15.75" customHeight="1">
      <c r="B34" s="18" t="s">
        <v>46</v>
      </c>
      <c r="C34" s="13"/>
      <c r="D34" s="14">
        <f>SUM(E34,L34)</f>
        <v>1119770</v>
      </c>
      <c r="E34" s="17">
        <f t="shared" si="4"/>
        <v>1112396</v>
      </c>
      <c r="F34" s="17">
        <v>483670</v>
      </c>
      <c r="G34" s="17">
        <v>525264</v>
      </c>
      <c r="H34" s="17">
        <v>25514</v>
      </c>
      <c r="I34" s="17">
        <v>75105</v>
      </c>
      <c r="J34" s="28" t="s">
        <v>112</v>
      </c>
      <c r="K34" s="17">
        <v>2843</v>
      </c>
      <c r="L34" s="15">
        <f>SUM(M34:O34)</f>
        <v>7374</v>
      </c>
      <c r="M34" s="15">
        <v>7374</v>
      </c>
      <c r="N34" s="16" t="s">
        <v>17</v>
      </c>
      <c r="O34" s="16" t="s">
        <v>112</v>
      </c>
      <c r="P34" s="16" t="s">
        <v>17</v>
      </c>
    </row>
    <row r="35" spans="2:16" ht="15.75" customHeight="1">
      <c r="B35" s="18" t="s">
        <v>47</v>
      </c>
      <c r="C35" s="13"/>
      <c r="D35" s="14">
        <f>SUM(E35,L35)</f>
        <v>1044217</v>
      </c>
      <c r="E35" s="17">
        <f t="shared" si="4"/>
        <v>1043651</v>
      </c>
      <c r="F35" s="17">
        <v>358319</v>
      </c>
      <c r="G35" s="17">
        <v>584211</v>
      </c>
      <c r="H35" s="17">
        <v>27442</v>
      </c>
      <c r="I35" s="17">
        <v>73679</v>
      </c>
      <c r="J35" s="28" t="s">
        <v>112</v>
      </c>
      <c r="K35" s="28" t="s">
        <v>112</v>
      </c>
      <c r="L35" s="16">
        <f>SUM(M35:O35)</f>
        <v>566</v>
      </c>
      <c r="M35" s="17">
        <v>566</v>
      </c>
      <c r="N35" s="16" t="s">
        <v>17</v>
      </c>
      <c r="O35" s="16" t="s">
        <v>112</v>
      </c>
      <c r="P35" s="16" t="s">
        <v>17</v>
      </c>
    </row>
    <row r="36" spans="2:16" ht="47.25" customHeight="1">
      <c r="B36" s="20" t="s">
        <v>48</v>
      </c>
      <c r="C36" s="13"/>
      <c r="D36" s="14">
        <f aca="true" t="shared" si="9" ref="D36:I36">SUM(D37:D40)</f>
        <v>1896302</v>
      </c>
      <c r="E36" s="14">
        <f t="shared" si="9"/>
        <v>1883187</v>
      </c>
      <c r="F36" s="14">
        <f t="shared" si="9"/>
        <v>770142</v>
      </c>
      <c r="G36" s="14">
        <f t="shared" si="9"/>
        <v>924518</v>
      </c>
      <c r="H36" s="14">
        <f t="shared" si="9"/>
        <v>58058</v>
      </c>
      <c r="I36" s="14">
        <f t="shared" si="9"/>
        <v>129701</v>
      </c>
      <c r="J36" s="28" t="s">
        <v>112</v>
      </c>
      <c r="K36" s="14">
        <f>SUM(K37:K40)</f>
        <v>768</v>
      </c>
      <c r="L36" s="14">
        <f>SUM(L37:L40)</f>
        <v>13115</v>
      </c>
      <c r="M36" s="14">
        <f>SUM(M37:M40)</f>
        <v>636</v>
      </c>
      <c r="N36" s="16" t="s">
        <v>108</v>
      </c>
      <c r="O36" s="14">
        <f>SUM(O37:O40)</f>
        <v>12479</v>
      </c>
      <c r="P36" s="16" t="s">
        <v>17</v>
      </c>
    </row>
    <row r="37" spans="2:16" ht="31.5" customHeight="1">
      <c r="B37" s="18" t="s">
        <v>49</v>
      </c>
      <c r="C37" s="13"/>
      <c r="D37" s="14">
        <f>SUM(E37,L37)</f>
        <v>373237</v>
      </c>
      <c r="E37" s="17">
        <f>SUM(F37:K37)</f>
        <v>360122</v>
      </c>
      <c r="F37" s="17">
        <v>127716</v>
      </c>
      <c r="G37" s="17">
        <v>191625</v>
      </c>
      <c r="H37" s="17">
        <v>12022</v>
      </c>
      <c r="I37" s="17">
        <v>28759</v>
      </c>
      <c r="J37" s="28" t="s">
        <v>112</v>
      </c>
      <c r="K37" s="16" t="s">
        <v>115</v>
      </c>
      <c r="L37" s="17">
        <f>SUM(M37:O37)</f>
        <v>13115</v>
      </c>
      <c r="M37" s="17">
        <v>636</v>
      </c>
      <c r="N37" s="16" t="s">
        <v>108</v>
      </c>
      <c r="O37" s="17">
        <v>12479</v>
      </c>
      <c r="P37" s="16" t="s">
        <v>17</v>
      </c>
    </row>
    <row r="38" spans="2:16" ht="15.75" customHeight="1">
      <c r="B38" s="18" t="s">
        <v>50</v>
      </c>
      <c r="C38" s="13"/>
      <c r="D38" s="14">
        <f>SUM(E38,L38)</f>
        <v>481083</v>
      </c>
      <c r="E38" s="17">
        <f>SUM(F38:K38)</f>
        <v>481083</v>
      </c>
      <c r="F38" s="17">
        <v>209106</v>
      </c>
      <c r="G38" s="17">
        <v>227228</v>
      </c>
      <c r="H38" s="17">
        <v>13904</v>
      </c>
      <c r="I38" s="17">
        <v>30845</v>
      </c>
      <c r="J38" s="28" t="s">
        <v>112</v>
      </c>
      <c r="K38" s="15" t="s">
        <v>112</v>
      </c>
      <c r="L38" s="15" t="s">
        <v>108</v>
      </c>
      <c r="M38" s="16" t="s">
        <v>112</v>
      </c>
      <c r="N38" s="16" t="s">
        <v>108</v>
      </c>
      <c r="O38" s="16" t="s">
        <v>112</v>
      </c>
      <c r="P38" s="16" t="s">
        <v>17</v>
      </c>
    </row>
    <row r="39" spans="2:16" ht="15.75" customHeight="1">
      <c r="B39" s="18" t="s">
        <v>51</v>
      </c>
      <c r="C39" s="13"/>
      <c r="D39" s="14">
        <f>SUM(E39,L39)</f>
        <v>614460</v>
      </c>
      <c r="E39" s="17">
        <f>SUM(F39:K39)</f>
        <v>614460</v>
      </c>
      <c r="F39" s="17">
        <v>246979</v>
      </c>
      <c r="G39" s="17">
        <v>303313</v>
      </c>
      <c r="H39" s="17">
        <v>20728</v>
      </c>
      <c r="I39" s="17">
        <v>42672</v>
      </c>
      <c r="J39" s="28" t="s">
        <v>112</v>
      </c>
      <c r="K39" s="1">
        <v>768</v>
      </c>
      <c r="L39" s="15" t="s">
        <v>108</v>
      </c>
      <c r="M39" s="16" t="s">
        <v>117</v>
      </c>
      <c r="N39" s="16" t="s">
        <v>108</v>
      </c>
      <c r="O39" s="16" t="s">
        <v>112</v>
      </c>
      <c r="P39" s="16" t="s">
        <v>17</v>
      </c>
    </row>
    <row r="40" spans="2:16" ht="15.75" customHeight="1">
      <c r="B40" s="18" t="s">
        <v>52</v>
      </c>
      <c r="C40" s="13"/>
      <c r="D40" s="14">
        <f>SUM(E40,L40)</f>
        <v>427522</v>
      </c>
      <c r="E40" s="17">
        <f>SUM(F40:K40)</f>
        <v>427522</v>
      </c>
      <c r="F40" s="17">
        <v>186341</v>
      </c>
      <c r="G40" s="17">
        <v>202352</v>
      </c>
      <c r="H40" s="17">
        <v>11404</v>
      </c>
      <c r="I40" s="17">
        <v>27425</v>
      </c>
      <c r="J40" s="28" t="s">
        <v>112</v>
      </c>
      <c r="K40" s="16" t="s">
        <v>116</v>
      </c>
      <c r="L40" s="15" t="s">
        <v>108</v>
      </c>
      <c r="M40" s="16" t="s">
        <v>115</v>
      </c>
      <c r="N40" s="16" t="s">
        <v>108</v>
      </c>
      <c r="O40" s="16" t="s">
        <v>112</v>
      </c>
      <c r="P40" s="16" t="s">
        <v>17</v>
      </c>
    </row>
    <row r="41" spans="2:16" ht="47.25" customHeight="1">
      <c r="B41" s="20" t="s">
        <v>53</v>
      </c>
      <c r="C41" s="13"/>
      <c r="D41" s="14">
        <f>SUM(D42:D48,'南串山町～上対馬町'!D5:D13)</f>
        <v>7723227</v>
      </c>
      <c r="E41" s="14">
        <f>SUM(E42:E48,'南串山町～上対馬町'!E5:E13)</f>
        <v>7612814</v>
      </c>
      <c r="F41" s="14">
        <f>SUM(F42:F48,'南串山町～上対馬町'!F5:F13)</f>
        <v>2661901</v>
      </c>
      <c r="G41" s="14">
        <f>SUM(G42:G48,'南串山町～上対馬町'!G5:G13)</f>
        <v>4109477</v>
      </c>
      <c r="H41" s="14">
        <f>SUM(H42:H48,'南串山町～上対馬町'!H5:H13)</f>
        <v>223731</v>
      </c>
      <c r="I41" s="14">
        <f>SUM(I42:I48,'南串山町～上対馬町'!I5:I13)</f>
        <v>616030</v>
      </c>
      <c r="J41" s="28" t="s">
        <v>112</v>
      </c>
      <c r="K41" s="14">
        <f>SUM(K42:K48,'南串山町～上対馬町'!K5:K13)</f>
        <v>1675</v>
      </c>
      <c r="L41" s="14">
        <f>SUM(L42:L48,'南串山町～上対馬町'!L5:L13)</f>
        <v>110413</v>
      </c>
      <c r="M41" s="14">
        <f>SUM(M42:M48,'南串山町～上対馬町'!M5:M13)</f>
        <v>110413</v>
      </c>
      <c r="N41" s="16" t="s">
        <v>108</v>
      </c>
      <c r="O41" s="16" t="s">
        <v>112</v>
      </c>
      <c r="P41" s="16" t="s">
        <v>17</v>
      </c>
    </row>
    <row r="42" spans="2:16" ht="31.5" customHeight="1">
      <c r="B42" s="18" t="s">
        <v>54</v>
      </c>
      <c r="C42" s="13"/>
      <c r="D42" s="14">
        <f aca="true" t="shared" si="10" ref="D42:D48">SUM(E42,L42)</f>
        <v>766524</v>
      </c>
      <c r="E42" s="17">
        <f aca="true" t="shared" si="11" ref="E42:E48">SUM(F42:K42)</f>
        <v>766524</v>
      </c>
      <c r="F42" s="17">
        <v>267736</v>
      </c>
      <c r="G42" s="17">
        <v>412632</v>
      </c>
      <c r="H42" s="17">
        <v>22117</v>
      </c>
      <c r="I42" s="17">
        <v>63423</v>
      </c>
      <c r="J42" s="28" t="s">
        <v>112</v>
      </c>
      <c r="K42" s="17">
        <v>616</v>
      </c>
      <c r="L42" s="16" t="s">
        <v>112</v>
      </c>
      <c r="M42" s="16" t="s">
        <v>115</v>
      </c>
      <c r="N42" s="16" t="s">
        <v>108</v>
      </c>
      <c r="O42" s="16" t="s">
        <v>112</v>
      </c>
      <c r="P42" s="16" t="s">
        <v>17</v>
      </c>
    </row>
    <row r="43" spans="2:16" ht="15.75" customHeight="1">
      <c r="B43" s="18" t="s">
        <v>55</v>
      </c>
      <c r="C43" s="13"/>
      <c r="D43" s="14">
        <f t="shared" si="10"/>
        <v>679609</v>
      </c>
      <c r="E43" s="17">
        <f t="shared" si="11"/>
        <v>679609</v>
      </c>
      <c r="F43" s="17">
        <v>239871</v>
      </c>
      <c r="G43" s="17">
        <v>356252</v>
      </c>
      <c r="H43" s="17">
        <v>22971</v>
      </c>
      <c r="I43" s="17">
        <v>60424</v>
      </c>
      <c r="J43" s="28" t="s">
        <v>112</v>
      </c>
      <c r="K43" s="17">
        <v>91</v>
      </c>
      <c r="L43" s="16" t="s">
        <v>112</v>
      </c>
      <c r="M43" s="16" t="s">
        <v>115</v>
      </c>
      <c r="N43" s="16" t="s">
        <v>108</v>
      </c>
      <c r="O43" s="16" t="s">
        <v>112</v>
      </c>
      <c r="P43" s="16" t="s">
        <v>17</v>
      </c>
    </row>
    <row r="44" spans="2:16" ht="15.75" customHeight="1">
      <c r="B44" s="18" t="s">
        <v>56</v>
      </c>
      <c r="C44" s="13"/>
      <c r="D44" s="14">
        <f t="shared" si="10"/>
        <v>336338</v>
      </c>
      <c r="E44" s="17">
        <f t="shared" si="11"/>
        <v>336338</v>
      </c>
      <c r="F44" s="17">
        <v>111365</v>
      </c>
      <c r="G44" s="17">
        <v>188116</v>
      </c>
      <c r="H44" s="17">
        <v>11132</v>
      </c>
      <c r="I44" s="17">
        <v>25725</v>
      </c>
      <c r="J44" s="28" t="s">
        <v>112</v>
      </c>
      <c r="K44" s="16" t="s">
        <v>112</v>
      </c>
      <c r="L44" s="16" t="s">
        <v>112</v>
      </c>
      <c r="M44" s="16" t="s">
        <v>115</v>
      </c>
      <c r="N44" s="16" t="s">
        <v>108</v>
      </c>
      <c r="O44" s="16" t="s">
        <v>112</v>
      </c>
      <c r="P44" s="16" t="s">
        <v>17</v>
      </c>
    </row>
    <row r="45" spans="2:16" ht="15.75" customHeight="1">
      <c r="B45" s="18" t="s">
        <v>57</v>
      </c>
      <c r="C45" s="13"/>
      <c r="D45" s="14">
        <f t="shared" si="10"/>
        <v>443054</v>
      </c>
      <c r="E45" s="17">
        <f t="shared" si="11"/>
        <v>443054</v>
      </c>
      <c r="F45" s="17">
        <v>150779</v>
      </c>
      <c r="G45" s="17">
        <v>244638</v>
      </c>
      <c r="H45" s="17">
        <v>15071</v>
      </c>
      <c r="I45" s="17">
        <v>32557</v>
      </c>
      <c r="J45" s="28" t="s">
        <v>112</v>
      </c>
      <c r="K45" s="16">
        <v>9</v>
      </c>
      <c r="L45" s="16" t="s">
        <v>112</v>
      </c>
      <c r="M45" s="16" t="s">
        <v>115</v>
      </c>
      <c r="N45" s="16" t="s">
        <v>108</v>
      </c>
      <c r="O45" s="16" t="s">
        <v>112</v>
      </c>
      <c r="P45" s="16" t="s">
        <v>17</v>
      </c>
    </row>
    <row r="46" spans="2:16" ht="15.75" customHeight="1">
      <c r="B46" s="19" t="s">
        <v>58</v>
      </c>
      <c r="C46" s="13"/>
      <c r="D46" s="14">
        <f t="shared" si="10"/>
        <v>473585</v>
      </c>
      <c r="E46" s="17">
        <f t="shared" si="11"/>
        <v>473585</v>
      </c>
      <c r="F46" s="17">
        <v>170451</v>
      </c>
      <c r="G46" s="17">
        <v>257387</v>
      </c>
      <c r="H46" s="17">
        <v>8432</v>
      </c>
      <c r="I46" s="17">
        <v>37315</v>
      </c>
      <c r="J46" s="28" t="s">
        <v>112</v>
      </c>
      <c r="K46" s="16" t="s">
        <v>117</v>
      </c>
      <c r="L46" s="16" t="s">
        <v>112</v>
      </c>
      <c r="M46" s="16" t="s">
        <v>115</v>
      </c>
      <c r="N46" s="16" t="s">
        <v>108</v>
      </c>
      <c r="O46" s="16" t="s">
        <v>112</v>
      </c>
      <c r="P46" s="16" t="s">
        <v>17</v>
      </c>
    </row>
    <row r="47" spans="2:16" ht="31.5" customHeight="1">
      <c r="B47" s="19" t="s">
        <v>59</v>
      </c>
      <c r="C47" s="13"/>
      <c r="D47" s="14">
        <f t="shared" si="10"/>
        <v>332956</v>
      </c>
      <c r="E47" s="17">
        <f t="shared" si="11"/>
        <v>332956</v>
      </c>
      <c r="F47" s="17">
        <v>121365</v>
      </c>
      <c r="G47" s="17">
        <v>171361</v>
      </c>
      <c r="H47" s="17">
        <v>11379</v>
      </c>
      <c r="I47" s="17">
        <v>28586</v>
      </c>
      <c r="J47" s="28" t="s">
        <v>112</v>
      </c>
      <c r="K47" s="18">
        <v>265</v>
      </c>
      <c r="L47" s="16" t="s">
        <v>112</v>
      </c>
      <c r="M47" s="16" t="s">
        <v>115</v>
      </c>
      <c r="N47" s="16" t="s">
        <v>108</v>
      </c>
      <c r="O47" s="16" t="s">
        <v>112</v>
      </c>
      <c r="P47" s="16" t="s">
        <v>17</v>
      </c>
    </row>
    <row r="48" spans="1:16" ht="15.75" customHeight="1" thickBot="1">
      <c r="A48" s="3"/>
      <c r="B48" s="21" t="s">
        <v>60</v>
      </c>
      <c r="C48" s="22"/>
      <c r="D48" s="29">
        <f t="shared" si="10"/>
        <v>971726</v>
      </c>
      <c r="E48" s="23">
        <f t="shared" si="11"/>
        <v>864153</v>
      </c>
      <c r="F48" s="23">
        <v>296105</v>
      </c>
      <c r="G48" s="23">
        <v>477627</v>
      </c>
      <c r="H48" s="23">
        <v>18650</v>
      </c>
      <c r="I48" s="23">
        <v>71771</v>
      </c>
      <c r="J48" s="25" t="s">
        <v>112</v>
      </c>
      <c r="K48" s="24" t="s">
        <v>112</v>
      </c>
      <c r="L48" s="25">
        <f>SUM(M48:O48)</f>
        <v>107573</v>
      </c>
      <c r="M48" s="23">
        <v>107573</v>
      </c>
      <c r="N48" s="24" t="s">
        <v>108</v>
      </c>
      <c r="O48" s="24" t="s">
        <v>112</v>
      </c>
      <c r="P48" s="24" t="s">
        <v>17</v>
      </c>
    </row>
    <row r="49" ht="15.75" customHeight="1"/>
  </sheetData>
  <mergeCells count="6">
    <mergeCell ref="P3:P4"/>
    <mergeCell ref="B3:B4"/>
    <mergeCell ref="D3:D4"/>
    <mergeCell ref="J3:K3"/>
    <mergeCell ref="E3:I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E16 E32 D32:D41 E33:E41 L16 L32 L34:L37 L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showGridLines="0" zoomScale="75" zoomScaleNormal="75" zoomScaleSheetLayoutView="75" workbookViewId="0" topLeftCell="A1">
      <selection activeCell="K45" activeCellId="2" sqref="L38 L46 K4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6" width="20.875" style="1" customWidth="1"/>
    <col min="17" max="17" width="4.00390625" style="1" customWidth="1"/>
    <col min="18" max="19" width="8.625" style="1" customWidth="1"/>
    <col min="20" max="16384" width="8.625" style="1" customWidth="1"/>
  </cols>
  <sheetData>
    <row r="1" spans="2:13" ht="24">
      <c r="B1" s="2" t="s">
        <v>109</v>
      </c>
      <c r="J1" s="2" t="s">
        <v>0</v>
      </c>
      <c r="M1" s="1" t="s">
        <v>114</v>
      </c>
    </row>
    <row r="2" spans="1:16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111</v>
      </c>
    </row>
    <row r="3" spans="1:16" ht="15.75" customHeight="1">
      <c r="A3" s="4"/>
      <c r="B3" s="33" t="s">
        <v>4</v>
      </c>
      <c r="C3" s="5"/>
      <c r="D3" s="35" t="s">
        <v>5</v>
      </c>
      <c r="E3" s="39" t="s">
        <v>1</v>
      </c>
      <c r="F3" s="37"/>
      <c r="G3" s="37"/>
      <c r="H3" s="37"/>
      <c r="I3" s="37"/>
      <c r="J3" s="37" t="s">
        <v>2</v>
      </c>
      <c r="K3" s="38"/>
      <c r="L3" s="39" t="s">
        <v>3</v>
      </c>
      <c r="M3" s="37"/>
      <c r="N3" s="37"/>
      <c r="O3" s="38"/>
      <c r="P3" s="31" t="s">
        <v>6</v>
      </c>
    </row>
    <row r="4" spans="1:22" ht="31.5" customHeight="1">
      <c r="A4" s="6"/>
      <c r="B4" s="34"/>
      <c r="C4" s="7"/>
      <c r="D4" s="36"/>
      <c r="E4" s="8" t="s">
        <v>7</v>
      </c>
      <c r="F4" s="9" t="s">
        <v>8</v>
      </c>
      <c r="G4" s="9" t="s">
        <v>9</v>
      </c>
      <c r="H4" s="9" t="s">
        <v>10</v>
      </c>
      <c r="I4" s="30" t="s">
        <v>11</v>
      </c>
      <c r="J4" s="10" t="s">
        <v>12</v>
      </c>
      <c r="K4" s="9" t="s">
        <v>13</v>
      </c>
      <c r="L4" s="8" t="s">
        <v>7</v>
      </c>
      <c r="M4" s="9" t="s">
        <v>14</v>
      </c>
      <c r="N4" s="9" t="s">
        <v>15</v>
      </c>
      <c r="O4" s="9" t="s">
        <v>16</v>
      </c>
      <c r="P4" s="32"/>
      <c r="Q4" s="11"/>
      <c r="R4" s="11"/>
      <c r="S4" s="11"/>
      <c r="T4" s="11"/>
      <c r="U4" s="11"/>
      <c r="V4" s="11"/>
    </row>
    <row r="5" spans="2:16" ht="31.5" customHeight="1">
      <c r="B5" s="18" t="s">
        <v>61</v>
      </c>
      <c r="C5" s="13"/>
      <c r="D5" s="14">
        <f aca="true" t="shared" si="0" ref="D5:D13">SUM(E5,L5)</f>
        <v>248222</v>
      </c>
      <c r="E5" s="14">
        <f>SUM(F5:K5)</f>
        <v>248222</v>
      </c>
      <c r="F5" s="17">
        <v>87527</v>
      </c>
      <c r="G5" s="17">
        <v>136495</v>
      </c>
      <c r="H5" s="17">
        <v>9416</v>
      </c>
      <c r="I5" s="17">
        <v>14695</v>
      </c>
      <c r="J5" s="16" t="s">
        <v>117</v>
      </c>
      <c r="K5" s="16">
        <v>89</v>
      </c>
      <c r="L5" s="16" t="s">
        <v>108</v>
      </c>
      <c r="M5" s="16" t="s">
        <v>108</v>
      </c>
      <c r="N5" s="16" t="s">
        <v>108</v>
      </c>
      <c r="O5" s="16" t="s">
        <v>108</v>
      </c>
      <c r="P5" s="16" t="s">
        <v>108</v>
      </c>
    </row>
    <row r="6" spans="2:16" ht="15.75" customHeight="1">
      <c r="B6" s="18" t="s">
        <v>62</v>
      </c>
      <c r="C6" s="13"/>
      <c r="D6" s="14">
        <f t="shared" si="0"/>
        <v>466815</v>
      </c>
      <c r="E6" s="14">
        <f aca="true" t="shared" si="1" ref="E6:E13">SUM(F6:K6)</f>
        <v>466815</v>
      </c>
      <c r="F6" s="17">
        <v>176322</v>
      </c>
      <c r="G6" s="17">
        <v>243582</v>
      </c>
      <c r="H6" s="17">
        <v>13603</v>
      </c>
      <c r="I6" s="17">
        <v>33197</v>
      </c>
      <c r="J6" s="16" t="s">
        <v>112</v>
      </c>
      <c r="K6" s="1">
        <v>111</v>
      </c>
      <c r="L6" s="16" t="s">
        <v>108</v>
      </c>
      <c r="M6" s="16" t="s">
        <v>117</v>
      </c>
      <c r="N6" s="16" t="s">
        <v>117</v>
      </c>
      <c r="O6" s="16" t="s">
        <v>117</v>
      </c>
      <c r="P6" s="16" t="s">
        <v>117</v>
      </c>
    </row>
    <row r="7" spans="2:16" ht="15.75" customHeight="1">
      <c r="B7" s="18" t="s">
        <v>63</v>
      </c>
      <c r="C7" s="13"/>
      <c r="D7" s="14">
        <f t="shared" si="0"/>
        <v>472316</v>
      </c>
      <c r="E7" s="14">
        <f t="shared" si="1"/>
        <v>470826</v>
      </c>
      <c r="F7" s="17">
        <v>193371</v>
      </c>
      <c r="G7" s="17">
        <v>228958</v>
      </c>
      <c r="H7" s="17">
        <v>9867</v>
      </c>
      <c r="I7" s="17">
        <v>38630</v>
      </c>
      <c r="J7" s="16" t="s">
        <v>117</v>
      </c>
      <c r="K7" s="16" t="s">
        <v>117</v>
      </c>
      <c r="L7" s="15">
        <f>SUM(M7:O7)</f>
        <v>1490</v>
      </c>
      <c r="M7" s="15">
        <v>1490</v>
      </c>
      <c r="N7" s="16" t="s">
        <v>117</v>
      </c>
      <c r="O7" s="16" t="s">
        <v>117</v>
      </c>
      <c r="P7" s="16" t="s">
        <v>117</v>
      </c>
    </row>
    <row r="8" spans="2:16" ht="31.5" customHeight="1">
      <c r="B8" s="18" t="s">
        <v>64</v>
      </c>
      <c r="C8" s="13"/>
      <c r="D8" s="14">
        <f t="shared" si="0"/>
        <v>393418</v>
      </c>
      <c r="E8" s="14">
        <f t="shared" si="1"/>
        <v>392068</v>
      </c>
      <c r="F8" s="17">
        <v>148641</v>
      </c>
      <c r="G8" s="17">
        <v>206773</v>
      </c>
      <c r="H8" s="17">
        <v>12884</v>
      </c>
      <c r="I8" s="17">
        <v>23770</v>
      </c>
      <c r="J8" s="16" t="s">
        <v>117</v>
      </c>
      <c r="K8" s="16" t="s">
        <v>117</v>
      </c>
      <c r="L8" s="15">
        <f>SUM(M8:O8)</f>
        <v>1350</v>
      </c>
      <c r="M8" s="17">
        <v>1350</v>
      </c>
      <c r="N8" s="16" t="s">
        <v>117</v>
      </c>
      <c r="O8" s="16" t="s">
        <v>117</v>
      </c>
      <c r="P8" s="16" t="s">
        <v>117</v>
      </c>
    </row>
    <row r="9" spans="2:16" ht="15.75" customHeight="1">
      <c r="B9" s="18" t="s">
        <v>65</v>
      </c>
      <c r="C9" s="13"/>
      <c r="D9" s="14">
        <f t="shared" si="0"/>
        <v>227573</v>
      </c>
      <c r="E9" s="14">
        <f t="shared" si="1"/>
        <v>227573</v>
      </c>
      <c r="F9" s="17">
        <v>70043</v>
      </c>
      <c r="G9" s="17">
        <v>117644</v>
      </c>
      <c r="H9" s="17">
        <v>9013</v>
      </c>
      <c r="I9" s="17">
        <v>30873</v>
      </c>
      <c r="J9" s="16" t="s">
        <v>117</v>
      </c>
      <c r="K9" s="16" t="s">
        <v>117</v>
      </c>
      <c r="L9" s="16" t="s">
        <v>108</v>
      </c>
      <c r="M9" s="16" t="s">
        <v>112</v>
      </c>
      <c r="N9" s="16" t="s">
        <v>117</v>
      </c>
      <c r="O9" s="16" t="s">
        <v>117</v>
      </c>
      <c r="P9" s="16" t="s">
        <v>117</v>
      </c>
    </row>
    <row r="10" spans="2:16" ht="15.75" customHeight="1">
      <c r="B10" s="18" t="s">
        <v>66</v>
      </c>
      <c r="C10" s="13"/>
      <c r="D10" s="14">
        <f t="shared" si="0"/>
        <v>535452</v>
      </c>
      <c r="E10" s="14">
        <f t="shared" si="1"/>
        <v>535452</v>
      </c>
      <c r="F10" s="17">
        <v>178462</v>
      </c>
      <c r="G10" s="17">
        <v>304074</v>
      </c>
      <c r="H10" s="17">
        <v>15910</v>
      </c>
      <c r="I10" s="17">
        <v>37006</v>
      </c>
      <c r="J10" s="16" t="s">
        <v>117</v>
      </c>
      <c r="K10" s="16" t="s">
        <v>112</v>
      </c>
      <c r="L10" s="16" t="s">
        <v>116</v>
      </c>
      <c r="M10" s="16" t="s">
        <v>112</v>
      </c>
      <c r="N10" s="16" t="s">
        <v>117</v>
      </c>
      <c r="O10" s="16" t="s">
        <v>117</v>
      </c>
      <c r="P10" s="16" t="s">
        <v>117</v>
      </c>
    </row>
    <row r="11" spans="2:16" ht="15.75" customHeight="1">
      <c r="B11" s="18" t="s">
        <v>67</v>
      </c>
      <c r="C11" s="13"/>
      <c r="D11" s="14">
        <f t="shared" si="0"/>
        <v>587755</v>
      </c>
      <c r="E11" s="14">
        <f t="shared" si="1"/>
        <v>587755</v>
      </c>
      <c r="F11" s="17">
        <v>189703</v>
      </c>
      <c r="G11" s="17">
        <v>332958</v>
      </c>
      <c r="H11" s="17">
        <v>17471</v>
      </c>
      <c r="I11" s="17">
        <v>47485</v>
      </c>
      <c r="J11" s="16" t="s">
        <v>117</v>
      </c>
      <c r="K11" s="1">
        <v>138</v>
      </c>
      <c r="L11" s="16" t="s">
        <v>108</v>
      </c>
      <c r="M11" s="16" t="s">
        <v>112</v>
      </c>
      <c r="N11" s="16" t="s">
        <v>117</v>
      </c>
      <c r="O11" s="16" t="s">
        <v>117</v>
      </c>
      <c r="P11" s="16" t="s">
        <v>117</v>
      </c>
    </row>
    <row r="12" spans="2:16" ht="15.75" customHeight="1">
      <c r="B12" s="18" t="s">
        <v>68</v>
      </c>
      <c r="C12" s="13"/>
      <c r="D12" s="14">
        <f t="shared" si="0"/>
        <v>263720</v>
      </c>
      <c r="E12" s="14">
        <f t="shared" si="1"/>
        <v>263720</v>
      </c>
      <c r="F12" s="17">
        <v>91271</v>
      </c>
      <c r="G12" s="17">
        <v>138313</v>
      </c>
      <c r="H12" s="17">
        <v>10187</v>
      </c>
      <c r="I12" s="17">
        <v>23949</v>
      </c>
      <c r="J12" s="16" t="s">
        <v>117</v>
      </c>
      <c r="K12" s="16" t="s">
        <v>112</v>
      </c>
      <c r="L12" s="16" t="s">
        <v>108</v>
      </c>
      <c r="M12" s="16" t="s">
        <v>112</v>
      </c>
      <c r="N12" s="16" t="s">
        <v>117</v>
      </c>
      <c r="O12" s="16" t="s">
        <v>117</v>
      </c>
      <c r="P12" s="16" t="s">
        <v>117</v>
      </c>
    </row>
    <row r="13" spans="2:16" ht="31.5" customHeight="1">
      <c r="B13" s="18" t="s">
        <v>69</v>
      </c>
      <c r="C13" s="13"/>
      <c r="D13" s="14">
        <f t="shared" si="0"/>
        <v>524164</v>
      </c>
      <c r="E13" s="14">
        <f t="shared" si="1"/>
        <v>524164</v>
      </c>
      <c r="F13" s="17">
        <v>168889</v>
      </c>
      <c r="G13" s="17">
        <v>292667</v>
      </c>
      <c r="H13" s="17">
        <v>15628</v>
      </c>
      <c r="I13" s="17">
        <v>46624</v>
      </c>
      <c r="J13" s="16" t="s">
        <v>117</v>
      </c>
      <c r="K13" s="1">
        <v>356</v>
      </c>
      <c r="L13" s="16" t="s">
        <v>108</v>
      </c>
      <c r="M13" s="16" t="s">
        <v>115</v>
      </c>
      <c r="N13" s="16" t="s">
        <v>117</v>
      </c>
      <c r="O13" s="16" t="s">
        <v>117</v>
      </c>
      <c r="P13" s="16" t="s">
        <v>117</v>
      </c>
    </row>
    <row r="14" spans="2:16" ht="47.25" customHeight="1">
      <c r="B14" s="20" t="s">
        <v>70</v>
      </c>
      <c r="C14" s="13"/>
      <c r="D14" s="14">
        <f aca="true" t="shared" si="2" ref="D14:I14">SUM(D15:D27)</f>
        <v>4889309</v>
      </c>
      <c r="E14" s="14">
        <f t="shared" si="2"/>
        <v>4886051</v>
      </c>
      <c r="F14" s="14">
        <f t="shared" si="2"/>
        <v>2087548</v>
      </c>
      <c r="G14" s="14">
        <f t="shared" si="2"/>
        <v>2237557</v>
      </c>
      <c r="H14" s="14">
        <f t="shared" si="2"/>
        <v>126066</v>
      </c>
      <c r="I14" s="14">
        <f t="shared" si="2"/>
        <v>424791</v>
      </c>
      <c r="J14" s="16" t="s">
        <v>17</v>
      </c>
      <c r="K14" s="14">
        <f>SUM(K15:K27)</f>
        <v>10089</v>
      </c>
      <c r="L14" s="14">
        <f>SUM(L15:L27)</f>
        <v>3258</v>
      </c>
      <c r="M14" s="14">
        <f>SUM(M15:M27)</f>
        <v>3258</v>
      </c>
      <c r="N14" s="16" t="s">
        <v>17</v>
      </c>
      <c r="O14" s="16" t="s">
        <v>17</v>
      </c>
      <c r="P14" s="16" t="s">
        <v>17</v>
      </c>
    </row>
    <row r="15" spans="2:16" ht="31.5" customHeight="1">
      <c r="B15" s="18" t="s">
        <v>71</v>
      </c>
      <c r="C15" s="13"/>
      <c r="D15" s="14">
        <f aca="true" t="shared" si="3" ref="D15:D27">SUM(E15,L15)</f>
        <v>84156</v>
      </c>
      <c r="E15" s="14">
        <f>SUM(F15:K15)</f>
        <v>83617</v>
      </c>
      <c r="F15" s="17">
        <v>34874</v>
      </c>
      <c r="G15" s="17">
        <v>36585</v>
      </c>
      <c r="H15" s="17">
        <v>3270</v>
      </c>
      <c r="I15" s="17">
        <v>8888</v>
      </c>
      <c r="J15" s="16" t="s">
        <v>17</v>
      </c>
      <c r="K15" s="16" t="s">
        <v>115</v>
      </c>
      <c r="L15" s="16">
        <f>SUM(M15:O15)</f>
        <v>539</v>
      </c>
      <c r="M15" s="16">
        <v>539</v>
      </c>
      <c r="N15" s="16" t="s">
        <v>17</v>
      </c>
      <c r="O15" s="16" t="s">
        <v>17</v>
      </c>
      <c r="P15" s="16" t="s">
        <v>17</v>
      </c>
    </row>
    <row r="16" spans="2:16" ht="15.75" customHeight="1">
      <c r="B16" s="18" t="s">
        <v>72</v>
      </c>
      <c r="C16" s="13"/>
      <c r="D16" s="14">
        <f t="shared" si="3"/>
        <v>484374</v>
      </c>
      <c r="E16" s="14">
        <f aca="true" t="shared" si="4" ref="E16:E27">SUM(F16:K16)</f>
        <v>484374</v>
      </c>
      <c r="F16" s="17">
        <v>208818</v>
      </c>
      <c r="G16" s="17">
        <v>225789</v>
      </c>
      <c r="H16" s="17">
        <v>11843</v>
      </c>
      <c r="I16" s="17">
        <v>37924</v>
      </c>
      <c r="J16" s="16" t="s">
        <v>17</v>
      </c>
      <c r="K16" s="16" t="s">
        <v>117</v>
      </c>
      <c r="L16" s="16" t="s">
        <v>108</v>
      </c>
      <c r="M16" s="16" t="s">
        <v>112</v>
      </c>
      <c r="N16" s="16" t="s">
        <v>17</v>
      </c>
      <c r="O16" s="16" t="s">
        <v>17</v>
      </c>
      <c r="P16" s="16" t="s">
        <v>17</v>
      </c>
    </row>
    <row r="17" spans="2:16" ht="15.75" customHeight="1">
      <c r="B17" s="18" t="s">
        <v>73</v>
      </c>
      <c r="C17" s="13"/>
      <c r="D17" s="14">
        <f t="shared" si="3"/>
        <v>186529</v>
      </c>
      <c r="E17" s="14">
        <f t="shared" si="4"/>
        <v>186529</v>
      </c>
      <c r="F17" s="17">
        <v>85903</v>
      </c>
      <c r="G17" s="17">
        <v>72952</v>
      </c>
      <c r="H17" s="17">
        <v>6303</v>
      </c>
      <c r="I17" s="17">
        <v>21371</v>
      </c>
      <c r="J17" s="16" t="s">
        <v>17</v>
      </c>
      <c r="K17" s="16" t="s">
        <v>112</v>
      </c>
      <c r="L17" s="16" t="s">
        <v>108</v>
      </c>
      <c r="M17" s="16" t="s">
        <v>112</v>
      </c>
      <c r="N17" s="16" t="s">
        <v>17</v>
      </c>
      <c r="O17" s="16" t="s">
        <v>17</v>
      </c>
      <c r="P17" s="16" t="s">
        <v>17</v>
      </c>
    </row>
    <row r="18" spans="2:16" ht="15.75" customHeight="1">
      <c r="B18" s="18" t="s">
        <v>74</v>
      </c>
      <c r="C18" s="13"/>
      <c r="D18" s="14">
        <f t="shared" si="3"/>
        <v>209668</v>
      </c>
      <c r="E18" s="14">
        <f t="shared" si="4"/>
        <v>209668</v>
      </c>
      <c r="F18" s="17">
        <v>82504</v>
      </c>
      <c r="G18" s="17">
        <v>100243</v>
      </c>
      <c r="H18" s="17">
        <v>7676</v>
      </c>
      <c r="I18" s="17">
        <v>19245</v>
      </c>
      <c r="J18" s="16" t="s">
        <v>17</v>
      </c>
      <c r="K18" s="16" t="s">
        <v>112</v>
      </c>
      <c r="L18" s="16" t="s">
        <v>108</v>
      </c>
      <c r="M18" s="16" t="s">
        <v>112</v>
      </c>
      <c r="N18" s="16" t="s">
        <v>17</v>
      </c>
      <c r="O18" s="16" t="s">
        <v>17</v>
      </c>
      <c r="P18" s="16" t="s">
        <v>17</v>
      </c>
    </row>
    <row r="19" spans="2:16" ht="15.75" customHeight="1">
      <c r="B19" s="18" t="s">
        <v>75</v>
      </c>
      <c r="C19" s="13"/>
      <c r="D19" s="14">
        <f t="shared" si="3"/>
        <v>520890</v>
      </c>
      <c r="E19" s="14">
        <f t="shared" si="4"/>
        <v>520890</v>
      </c>
      <c r="F19" s="17">
        <v>208454</v>
      </c>
      <c r="G19" s="17">
        <v>245571</v>
      </c>
      <c r="H19" s="17">
        <v>14652</v>
      </c>
      <c r="I19" s="17">
        <v>51364</v>
      </c>
      <c r="J19" s="16" t="s">
        <v>17</v>
      </c>
      <c r="K19" s="17">
        <v>849</v>
      </c>
      <c r="L19" s="16" t="s">
        <v>108</v>
      </c>
      <c r="M19" s="16" t="s">
        <v>112</v>
      </c>
      <c r="N19" s="16" t="s">
        <v>17</v>
      </c>
      <c r="O19" s="16" t="s">
        <v>17</v>
      </c>
      <c r="P19" s="16" t="s">
        <v>17</v>
      </c>
    </row>
    <row r="20" spans="2:16" ht="31.5" customHeight="1">
      <c r="B20" s="18" t="s">
        <v>76</v>
      </c>
      <c r="C20" s="13"/>
      <c r="D20" s="14">
        <f t="shared" si="3"/>
        <v>250058</v>
      </c>
      <c r="E20" s="14">
        <f t="shared" si="4"/>
        <v>249020</v>
      </c>
      <c r="F20" s="17">
        <v>77000</v>
      </c>
      <c r="G20" s="17">
        <v>150181</v>
      </c>
      <c r="H20" s="17">
        <v>5769</v>
      </c>
      <c r="I20" s="17">
        <v>15770</v>
      </c>
      <c r="J20" s="16" t="s">
        <v>17</v>
      </c>
      <c r="K20" s="18">
        <v>300</v>
      </c>
      <c r="L20" s="15">
        <f>SUM(M20:O20)</f>
        <v>1038</v>
      </c>
      <c r="M20" s="15">
        <v>1038</v>
      </c>
      <c r="N20" s="16" t="s">
        <v>17</v>
      </c>
      <c r="O20" s="16" t="s">
        <v>17</v>
      </c>
      <c r="P20" s="16" t="s">
        <v>17</v>
      </c>
    </row>
    <row r="21" spans="2:16" ht="15.75" customHeight="1">
      <c r="B21" s="18" t="s">
        <v>77</v>
      </c>
      <c r="C21" s="13"/>
      <c r="D21" s="14">
        <f t="shared" si="3"/>
        <v>186186</v>
      </c>
      <c r="E21" s="14">
        <f t="shared" si="4"/>
        <v>184505</v>
      </c>
      <c r="F21" s="17">
        <v>102905</v>
      </c>
      <c r="G21" s="17">
        <v>59133</v>
      </c>
      <c r="H21" s="17">
        <v>4784</v>
      </c>
      <c r="I21" s="17">
        <v>17683</v>
      </c>
      <c r="J21" s="16" t="s">
        <v>17</v>
      </c>
      <c r="K21" s="16" t="s">
        <v>112</v>
      </c>
      <c r="L21" s="15">
        <f>SUM(M21:O21)</f>
        <v>1681</v>
      </c>
      <c r="M21" s="15">
        <v>1681</v>
      </c>
      <c r="N21" s="16" t="s">
        <v>17</v>
      </c>
      <c r="O21" s="16" t="s">
        <v>17</v>
      </c>
      <c r="P21" s="16" t="s">
        <v>17</v>
      </c>
    </row>
    <row r="22" spans="2:16" ht="15.75" customHeight="1">
      <c r="B22" s="18" t="s">
        <v>78</v>
      </c>
      <c r="C22" s="13"/>
      <c r="D22" s="14">
        <f t="shared" si="3"/>
        <v>460974</v>
      </c>
      <c r="E22" s="14">
        <f t="shared" si="4"/>
        <v>460974</v>
      </c>
      <c r="F22" s="17">
        <v>190400</v>
      </c>
      <c r="G22" s="17">
        <v>210725</v>
      </c>
      <c r="H22" s="17">
        <v>11386</v>
      </c>
      <c r="I22" s="17">
        <v>47506</v>
      </c>
      <c r="J22" s="16" t="s">
        <v>17</v>
      </c>
      <c r="K22" s="17">
        <v>957</v>
      </c>
      <c r="L22" s="16" t="s">
        <v>108</v>
      </c>
      <c r="M22" s="16" t="s">
        <v>117</v>
      </c>
      <c r="N22" s="16" t="s">
        <v>17</v>
      </c>
      <c r="O22" s="16" t="s">
        <v>17</v>
      </c>
      <c r="P22" s="16" t="s">
        <v>17</v>
      </c>
    </row>
    <row r="23" spans="2:16" ht="15.75" customHeight="1">
      <c r="B23" s="18" t="s">
        <v>79</v>
      </c>
      <c r="C23" s="13"/>
      <c r="D23" s="14">
        <f t="shared" si="3"/>
        <v>312351</v>
      </c>
      <c r="E23" s="14">
        <f t="shared" si="4"/>
        <v>312351</v>
      </c>
      <c r="F23" s="17">
        <v>133572</v>
      </c>
      <c r="G23" s="17">
        <v>138931</v>
      </c>
      <c r="H23" s="17">
        <v>8879</v>
      </c>
      <c r="I23" s="17">
        <v>28899</v>
      </c>
      <c r="J23" s="16" t="s">
        <v>17</v>
      </c>
      <c r="K23" s="15">
        <v>2070</v>
      </c>
      <c r="L23" s="16" t="s">
        <v>108</v>
      </c>
      <c r="M23" s="16" t="s">
        <v>117</v>
      </c>
      <c r="N23" s="16" t="s">
        <v>17</v>
      </c>
      <c r="O23" s="16" t="s">
        <v>17</v>
      </c>
      <c r="P23" s="16" t="s">
        <v>17</v>
      </c>
    </row>
    <row r="24" spans="2:16" ht="15.75" customHeight="1">
      <c r="B24" s="18" t="s">
        <v>80</v>
      </c>
      <c r="C24" s="13"/>
      <c r="D24" s="14">
        <f t="shared" si="3"/>
        <v>568985</v>
      </c>
      <c r="E24" s="14">
        <f t="shared" si="4"/>
        <v>568985</v>
      </c>
      <c r="F24" s="17">
        <v>258438</v>
      </c>
      <c r="G24" s="17">
        <v>259768</v>
      </c>
      <c r="H24" s="17">
        <v>11754</v>
      </c>
      <c r="I24" s="17">
        <v>38369</v>
      </c>
      <c r="J24" s="16" t="s">
        <v>17</v>
      </c>
      <c r="K24" s="17">
        <v>656</v>
      </c>
      <c r="L24" s="16" t="s">
        <v>108</v>
      </c>
      <c r="M24" s="16" t="s">
        <v>117</v>
      </c>
      <c r="N24" s="16" t="s">
        <v>17</v>
      </c>
      <c r="O24" s="16" t="s">
        <v>17</v>
      </c>
      <c r="P24" s="16" t="s">
        <v>17</v>
      </c>
    </row>
    <row r="25" spans="2:16" ht="31.5" customHeight="1">
      <c r="B25" s="18" t="s">
        <v>81</v>
      </c>
      <c r="C25" s="13"/>
      <c r="D25" s="14">
        <f t="shared" si="3"/>
        <v>1034889</v>
      </c>
      <c r="E25" s="14">
        <f t="shared" si="4"/>
        <v>1034889</v>
      </c>
      <c r="F25" s="17">
        <v>447740</v>
      </c>
      <c r="G25" s="17">
        <v>469754</v>
      </c>
      <c r="H25" s="17">
        <v>21787</v>
      </c>
      <c r="I25" s="17">
        <v>92276</v>
      </c>
      <c r="J25" s="16" t="s">
        <v>17</v>
      </c>
      <c r="K25" s="26">
        <v>3332</v>
      </c>
      <c r="L25" s="16" t="s">
        <v>108</v>
      </c>
      <c r="M25" s="16" t="s">
        <v>117</v>
      </c>
      <c r="N25" s="16" t="s">
        <v>17</v>
      </c>
      <c r="O25" s="16" t="s">
        <v>17</v>
      </c>
      <c r="P25" s="16" t="s">
        <v>17</v>
      </c>
    </row>
    <row r="26" spans="2:16" ht="15.75" customHeight="1">
      <c r="B26" s="18" t="s">
        <v>82</v>
      </c>
      <c r="C26" s="13"/>
      <c r="D26" s="14">
        <f t="shared" si="3"/>
        <v>342375</v>
      </c>
      <c r="E26" s="14">
        <f t="shared" si="4"/>
        <v>342375</v>
      </c>
      <c r="F26" s="17">
        <v>141156</v>
      </c>
      <c r="G26" s="17">
        <v>160038</v>
      </c>
      <c r="H26" s="17">
        <v>10734</v>
      </c>
      <c r="I26" s="17">
        <v>28859</v>
      </c>
      <c r="J26" s="16" t="s">
        <v>17</v>
      </c>
      <c r="K26" s="17">
        <v>1588</v>
      </c>
      <c r="L26" s="16" t="s">
        <v>108</v>
      </c>
      <c r="M26" s="16" t="s">
        <v>117</v>
      </c>
      <c r="N26" s="16" t="s">
        <v>17</v>
      </c>
      <c r="O26" s="16" t="s">
        <v>17</v>
      </c>
      <c r="P26" s="16" t="s">
        <v>17</v>
      </c>
    </row>
    <row r="27" spans="2:16" ht="15.75" customHeight="1">
      <c r="B27" s="18" t="s">
        <v>83</v>
      </c>
      <c r="C27" s="13"/>
      <c r="D27" s="14">
        <f t="shared" si="3"/>
        <v>247874</v>
      </c>
      <c r="E27" s="14">
        <f t="shared" si="4"/>
        <v>247874</v>
      </c>
      <c r="F27" s="17">
        <v>115784</v>
      </c>
      <c r="G27" s="17">
        <v>107887</v>
      </c>
      <c r="H27" s="17">
        <v>7229</v>
      </c>
      <c r="I27" s="17">
        <v>16637</v>
      </c>
      <c r="J27" s="16" t="s">
        <v>17</v>
      </c>
      <c r="K27" s="17">
        <v>337</v>
      </c>
      <c r="L27" s="16" t="s">
        <v>108</v>
      </c>
      <c r="M27" s="16" t="s">
        <v>117</v>
      </c>
      <c r="N27" s="16" t="s">
        <v>17</v>
      </c>
      <c r="O27" s="16" t="s">
        <v>17</v>
      </c>
      <c r="P27" s="16" t="s">
        <v>17</v>
      </c>
    </row>
    <row r="28" spans="2:16" ht="47.25" customHeight="1">
      <c r="B28" s="20" t="s">
        <v>84</v>
      </c>
      <c r="C28" s="13"/>
      <c r="D28" s="14">
        <f aca="true" t="shared" si="5" ref="D28:I28">SUM(D29:D38)</f>
        <v>3795278</v>
      </c>
      <c r="E28" s="14">
        <f t="shared" si="5"/>
        <v>3790967</v>
      </c>
      <c r="F28" s="14">
        <f t="shared" si="5"/>
        <v>1261438</v>
      </c>
      <c r="G28" s="14">
        <f t="shared" si="5"/>
        <v>2190207</v>
      </c>
      <c r="H28" s="14">
        <f t="shared" si="5"/>
        <v>75001</v>
      </c>
      <c r="I28" s="14">
        <f t="shared" si="5"/>
        <v>263845</v>
      </c>
      <c r="J28" s="16" t="s">
        <v>17</v>
      </c>
      <c r="K28" s="14">
        <f>SUM(K29:K38)</f>
        <v>476</v>
      </c>
      <c r="L28" s="14">
        <f>SUM(L29:L38)</f>
        <v>4311</v>
      </c>
      <c r="M28" s="14">
        <f>SUM(M29:M38)</f>
        <v>4311</v>
      </c>
      <c r="N28" s="16" t="s">
        <v>17</v>
      </c>
      <c r="O28" s="16" t="s">
        <v>17</v>
      </c>
      <c r="P28" s="16" t="s">
        <v>17</v>
      </c>
    </row>
    <row r="29" spans="2:16" ht="31.5" customHeight="1">
      <c r="B29" s="18" t="s">
        <v>85</v>
      </c>
      <c r="C29" s="13"/>
      <c r="D29" s="14">
        <f aca="true" t="shared" si="6" ref="D29:D38">SUM(E29,L29)</f>
        <v>306025</v>
      </c>
      <c r="E29" s="14">
        <f>SUM(F29:K29)</f>
        <v>306025</v>
      </c>
      <c r="F29" s="17">
        <v>128716</v>
      </c>
      <c r="G29" s="17">
        <v>139983</v>
      </c>
      <c r="H29" s="17">
        <v>11160</v>
      </c>
      <c r="I29" s="17">
        <v>26166</v>
      </c>
      <c r="J29" s="16" t="s">
        <v>17</v>
      </c>
      <c r="K29" s="16" t="s">
        <v>115</v>
      </c>
      <c r="L29" s="16" t="s">
        <v>108</v>
      </c>
      <c r="M29" s="16" t="s">
        <v>115</v>
      </c>
      <c r="N29" s="16" t="s">
        <v>17</v>
      </c>
      <c r="O29" s="16" t="s">
        <v>17</v>
      </c>
      <c r="P29" s="16" t="s">
        <v>17</v>
      </c>
    </row>
    <row r="30" spans="2:16" ht="15.75" customHeight="1">
      <c r="B30" s="18" t="s">
        <v>86</v>
      </c>
      <c r="C30" s="13"/>
      <c r="D30" s="14">
        <f t="shared" si="6"/>
        <v>100702</v>
      </c>
      <c r="E30" s="14">
        <f aca="true" t="shared" si="7" ref="E30:E38">SUM(F30:K30)</f>
        <v>99928</v>
      </c>
      <c r="F30" s="17">
        <v>38748</v>
      </c>
      <c r="G30" s="17">
        <v>48205</v>
      </c>
      <c r="H30" s="17">
        <v>3251</v>
      </c>
      <c r="I30" s="17">
        <v>9724</v>
      </c>
      <c r="J30" s="16" t="s">
        <v>17</v>
      </c>
      <c r="K30" s="16" t="s">
        <v>108</v>
      </c>
      <c r="L30" s="16">
        <f>SUM(M30:O30)</f>
        <v>774</v>
      </c>
      <c r="M30" s="17">
        <v>774</v>
      </c>
      <c r="N30" s="16" t="s">
        <v>17</v>
      </c>
      <c r="O30" s="16" t="s">
        <v>17</v>
      </c>
      <c r="P30" s="16" t="s">
        <v>17</v>
      </c>
    </row>
    <row r="31" spans="2:16" ht="15.75" customHeight="1">
      <c r="B31" s="18" t="s">
        <v>87</v>
      </c>
      <c r="C31" s="13"/>
      <c r="D31" s="14">
        <f t="shared" si="6"/>
        <v>197362</v>
      </c>
      <c r="E31" s="14">
        <f t="shared" si="7"/>
        <v>197362</v>
      </c>
      <c r="F31" s="17">
        <v>89296</v>
      </c>
      <c r="G31" s="17">
        <v>81716</v>
      </c>
      <c r="H31" s="17">
        <v>7419</v>
      </c>
      <c r="I31" s="17">
        <v>18931</v>
      </c>
      <c r="J31" s="16" t="s">
        <v>17</v>
      </c>
      <c r="K31" s="16" t="s">
        <v>108</v>
      </c>
      <c r="L31" s="16" t="s">
        <v>108</v>
      </c>
      <c r="M31" s="16" t="s">
        <v>112</v>
      </c>
      <c r="N31" s="16" t="s">
        <v>17</v>
      </c>
      <c r="O31" s="16" t="s">
        <v>17</v>
      </c>
      <c r="P31" s="16" t="s">
        <v>17</v>
      </c>
    </row>
    <row r="32" spans="2:16" ht="15.75" customHeight="1">
      <c r="B32" s="18" t="s">
        <v>88</v>
      </c>
      <c r="C32" s="13"/>
      <c r="D32" s="14">
        <f t="shared" si="6"/>
        <v>253347</v>
      </c>
      <c r="E32" s="14">
        <f t="shared" si="7"/>
        <v>253347</v>
      </c>
      <c r="F32" s="17">
        <v>90144</v>
      </c>
      <c r="G32" s="17">
        <v>135446</v>
      </c>
      <c r="H32" s="17">
        <v>10170</v>
      </c>
      <c r="I32" s="17">
        <v>17455</v>
      </c>
      <c r="J32" s="16" t="s">
        <v>17</v>
      </c>
      <c r="K32" s="27">
        <v>132</v>
      </c>
      <c r="L32" s="16" t="s">
        <v>108</v>
      </c>
      <c r="M32" s="16" t="s">
        <v>112</v>
      </c>
      <c r="N32" s="16" t="s">
        <v>17</v>
      </c>
      <c r="O32" s="16" t="s">
        <v>17</v>
      </c>
      <c r="P32" s="16" t="s">
        <v>17</v>
      </c>
    </row>
    <row r="33" spans="2:16" ht="15.75" customHeight="1">
      <c r="B33" s="18" t="s">
        <v>89</v>
      </c>
      <c r="C33" s="13"/>
      <c r="D33" s="14">
        <f t="shared" si="6"/>
        <v>219623</v>
      </c>
      <c r="E33" s="14">
        <f t="shared" si="7"/>
        <v>219623</v>
      </c>
      <c r="F33" s="17">
        <v>79304</v>
      </c>
      <c r="G33" s="17">
        <v>113518</v>
      </c>
      <c r="H33" s="17">
        <v>5181</v>
      </c>
      <c r="I33" s="17">
        <v>21620</v>
      </c>
      <c r="J33" s="16" t="s">
        <v>17</v>
      </c>
      <c r="K33" s="16" t="s">
        <v>108</v>
      </c>
      <c r="L33" s="16" t="s">
        <v>108</v>
      </c>
      <c r="M33" s="16" t="s">
        <v>112</v>
      </c>
      <c r="N33" s="16" t="s">
        <v>17</v>
      </c>
      <c r="O33" s="16" t="s">
        <v>17</v>
      </c>
      <c r="P33" s="16" t="s">
        <v>17</v>
      </c>
    </row>
    <row r="34" spans="2:16" ht="31.5" customHeight="1">
      <c r="B34" s="18" t="s">
        <v>90</v>
      </c>
      <c r="C34" s="13"/>
      <c r="D34" s="14">
        <f t="shared" si="6"/>
        <v>220191</v>
      </c>
      <c r="E34" s="14">
        <f t="shared" si="7"/>
        <v>220191</v>
      </c>
      <c r="F34" s="17">
        <v>92208</v>
      </c>
      <c r="G34" s="17">
        <v>103070</v>
      </c>
      <c r="H34" s="17">
        <v>4776</v>
      </c>
      <c r="I34" s="17">
        <v>20095</v>
      </c>
      <c r="J34" s="16" t="s">
        <v>17</v>
      </c>
      <c r="K34" s="16">
        <v>42</v>
      </c>
      <c r="L34" s="16" t="s">
        <v>108</v>
      </c>
      <c r="M34" s="16" t="s">
        <v>112</v>
      </c>
      <c r="N34" s="16" t="s">
        <v>17</v>
      </c>
      <c r="O34" s="16" t="s">
        <v>17</v>
      </c>
      <c r="P34" s="16" t="s">
        <v>17</v>
      </c>
    </row>
    <row r="35" spans="2:16" ht="15.75" customHeight="1">
      <c r="B35" s="18" t="s">
        <v>91</v>
      </c>
      <c r="C35" s="13"/>
      <c r="D35" s="14">
        <f t="shared" si="6"/>
        <v>1396047</v>
      </c>
      <c r="E35" s="14">
        <f t="shared" si="7"/>
        <v>1396047</v>
      </c>
      <c r="F35" s="17">
        <v>268971</v>
      </c>
      <c r="G35" s="17">
        <v>1071683</v>
      </c>
      <c r="H35" s="17">
        <v>10866</v>
      </c>
      <c r="I35" s="17">
        <v>44527</v>
      </c>
      <c r="J35" s="16" t="s">
        <v>17</v>
      </c>
      <c r="K35" s="16" t="s">
        <v>108</v>
      </c>
      <c r="L35" s="16" t="s">
        <v>108</v>
      </c>
      <c r="M35" s="16" t="s">
        <v>112</v>
      </c>
      <c r="N35" s="16" t="s">
        <v>17</v>
      </c>
      <c r="O35" s="16" t="s">
        <v>17</v>
      </c>
      <c r="P35" s="16" t="s">
        <v>17</v>
      </c>
    </row>
    <row r="36" spans="2:16" ht="15.75" customHeight="1">
      <c r="B36" s="18" t="s">
        <v>92</v>
      </c>
      <c r="C36" s="13"/>
      <c r="D36" s="14">
        <f t="shared" si="6"/>
        <v>299172</v>
      </c>
      <c r="E36" s="14">
        <f t="shared" si="7"/>
        <v>299172</v>
      </c>
      <c r="F36" s="17">
        <v>126582</v>
      </c>
      <c r="G36" s="17">
        <v>126841</v>
      </c>
      <c r="H36" s="17">
        <v>6743</v>
      </c>
      <c r="I36" s="17">
        <v>39006</v>
      </c>
      <c r="J36" s="16" t="s">
        <v>17</v>
      </c>
      <c r="K36" s="16" t="s">
        <v>112</v>
      </c>
      <c r="L36" s="16" t="s">
        <v>108</v>
      </c>
      <c r="M36" s="16" t="s">
        <v>112</v>
      </c>
      <c r="N36" s="16" t="s">
        <v>17</v>
      </c>
      <c r="O36" s="16" t="s">
        <v>17</v>
      </c>
      <c r="P36" s="16" t="s">
        <v>17</v>
      </c>
    </row>
    <row r="37" spans="2:16" ht="15.75" customHeight="1">
      <c r="B37" s="18" t="s">
        <v>93</v>
      </c>
      <c r="C37" s="13"/>
      <c r="D37" s="14">
        <f t="shared" si="6"/>
        <v>593318</v>
      </c>
      <c r="E37" s="14">
        <f t="shared" si="7"/>
        <v>593318</v>
      </c>
      <c r="F37" s="17">
        <v>250417</v>
      </c>
      <c r="G37" s="17">
        <v>286887</v>
      </c>
      <c r="H37" s="17">
        <v>11396</v>
      </c>
      <c r="I37" s="17">
        <v>44316</v>
      </c>
      <c r="J37" s="16" t="s">
        <v>17</v>
      </c>
      <c r="K37" s="1">
        <v>302</v>
      </c>
      <c r="L37" s="16" t="s">
        <v>108</v>
      </c>
      <c r="M37" s="16" t="s">
        <v>112</v>
      </c>
      <c r="N37" s="16" t="s">
        <v>17</v>
      </c>
      <c r="O37" s="16" t="s">
        <v>17</v>
      </c>
      <c r="P37" s="16" t="s">
        <v>17</v>
      </c>
    </row>
    <row r="38" spans="2:16" ht="15.75" customHeight="1">
      <c r="B38" s="18" t="s">
        <v>94</v>
      </c>
      <c r="C38" s="13"/>
      <c r="D38" s="14">
        <f t="shared" si="6"/>
        <v>209491</v>
      </c>
      <c r="E38" s="14">
        <f t="shared" si="7"/>
        <v>205954</v>
      </c>
      <c r="F38" s="17">
        <v>97052</v>
      </c>
      <c r="G38" s="17">
        <v>82858</v>
      </c>
      <c r="H38" s="17">
        <v>4039</v>
      </c>
      <c r="I38" s="17">
        <v>22005</v>
      </c>
      <c r="J38" s="16" t="s">
        <v>17</v>
      </c>
      <c r="K38" s="16" t="s">
        <v>115</v>
      </c>
      <c r="L38" s="15">
        <f>SUM(M38:O38)</f>
        <v>3537</v>
      </c>
      <c r="M38" s="17">
        <v>3537</v>
      </c>
      <c r="N38" s="16" t="s">
        <v>17</v>
      </c>
      <c r="O38" s="16" t="s">
        <v>17</v>
      </c>
      <c r="P38" s="16" t="s">
        <v>17</v>
      </c>
    </row>
    <row r="39" spans="2:16" ht="47.25" customHeight="1">
      <c r="B39" s="20" t="s">
        <v>95</v>
      </c>
      <c r="C39" s="13"/>
      <c r="D39" s="14">
        <f aca="true" t="shared" si="8" ref="D39:I39">SUM(D40:D43)</f>
        <v>2294395</v>
      </c>
      <c r="E39" s="14">
        <f t="shared" si="8"/>
        <v>2240822</v>
      </c>
      <c r="F39" s="14">
        <f t="shared" si="8"/>
        <v>911249</v>
      </c>
      <c r="G39" s="14">
        <f t="shared" si="8"/>
        <v>1066396</v>
      </c>
      <c r="H39" s="14">
        <f t="shared" si="8"/>
        <v>70418</v>
      </c>
      <c r="I39" s="14">
        <f t="shared" si="8"/>
        <v>192627</v>
      </c>
      <c r="J39" s="16" t="s">
        <v>17</v>
      </c>
      <c r="K39" s="14">
        <f>SUM(K40:K43)</f>
        <v>132</v>
      </c>
      <c r="L39" s="14">
        <f>SUM(L40:L43)</f>
        <v>53573</v>
      </c>
      <c r="M39" s="14">
        <f>SUM(M40:M43)</f>
        <v>2984</v>
      </c>
      <c r="N39" s="14">
        <f>SUM(N40:N43)</f>
        <v>50589</v>
      </c>
      <c r="O39" s="16" t="s">
        <v>17</v>
      </c>
      <c r="P39" s="16" t="s">
        <v>17</v>
      </c>
    </row>
    <row r="40" spans="2:16" ht="31.5" customHeight="1">
      <c r="B40" s="18" t="s">
        <v>96</v>
      </c>
      <c r="C40" s="13"/>
      <c r="D40" s="14">
        <f>SUM(E40,L40)</f>
        <v>1042998</v>
      </c>
      <c r="E40" s="14">
        <f>SUM(F40:K40)</f>
        <v>992409</v>
      </c>
      <c r="F40" s="17">
        <v>433445</v>
      </c>
      <c r="G40" s="17">
        <v>446546</v>
      </c>
      <c r="H40" s="17">
        <v>26361</v>
      </c>
      <c r="I40" s="17">
        <v>85925</v>
      </c>
      <c r="J40" s="16" t="s">
        <v>17</v>
      </c>
      <c r="K40" s="1">
        <v>132</v>
      </c>
      <c r="L40" s="14">
        <f>SUM(M40:O40)</f>
        <v>50589</v>
      </c>
      <c r="M40" s="16" t="s">
        <v>115</v>
      </c>
      <c r="N40" s="17">
        <v>50589</v>
      </c>
      <c r="O40" s="16" t="s">
        <v>17</v>
      </c>
      <c r="P40" s="16" t="s">
        <v>17</v>
      </c>
    </row>
    <row r="41" spans="2:16" ht="15.75" customHeight="1">
      <c r="B41" s="18" t="s">
        <v>97</v>
      </c>
      <c r="C41" s="13"/>
      <c r="D41" s="14">
        <f>SUM(E41,L41)</f>
        <v>330109</v>
      </c>
      <c r="E41" s="14">
        <f>SUM(F41:K41)</f>
        <v>327125</v>
      </c>
      <c r="F41" s="17">
        <v>120029</v>
      </c>
      <c r="G41" s="17">
        <v>160793</v>
      </c>
      <c r="H41" s="17">
        <v>13495</v>
      </c>
      <c r="I41" s="17">
        <v>32808</v>
      </c>
      <c r="J41" s="16" t="s">
        <v>17</v>
      </c>
      <c r="K41" s="16" t="s">
        <v>108</v>
      </c>
      <c r="L41" s="14">
        <f>SUM(M41:O41)</f>
        <v>2984</v>
      </c>
      <c r="M41" s="17">
        <v>2984</v>
      </c>
      <c r="N41" s="16" t="s">
        <v>117</v>
      </c>
      <c r="O41" s="16" t="s">
        <v>17</v>
      </c>
      <c r="P41" s="16" t="s">
        <v>17</v>
      </c>
    </row>
    <row r="42" spans="2:16" ht="15.75" customHeight="1">
      <c r="B42" s="18" t="s">
        <v>98</v>
      </c>
      <c r="C42" s="13"/>
      <c r="D42" s="14">
        <f>SUM(E42,L42)</f>
        <v>623713</v>
      </c>
      <c r="E42" s="14">
        <f>SUM(F42:K42)</f>
        <v>623713</v>
      </c>
      <c r="F42" s="17">
        <v>226892</v>
      </c>
      <c r="G42" s="17">
        <v>323727</v>
      </c>
      <c r="H42" s="17">
        <v>20668</v>
      </c>
      <c r="I42" s="17">
        <v>52426</v>
      </c>
      <c r="J42" s="16" t="s">
        <v>17</v>
      </c>
      <c r="K42" s="16" t="s">
        <v>108</v>
      </c>
      <c r="L42" s="28" t="s">
        <v>108</v>
      </c>
      <c r="M42" s="16" t="s">
        <v>112</v>
      </c>
      <c r="N42" s="16" t="s">
        <v>112</v>
      </c>
      <c r="O42" s="16" t="s">
        <v>17</v>
      </c>
      <c r="P42" s="16" t="s">
        <v>17</v>
      </c>
    </row>
    <row r="43" spans="2:16" ht="15.75" customHeight="1">
      <c r="B43" s="18" t="s">
        <v>99</v>
      </c>
      <c r="C43" s="13"/>
      <c r="D43" s="14">
        <f>SUM(E43,L43)</f>
        <v>297575</v>
      </c>
      <c r="E43" s="14">
        <f>SUM(F43:K43)</f>
        <v>297575</v>
      </c>
      <c r="F43" s="17">
        <v>130883</v>
      </c>
      <c r="G43" s="17">
        <v>135330</v>
      </c>
      <c r="H43" s="17">
        <v>9894</v>
      </c>
      <c r="I43" s="17">
        <v>21468</v>
      </c>
      <c r="J43" s="16" t="s">
        <v>17</v>
      </c>
      <c r="K43" s="15" t="s">
        <v>118</v>
      </c>
      <c r="L43" s="28" t="s">
        <v>108</v>
      </c>
      <c r="M43" s="16" t="s">
        <v>115</v>
      </c>
      <c r="N43" s="16" t="s">
        <v>112</v>
      </c>
      <c r="O43" s="16" t="s">
        <v>17</v>
      </c>
      <c r="P43" s="16" t="s">
        <v>17</v>
      </c>
    </row>
    <row r="44" spans="2:16" ht="47.25" customHeight="1">
      <c r="B44" s="20" t="s">
        <v>100</v>
      </c>
      <c r="C44" s="13"/>
      <c r="D44" s="14">
        <f aca="true" t="shared" si="9" ref="D44:K44">SUM(D45:D50)</f>
        <v>3203962</v>
      </c>
      <c r="E44" s="14">
        <f t="shared" si="9"/>
        <v>3198199</v>
      </c>
      <c r="F44" s="14">
        <f t="shared" si="9"/>
        <v>1594369</v>
      </c>
      <c r="G44" s="14">
        <f t="shared" si="9"/>
        <v>1227283</v>
      </c>
      <c r="H44" s="14">
        <f t="shared" si="9"/>
        <v>63218</v>
      </c>
      <c r="I44" s="14">
        <f t="shared" si="9"/>
        <v>300956</v>
      </c>
      <c r="J44" s="14">
        <f t="shared" si="9"/>
        <v>254</v>
      </c>
      <c r="K44" s="14">
        <f t="shared" si="9"/>
        <v>12119</v>
      </c>
      <c r="L44" s="18">
        <f>SUM(M44:P44)</f>
        <v>5763</v>
      </c>
      <c r="M44" s="14">
        <f>SUM(M45:M48)</f>
        <v>5763</v>
      </c>
      <c r="N44" s="16" t="s">
        <v>17</v>
      </c>
      <c r="O44" s="16" t="s">
        <v>17</v>
      </c>
      <c r="P44" s="16" t="s">
        <v>17</v>
      </c>
    </row>
    <row r="45" spans="2:16" ht="31.5" customHeight="1">
      <c r="B45" s="18" t="s">
        <v>101</v>
      </c>
      <c r="C45" s="13"/>
      <c r="D45" s="14">
        <f aca="true" t="shared" si="10" ref="D45:D50">SUM(E45,L45)</f>
        <v>1270907</v>
      </c>
      <c r="E45" s="14">
        <f aca="true" t="shared" si="11" ref="E45:E50">SUM(F45:K45)</f>
        <v>1270907</v>
      </c>
      <c r="F45" s="17">
        <v>678530</v>
      </c>
      <c r="G45" s="17">
        <v>443752</v>
      </c>
      <c r="H45" s="17">
        <v>25905</v>
      </c>
      <c r="I45" s="17">
        <v>119385</v>
      </c>
      <c r="J45" s="1">
        <v>254</v>
      </c>
      <c r="K45" s="17">
        <v>3081</v>
      </c>
      <c r="L45" s="16" t="s">
        <v>108</v>
      </c>
      <c r="M45" s="16" t="s">
        <v>115</v>
      </c>
      <c r="N45" s="16" t="s">
        <v>17</v>
      </c>
      <c r="O45" s="16" t="s">
        <v>17</v>
      </c>
      <c r="P45" s="16" t="s">
        <v>17</v>
      </c>
    </row>
    <row r="46" spans="2:16" ht="15.75" customHeight="1">
      <c r="B46" s="18" t="s">
        <v>102</v>
      </c>
      <c r="C46" s="13"/>
      <c r="D46" s="14">
        <f t="shared" si="10"/>
        <v>633244</v>
      </c>
      <c r="E46" s="14">
        <f t="shared" si="11"/>
        <v>627481</v>
      </c>
      <c r="F46" s="17">
        <v>292150</v>
      </c>
      <c r="G46" s="17">
        <v>251061</v>
      </c>
      <c r="H46" s="17">
        <v>13618</v>
      </c>
      <c r="I46" s="17">
        <v>62779</v>
      </c>
      <c r="J46" s="16" t="s">
        <v>112</v>
      </c>
      <c r="K46" s="17">
        <v>7873</v>
      </c>
      <c r="L46" s="15">
        <f>SUM(M46:O46)</f>
        <v>5763</v>
      </c>
      <c r="M46" s="18">
        <v>5763</v>
      </c>
      <c r="N46" s="16" t="s">
        <v>17</v>
      </c>
      <c r="O46" s="16" t="s">
        <v>17</v>
      </c>
      <c r="P46" s="16" t="s">
        <v>17</v>
      </c>
    </row>
    <row r="47" spans="2:16" ht="15.75" customHeight="1">
      <c r="B47" s="18" t="s">
        <v>103</v>
      </c>
      <c r="C47" s="13"/>
      <c r="D47" s="14">
        <f t="shared" si="10"/>
        <v>359413</v>
      </c>
      <c r="E47" s="14">
        <f t="shared" si="11"/>
        <v>359413</v>
      </c>
      <c r="F47" s="17">
        <v>149980</v>
      </c>
      <c r="G47" s="17">
        <v>167275</v>
      </c>
      <c r="H47" s="17">
        <v>7163</v>
      </c>
      <c r="I47" s="17">
        <v>34995</v>
      </c>
      <c r="J47" s="16" t="s">
        <v>112</v>
      </c>
      <c r="K47" s="16" t="s">
        <v>112</v>
      </c>
      <c r="L47" s="16" t="s">
        <v>108</v>
      </c>
      <c r="M47" s="16" t="s">
        <v>112</v>
      </c>
      <c r="N47" s="16" t="s">
        <v>17</v>
      </c>
      <c r="O47" s="16" t="s">
        <v>17</v>
      </c>
      <c r="P47" s="16" t="s">
        <v>17</v>
      </c>
    </row>
    <row r="48" spans="2:16" ht="15.75" customHeight="1">
      <c r="B48" s="18" t="s">
        <v>104</v>
      </c>
      <c r="C48" s="13"/>
      <c r="D48" s="14">
        <f t="shared" si="10"/>
        <v>189577</v>
      </c>
      <c r="E48" s="14">
        <f t="shared" si="11"/>
        <v>189577</v>
      </c>
      <c r="F48" s="17">
        <v>88850</v>
      </c>
      <c r="G48" s="17">
        <v>77489</v>
      </c>
      <c r="H48" s="17">
        <v>4246</v>
      </c>
      <c r="I48" s="17">
        <v>18992</v>
      </c>
      <c r="J48" s="16" t="s">
        <v>112</v>
      </c>
      <c r="K48" s="16" t="s">
        <v>108</v>
      </c>
      <c r="L48" s="16" t="s">
        <v>108</v>
      </c>
      <c r="M48" s="16" t="s">
        <v>108</v>
      </c>
      <c r="N48" s="16" t="s">
        <v>17</v>
      </c>
      <c r="O48" s="16" t="s">
        <v>17</v>
      </c>
      <c r="P48" s="16" t="s">
        <v>17</v>
      </c>
    </row>
    <row r="49" spans="2:16" ht="15.75" customHeight="1">
      <c r="B49" s="18" t="s">
        <v>105</v>
      </c>
      <c r="C49" s="13"/>
      <c r="D49" s="14">
        <f t="shared" si="10"/>
        <v>341640</v>
      </c>
      <c r="E49" s="14">
        <f t="shared" si="11"/>
        <v>341640</v>
      </c>
      <c r="F49" s="17">
        <v>177182</v>
      </c>
      <c r="G49" s="17">
        <v>133220</v>
      </c>
      <c r="H49" s="17">
        <v>5866</v>
      </c>
      <c r="I49" s="17">
        <v>25372</v>
      </c>
      <c r="J49" s="16" t="s">
        <v>112</v>
      </c>
      <c r="K49" s="16" t="s">
        <v>112</v>
      </c>
      <c r="L49" s="16" t="s">
        <v>108</v>
      </c>
      <c r="M49" s="16" t="s">
        <v>112</v>
      </c>
      <c r="N49" s="16" t="s">
        <v>17</v>
      </c>
      <c r="O49" s="16" t="s">
        <v>17</v>
      </c>
      <c r="P49" s="16" t="s">
        <v>17</v>
      </c>
    </row>
    <row r="50" spans="1:16" ht="31.5" customHeight="1" thickBot="1">
      <c r="A50" s="3"/>
      <c r="B50" s="21" t="s">
        <v>106</v>
      </c>
      <c r="C50" s="22"/>
      <c r="D50" s="29">
        <f t="shared" si="10"/>
        <v>409181</v>
      </c>
      <c r="E50" s="23">
        <f t="shared" si="11"/>
        <v>409181</v>
      </c>
      <c r="F50" s="23">
        <v>207677</v>
      </c>
      <c r="G50" s="23">
        <v>154486</v>
      </c>
      <c r="H50" s="23">
        <v>6420</v>
      </c>
      <c r="I50" s="23">
        <v>39433</v>
      </c>
      <c r="J50" s="24" t="s">
        <v>112</v>
      </c>
      <c r="K50" s="25">
        <v>1165</v>
      </c>
      <c r="L50" s="24" t="s">
        <v>108</v>
      </c>
      <c r="M50" s="24" t="s">
        <v>108</v>
      </c>
      <c r="N50" s="24" t="s">
        <v>17</v>
      </c>
      <c r="O50" s="24" t="s">
        <v>17</v>
      </c>
      <c r="P50" s="24" t="s">
        <v>17</v>
      </c>
    </row>
    <row r="51" spans="2:4" ht="14.25" customHeight="1">
      <c r="B51" s="1" t="s">
        <v>113</v>
      </c>
      <c r="D51" s="11"/>
    </row>
    <row r="53" spans="10:15" ht="14.25">
      <c r="J53" s="11"/>
      <c r="K53" s="11"/>
      <c r="L53" s="11"/>
      <c r="M53" s="11"/>
      <c r="N53" s="11"/>
      <c r="O53" s="11"/>
    </row>
  </sheetData>
  <mergeCells count="6">
    <mergeCell ref="P3:P4"/>
    <mergeCell ref="J3:K3"/>
    <mergeCell ref="L3:O3"/>
    <mergeCell ref="B3:B4"/>
    <mergeCell ref="D3:D4"/>
    <mergeCell ref="E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4:E14 D28:E28 D39:E44 L14 L28 L39:L41 L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2002-03-05T00:36:33Z</cp:lastPrinted>
  <dcterms:modified xsi:type="dcterms:W3CDTF">2013-06-10T06:25:29Z</dcterms:modified>
  <cp:category/>
  <cp:version/>
  <cp:contentType/>
  <cp:contentStatus/>
</cp:coreProperties>
</file>