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(1)総括" sheetId="1" r:id="rId1"/>
    <sheet name="(2)学科別の産業別就職者数" sheetId="2" r:id="rId2"/>
    <sheet name="(3)都道府県別就職者数" sheetId="3" r:id="rId3"/>
    <sheet name="(4)職業別就職者数" sheetId="4" r:id="rId4"/>
    <sheet name="(5)課程別卒業者" sheetId="5" r:id="rId5"/>
  </sheets>
  <definedNames>
    <definedName name="_xlnm.Print_Area" localSheetId="0">'(1)総括'!$A$1:$Q$40</definedName>
    <definedName name="_xlnm.Print_Area" localSheetId="1">'(2)学科別の産業別就職者数'!$A$1:$AC$34</definedName>
    <definedName name="_xlnm.Print_Area" localSheetId="2">'(3)都道府県別就職者数'!$A$1:$T$30</definedName>
    <definedName name="_xlnm.Print_Area" localSheetId="3">'(4)職業別就職者数'!$A$1:$M$42</definedName>
    <definedName name="_xlnm.Print_Area" localSheetId="4">'(5)課程別卒業者'!$A$1:$R$38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<sst xmlns="http://schemas.openxmlformats.org/spreadsheetml/2006/main" count="433" uniqueCount="180">
  <si>
    <t>の    卒    業    後    の    状    況</t>
  </si>
  <si>
    <t>単位：人</t>
  </si>
  <si>
    <t>年</t>
  </si>
  <si>
    <t>2)</t>
  </si>
  <si>
    <t>都道府県</t>
  </si>
  <si>
    <t>計</t>
  </si>
  <si>
    <t>男</t>
  </si>
  <si>
    <t>女</t>
  </si>
  <si>
    <t>就職者</t>
  </si>
  <si>
    <t>その他</t>
  </si>
  <si>
    <t xml:space="preserve">   《  総          数  》</t>
  </si>
  <si>
    <t>埼玉</t>
  </si>
  <si>
    <t>和歌山</t>
  </si>
  <si>
    <t>-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</si>
  <si>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</si>
  <si>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</si>
  <si>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</si>
  <si>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</si>
  <si>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</si>
  <si>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</si>
  <si>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</si>
  <si>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</si>
  <si>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</si>
  <si>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</si>
  <si>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県内</t>
  </si>
  <si>
    <t>石川</t>
  </si>
  <si>
    <t>徳島</t>
  </si>
  <si>
    <t xml:space="preserve">   〈  公          立  〉</t>
  </si>
  <si>
    <t>福井</t>
  </si>
  <si>
    <t>香川</t>
  </si>
  <si>
    <t>県外</t>
  </si>
  <si>
    <t>山梨</t>
  </si>
  <si>
    <t>愛媛</t>
  </si>
  <si>
    <t>長野</t>
  </si>
  <si>
    <t>高知</t>
  </si>
  <si>
    <t>北海道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</si>
  <si>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</si>
  <si>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</si>
  <si>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</si>
  <si>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</si>
  <si>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</si>
  <si>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</si>
  <si>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</si>
  <si>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</si>
  <si>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</si>
  <si>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</si>
  <si>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</si>
  <si>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</si>
  <si>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滋賀</t>
  </si>
  <si>
    <t>宮崎</t>
  </si>
  <si>
    <t xml:space="preserve">   〈  私          立  〉</t>
  </si>
  <si>
    <t>山形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</si>
  <si>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</si>
  <si>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</si>
  <si>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</si>
  <si>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</si>
  <si>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</si>
  <si>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</si>
  <si>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</si>
  <si>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</si>
  <si>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群馬</t>
  </si>
  <si>
    <t>奈良</t>
  </si>
  <si>
    <t>区分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</si>
  <si>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</si>
  <si>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</si>
  <si>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</si>
  <si>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</si>
  <si>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</si>
  <si>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</si>
  <si>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</si>
  <si>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</si>
  <si>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>総数</t>
  </si>
  <si>
    <t>運輸・通信従事者</t>
  </si>
  <si>
    <t xml:space="preserve">     《  総          数  》</t>
  </si>
  <si>
    <t>専門的・技術的職業従事者</t>
  </si>
  <si>
    <t>事務従事者</t>
  </si>
  <si>
    <t>販売従事者</t>
  </si>
  <si>
    <t xml:space="preserve">     〈        男        〉</t>
  </si>
  <si>
    <t>保安職業従事者</t>
  </si>
  <si>
    <t>農林漁業作業者</t>
  </si>
  <si>
    <t xml:space="preserve">     〈        女        〉</t>
  </si>
  <si>
    <t>運輸・通信業</t>
  </si>
  <si>
    <t>金融・保険業</t>
  </si>
  <si>
    <t>-</t>
  </si>
  <si>
    <t>生産工程・労務作業者</t>
  </si>
  <si>
    <t>その他</t>
  </si>
  <si>
    <t>5)公共職業</t>
  </si>
  <si>
    <t xml:space="preserve"> 10</t>
  </si>
  <si>
    <t xml:space="preserve"> 11</t>
  </si>
  <si>
    <t xml:space="preserve">                  ２３１        高    等    学    校    卒    業    者</t>
  </si>
  <si>
    <t xml:space="preserve"> 12</t>
  </si>
  <si>
    <t>1)</t>
  </si>
  <si>
    <t>大学等 進学者</t>
  </si>
  <si>
    <t>3)</t>
  </si>
  <si>
    <t>就職  進学者</t>
  </si>
  <si>
    <t>4)</t>
  </si>
  <si>
    <t>専修学校等入学者</t>
  </si>
  <si>
    <t>6)</t>
  </si>
  <si>
    <t>無業･  その他</t>
  </si>
  <si>
    <t>1)</t>
  </si>
  <si>
    <t>3)</t>
  </si>
  <si>
    <t>4)</t>
  </si>
  <si>
    <t>6)</t>
  </si>
  <si>
    <t>1)</t>
  </si>
  <si>
    <t>3)</t>
  </si>
  <si>
    <t>4)</t>
  </si>
  <si>
    <t>大学等 進学者</t>
  </si>
  <si>
    <t>就職  進学者</t>
  </si>
  <si>
    <t>無業･  その他</t>
  </si>
  <si>
    <t>大学等 進学者</t>
  </si>
  <si>
    <t>就職  進学者</t>
  </si>
  <si>
    <t xml:space="preserve">         10</t>
  </si>
  <si>
    <t xml:space="preserve">         11</t>
  </si>
  <si>
    <t xml:space="preserve">         12</t>
  </si>
  <si>
    <t xml:space="preserve">  11</t>
  </si>
  <si>
    <t xml:space="preserve">            ２３１    高等学校卒業者の卒業後の状況</t>
  </si>
  <si>
    <t xml:space="preserve">  12</t>
  </si>
  <si>
    <t>サービス職業従事者</t>
  </si>
  <si>
    <t>能力開発施
設等入学者</t>
  </si>
  <si>
    <t xml:space="preserve">   10</t>
  </si>
  <si>
    <t xml:space="preserve">   11</t>
  </si>
  <si>
    <t xml:space="preserve"> ・定置機関運転・建設機械運転・</t>
  </si>
  <si>
    <t>　 電   気   作    業    者</t>
  </si>
  <si>
    <t xml:space="preserve"> ・採掘 ・ 建設 ・ 労務作業者</t>
  </si>
  <si>
    <t xml:space="preserve"> ・漁業作業者</t>
  </si>
  <si>
    <t xml:space="preserve">  ・ 農林業作業者</t>
  </si>
  <si>
    <t xml:space="preserve">          9</t>
  </si>
  <si>
    <t xml:space="preserve"> ・製 造 ・ 制 作 作 業 者</t>
  </si>
  <si>
    <t>(1) 総          括</t>
  </si>
  <si>
    <t>学校基本調査（各年 3月卒業者の卒業後の状況調査）による。</t>
  </si>
  <si>
    <t>平成9年</t>
  </si>
  <si>
    <t>平成9年</t>
  </si>
  <si>
    <t xml:space="preserve"> 13</t>
  </si>
  <si>
    <t xml:space="preserve"> 13</t>
  </si>
  <si>
    <t xml:space="preserve"> 10</t>
  </si>
  <si>
    <t xml:space="preserve"> 11</t>
  </si>
  <si>
    <t xml:space="preserve"> 12</t>
  </si>
  <si>
    <t>資料　県統計課調</t>
  </si>
  <si>
    <t xml:space="preserve">  6)無業及び不詳の者。</t>
  </si>
  <si>
    <t xml:space="preserve">  4)専修学校及び各種学校へ入学した者。   　　　　　　　   </t>
  </si>
  <si>
    <t xml:space="preserve">  5)公共職業能力開発施設等入学者は、平成10年までは専修学校等入学者に含まれていた。</t>
  </si>
  <si>
    <t>-</t>
  </si>
  <si>
    <t xml:space="preserve"> (2) 学科別の産業別就職者数（就職進学者を含む）</t>
  </si>
  <si>
    <t>平成9年</t>
  </si>
  <si>
    <t xml:space="preserve">   12</t>
  </si>
  <si>
    <t xml:space="preserve">   13</t>
  </si>
  <si>
    <t>農林水産業</t>
  </si>
  <si>
    <t>鉱業</t>
  </si>
  <si>
    <t>建設業</t>
  </si>
  <si>
    <t>製造業</t>
  </si>
  <si>
    <t>電気・ガス・熱
供給・水道業</t>
  </si>
  <si>
    <t>卸売・小売業・
飲食店</t>
  </si>
  <si>
    <t>不動産業</t>
  </si>
  <si>
    <t>サービス業</t>
  </si>
  <si>
    <t xml:space="preserve">           単位：人</t>
  </si>
  <si>
    <r>
      <t xml:space="preserve">公務
</t>
    </r>
    <r>
      <rPr>
        <sz val="10"/>
        <rFont val="ＭＳ 明朝"/>
        <family val="1"/>
      </rPr>
      <t>(他に分類されないもの)</t>
    </r>
  </si>
  <si>
    <t>-</t>
  </si>
  <si>
    <t>（ 平 成 13 年 ）</t>
  </si>
  <si>
    <t xml:space="preserve"> (3) 都道府県別就職者数（就職進学者を含む）</t>
  </si>
  <si>
    <t xml:space="preserve">          単位：人</t>
  </si>
  <si>
    <t xml:space="preserve">  10</t>
  </si>
  <si>
    <t xml:space="preserve">  11</t>
  </si>
  <si>
    <t xml:space="preserve">  12</t>
  </si>
  <si>
    <t xml:space="preserve">  13</t>
  </si>
  <si>
    <t>(4) 職業別就職者数（就職進学者を含む）</t>
  </si>
  <si>
    <t xml:space="preserve"> 単位：人</t>
  </si>
  <si>
    <t>職業</t>
  </si>
  <si>
    <t>平成8年</t>
  </si>
  <si>
    <t xml:space="preserve">         13</t>
  </si>
  <si>
    <t>(5) 課程別卒業者</t>
  </si>
  <si>
    <t>全日制</t>
  </si>
  <si>
    <t>定時制</t>
  </si>
  <si>
    <t xml:space="preserve">  13</t>
  </si>
  <si>
    <t xml:space="preserve">  10</t>
  </si>
  <si>
    <t xml:space="preserve">  2)専修学校等へ進学した者のうち就職した者も含む。　　　　</t>
  </si>
  <si>
    <t xml:space="preserve">  1)大学、短期大学、大学・短期大学の通信教育部(正規の課程）及び放送大学(全科履修生)、大学・短期大学(別科)、高等学校(専攻科)及び</t>
  </si>
  <si>
    <t>　　盲・聾・養護学校高等部(専攻科）に進学した者。</t>
  </si>
  <si>
    <t xml:space="preserve">  3)大学等へ進学した者のうち就職した者。</t>
  </si>
  <si>
    <t xml:space="preserve">          単位：人</t>
  </si>
  <si>
    <t xml:space="preserve">        （ 平 成 13 年 ）（ 続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</si>
</sst>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9" fillId="0" borderId="0" xfId="15" applyFont="1" applyBorder="1" applyAlignment="1">
      <alignment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181" fontId="5" fillId="0" borderId="5" xfId="15" applyFont="1" applyFill="1" applyBorder="1" applyAlignment="1">
      <alignment horizontal="left"/>
    </xf>
    <xf numFmtId="181" fontId="5" fillId="0" borderId="5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left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left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right"/>
    </xf>
    <xf numFmtId="181" fontId="8" fillId="0" borderId="1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12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/>
    </xf>
    <xf numFmtId="181" fontId="8" fillId="0" borderId="8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right"/>
    </xf>
    <xf numFmtId="181" fontId="5" fillId="0" borderId="3" xfId="15" applyFont="1" applyFill="1" applyBorder="1" applyAlignment="1">
      <alignment/>
    </xf>
    <xf numFmtId="0" fontId="8" fillId="0" borderId="0" xfId="0" applyFont="1" applyFill="1" applyAlignment="1">
      <alignment/>
    </xf>
    <xf numFmtId="181" fontId="8" fillId="0" borderId="0" xfId="15" applyFont="1" applyFill="1" applyBorder="1" applyAlignment="1">
      <alignment/>
    </xf>
    <xf numFmtId="181" fontId="5" fillId="0" borderId="15" xfId="15" applyFont="1" applyFill="1" applyBorder="1" applyAlignment="1">
      <alignment horizontal="center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/>
    </xf>
    <xf numFmtId="181" fontId="5" fillId="0" borderId="16" xfId="15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8" fillId="0" borderId="13" xfId="15" applyFont="1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181" fontId="5" fillId="0" borderId="3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23</xdr:row>
      <xdr:rowOff>104775</xdr:rowOff>
    </xdr:from>
    <xdr:to>
      <xdr:col>1</xdr:col>
      <xdr:colOff>142875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33350" y="6943725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15</xdr:row>
      <xdr:rowOff>123825</xdr:rowOff>
    </xdr:from>
    <xdr:to>
      <xdr:col>1</xdr:col>
      <xdr:colOff>266700</xdr:colOff>
      <xdr:row>16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76225" y="4562475"/>
          <a:ext cx="666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95250</xdr:rowOff>
    </xdr:from>
    <xdr:to>
      <xdr:col>2</xdr:col>
      <xdr:colOff>76200</xdr:colOff>
      <xdr:row>16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847975" y="4533900"/>
          <a:ext cx="666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2743200</xdr:colOff>
      <xdr:row>23</xdr:row>
      <xdr:rowOff>104775</xdr:rowOff>
    </xdr:from>
    <xdr:to>
      <xdr:col>2</xdr:col>
      <xdr:colOff>47625</xdr:colOff>
      <xdr:row>26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809875" y="6943725"/>
          <a:ext cx="76200" cy="628650"/>
        </a:xfrm>
        <a:prstGeom prst="rightBracket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0" y="1400175"/>
          <a:ext cx="0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123825</xdr:rowOff>
    </xdr:from>
    <xdr:to>
      <xdr:col>0</xdr:col>
      <xdr:colOff>0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724275"/>
          <a:ext cx="0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114300</xdr:rowOff>
    </xdr:from>
    <xdr:to>
      <xdr:col>0</xdr:col>
      <xdr:colOff>0</xdr:colOff>
      <xdr:row>13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3714750"/>
          <a:ext cx="0" cy="647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1400175"/>
          <a:ext cx="0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9.875" style="2" customWidth="1"/>
    <col min="3" max="3" width="0.37109375" style="2" customWidth="1"/>
    <col min="4" max="4" width="9.25390625" style="2" customWidth="1"/>
    <col min="5" max="5" width="9.875" style="2" customWidth="1"/>
    <col min="6" max="6" width="8.375" style="2" customWidth="1"/>
    <col min="7" max="7" width="8.75390625" style="2" customWidth="1"/>
    <col min="8" max="8" width="12.375" style="2" customWidth="1"/>
    <col min="9" max="9" width="13.125" style="2" customWidth="1"/>
    <col min="10" max="10" width="9.75390625" style="2" customWidth="1"/>
    <col min="11" max="11" width="8.625" style="2" customWidth="1"/>
    <col min="12" max="12" width="9.875" style="2" customWidth="1"/>
    <col min="13" max="13" width="8.375" style="2" customWidth="1"/>
    <col min="14" max="14" width="9.125" style="2" customWidth="1"/>
    <col min="15" max="15" width="12.125" style="2" customWidth="1"/>
    <col min="16" max="16" width="13.125" style="2" customWidth="1"/>
    <col min="17" max="17" width="9.625" style="2" customWidth="1"/>
    <col min="18" max="16384" width="8.625" style="2" customWidth="1"/>
  </cols>
  <sheetData>
    <row r="1" spans="1:17" ht="24">
      <c r="A1" s="18"/>
      <c r="B1" s="19" t="s">
        <v>89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8"/>
      <c r="B2" s="18" t="s">
        <v>129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customHeight="1" thickBot="1">
      <c r="A3" s="20"/>
      <c r="B3" s="20" t="s">
        <v>128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84" t="s">
        <v>178</v>
      </c>
      <c r="Q3" s="39"/>
    </row>
    <row r="4" spans="1:17" ht="31.5" customHeight="1">
      <c r="A4" s="21"/>
      <c r="B4" s="88" t="s">
        <v>2</v>
      </c>
      <c r="C4" s="21"/>
      <c r="D4" s="93" t="s">
        <v>71</v>
      </c>
      <c r="E4" s="94"/>
      <c r="F4" s="94"/>
      <c r="G4" s="94"/>
      <c r="H4" s="94"/>
      <c r="I4" s="94"/>
      <c r="J4" s="95"/>
      <c r="K4" s="93" t="s">
        <v>63</v>
      </c>
      <c r="L4" s="94"/>
      <c r="M4" s="94"/>
      <c r="N4" s="94"/>
      <c r="O4" s="94"/>
      <c r="P4" s="94"/>
      <c r="Q4" s="94"/>
    </row>
    <row r="5" spans="1:17" ht="15.75" customHeight="1">
      <c r="A5" s="23"/>
      <c r="B5" s="89"/>
      <c r="C5" s="24"/>
      <c r="D5" s="91" t="s">
        <v>5</v>
      </c>
      <c r="E5" s="25" t="s">
        <v>91</v>
      </c>
      <c r="F5" s="26" t="s">
        <v>3</v>
      </c>
      <c r="G5" s="27" t="s">
        <v>93</v>
      </c>
      <c r="H5" s="28" t="s">
        <v>95</v>
      </c>
      <c r="I5" s="29" t="s">
        <v>86</v>
      </c>
      <c r="J5" s="30" t="s">
        <v>97</v>
      </c>
      <c r="K5" s="91" t="s">
        <v>5</v>
      </c>
      <c r="L5" s="25" t="s">
        <v>91</v>
      </c>
      <c r="M5" s="26" t="s">
        <v>3</v>
      </c>
      <c r="N5" s="27" t="s">
        <v>93</v>
      </c>
      <c r="O5" s="28" t="s">
        <v>95</v>
      </c>
      <c r="P5" s="29" t="s">
        <v>86</v>
      </c>
      <c r="Q5" s="30" t="s">
        <v>97</v>
      </c>
    </row>
    <row r="6" spans="1:17" ht="31.5" customHeight="1">
      <c r="A6" s="31"/>
      <c r="B6" s="90"/>
      <c r="C6" s="31"/>
      <c r="D6" s="92"/>
      <c r="E6" s="41" t="s">
        <v>92</v>
      </c>
      <c r="F6" s="32" t="s">
        <v>8</v>
      </c>
      <c r="G6" s="42" t="s">
        <v>94</v>
      </c>
      <c r="H6" s="42" t="s">
        <v>96</v>
      </c>
      <c r="I6" s="43" t="s">
        <v>118</v>
      </c>
      <c r="J6" s="42" t="s">
        <v>98</v>
      </c>
      <c r="K6" s="92"/>
      <c r="L6" s="32" t="s">
        <v>92</v>
      </c>
      <c r="M6" s="32" t="s">
        <v>8</v>
      </c>
      <c r="N6" s="42" t="s">
        <v>94</v>
      </c>
      <c r="O6" s="42" t="s">
        <v>96</v>
      </c>
      <c r="P6" s="45" t="s">
        <v>118</v>
      </c>
      <c r="Q6" s="44" t="s">
        <v>98</v>
      </c>
    </row>
    <row r="7" spans="1:17" ht="31.5" customHeight="1">
      <c r="A7" s="18"/>
      <c r="B7" s="18"/>
      <c r="C7" s="24"/>
      <c r="D7" s="23" t="s">
        <v>10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75" customHeight="1">
      <c r="A8" s="18"/>
      <c r="B8" s="33" t="s">
        <v>131</v>
      </c>
      <c r="C8" s="24"/>
      <c r="D8" s="23">
        <v>21467</v>
      </c>
      <c r="E8" s="18">
        <v>7711</v>
      </c>
      <c r="F8" s="18">
        <v>7332</v>
      </c>
      <c r="G8" s="18">
        <v>103</v>
      </c>
      <c r="H8" s="18">
        <v>4987</v>
      </c>
      <c r="I8" s="34" t="s">
        <v>13</v>
      </c>
      <c r="J8" s="18">
        <v>1334</v>
      </c>
      <c r="K8" s="23">
        <v>10746</v>
      </c>
      <c r="L8" s="18">
        <v>3536</v>
      </c>
      <c r="M8" s="18">
        <v>3797</v>
      </c>
      <c r="N8" s="18">
        <v>23</v>
      </c>
      <c r="O8" s="18">
        <v>2779</v>
      </c>
      <c r="P8" s="34" t="s">
        <v>13</v>
      </c>
      <c r="Q8" s="18">
        <v>611</v>
      </c>
    </row>
    <row r="9" spans="1:17" ht="15.75" customHeight="1">
      <c r="A9" s="18"/>
      <c r="B9" s="35" t="s">
        <v>87</v>
      </c>
      <c r="C9" s="24"/>
      <c r="D9" s="23">
        <v>20676</v>
      </c>
      <c r="E9" s="18">
        <v>7866</v>
      </c>
      <c r="F9" s="18">
        <v>7083</v>
      </c>
      <c r="G9" s="18">
        <v>89</v>
      </c>
      <c r="H9" s="18">
        <v>3919</v>
      </c>
      <c r="I9" s="34" t="s">
        <v>13</v>
      </c>
      <c r="J9" s="18">
        <v>1719</v>
      </c>
      <c r="K9" s="23">
        <v>10305</v>
      </c>
      <c r="L9" s="18">
        <v>3741</v>
      </c>
      <c r="M9" s="18">
        <v>3822</v>
      </c>
      <c r="N9" s="18">
        <v>9</v>
      </c>
      <c r="O9" s="18">
        <v>1947</v>
      </c>
      <c r="P9" s="34" t="s">
        <v>13</v>
      </c>
      <c r="Q9" s="18">
        <v>786</v>
      </c>
    </row>
    <row r="10" spans="1:17" ht="15.75" customHeight="1">
      <c r="A10" s="18"/>
      <c r="B10" s="35" t="s">
        <v>88</v>
      </c>
      <c r="C10" s="24"/>
      <c r="D10" s="23">
        <v>19651</v>
      </c>
      <c r="E10" s="18">
        <v>7379</v>
      </c>
      <c r="F10" s="18">
        <v>6003</v>
      </c>
      <c r="G10" s="18">
        <v>75</v>
      </c>
      <c r="H10" s="18">
        <v>3967</v>
      </c>
      <c r="I10" s="34">
        <v>249</v>
      </c>
      <c r="J10" s="18">
        <v>1978</v>
      </c>
      <c r="K10" s="23">
        <v>9669</v>
      </c>
      <c r="L10" s="18">
        <v>3429</v>
      </c>
      <c r="M10" s="18">
        <v>3119</v>
      </c>
      <c r="N10" s="18">
        <v>3</v>
      </c>
      <c r="O10" s="18">
        <v>2013</v>
      </c>
      <c r="P10" s="34">
        <v>216</v>
      </c>
      <c r="Q10" s="18">
        <v>889</v>
      </c>
    </row>
    <row r="11" spans="1:17" ht="15.75" customHeight="1">
      <c r="A11" s="18"/>
      <c r="B11" s="35" t="s">
        <v>90</v>
      </c>
      <c r="C11" s="24"/>
      <c r="D11" s="23">
        <v>19318</v>
      </c>
      <c r="E11" s="18">
        <v>7307</v>
      </c>
      <c r="F11" s="18">
        <v>5590</v>
      </c>
      <c r="G11" s="18">
        <v>28</v>
      </c>
      <c r="H11" s="18">
        <v>4182</v>
      </c>
      <c r="I11" s="34">
        <v>195</v>
      </c>
      <c r="J11" s="18">
        <v>2016</v>
      </c>
      <c r="K11" s="23">
        <v>9671</v>
      </c>
      <c r="L11" s="18">
        <v>3483</v>
      </c>
      <c r="M11" s="18">
        <v>2943</v>
      </c>
      <c r="N11" s="18">
        <v>5</v>
      </c>
      <c r="O11" s="18">
        <v>2092</v>
      </c>
      <c r="P11" s="34">
        <v>179</v>
      </c>
      <c r="Q11" s="18">
        <v>969</v>
      </c>
    </row>
    <row r="12" spans="1:17" ht="31.5" customHeight="1">
      <c r="A12" s="18"/>
      <c r="B12" s="35" t="s">
        <v>133</v>
      </c>
      <c r="C12" s="24"/>
      <c r="D12" s="23">
        <f>SUM(E12:J12)</f>
        <v>19055</v>
      </c>
      <c r="E12" s="18">
        <f aca="true" t="shared" si="0" ref="E12:J12">SUM(E18,E24)</f>
        <v>7108</v>
      </c>
      <c r="F12" s="23">
        <f t="shared" si="0"/>
        <v>5399</v>
      </c>
      <c r="G12" s="23">
        <f t="shared" si="0"/>
        <v>33</v>
      </c>
      <c r="H12" s="23">
        <f t="shared" si="0"/>
        <v>4180</v>
      </c>
      <c r="I12" s="23">
        <f t="shared" si="0"/>
        <v>217</v>
      </c>
      <c r="J12" s="23">
        <f t="shared" si="0"/>
        <v>2118</v>
      </c>
      <c r="K12" s="23">
        <f>SUM(L12:Q12)</f>
        <v>9595</v>
      </c>
      <c r="L12" s="23">
        <f aca="true" t="shared" si="1" ref="L12:Q12">SUM(L18,L24)</f>
        <v>3361</v>
      </c>
      <c r="M12" s="23">
        <f t="shared" si="1"/>
        <v>2965</v>
      </c>
      <c r="N12" s="46" t="s">
        <v>83</v>
      </c>
      <c r="O12" s="23">
        <f t="shared" si="1"/>
        <v>2072</v>
      </c>
      <c r="P12" s="23">
        <f t="shared" si="1"/>
        <v>196</v>
      </c>
      <c r="Q12" s="23">
        <f t="shared" si="1"/>
        <v>1001</v>
      </c>
    </row>
    <row r="13" spans="1:17" ht="31.5" customHeight="1">
      <c r="A13" s="18"/>
      <c r="B13" s="18"/>
      <c r="C13" s="24"/>
      <c r="D13" s="23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31.5" customHeight="1">
      <c r="A14" s="18"/>
      <c r="B14" s="33" t="s">
        <v>131</v>
      </c>
      <c r="C14" s="24"/>
      <c r="D14" s="23">
        <v>14892</v>
      </c>
      <c r="E14" s="18">
        <v>5182</v>
      </c>
      <c r="F14" s="18">
        <v>5435</v>
      </c>
      <c r="G14" s="18">
        <v>87</v>
      </c>
      <c r="H14" s="18">
        <v>3591</v>
      </c>
      <c r="I14" s="34" t="s">
        <v>13</v>
      </c>
      <c r="J14" s="18">
        <v>597</v>
      </c>
      <c r="K14" s="23">
        <v>7668</v>
      </c>
      <c r="L14" s="18">
        <v>2423</v>
      </c>
      <c r="M14" s="18">
        <v>2959</v>
      </c>
      <c r="N14" s="18">
        <v>13</v>
      </c>
      <c r="O14" s="18">
        <v>1979</v>
      </c>
      <c r="P14" s="34" t="s">
        <v>13</v>
      </c>
      <c r="Q14" s="18">
        <v>294</v>
      </c>
    </row>
    <row r="15" spans="1:17" ht="15.75" customHeight="1">
      <c r="A15" s="18"/>
      <c r="B15" s="35" t="s">
        <v>87</v>
      </c>
      <c r="C15" s="24"/>
      <c r="D15" s="23">
        <v>14448</v>
      </c>
      <c r="E15" s="18">
        <v>5201</v>
      </c>
      <c r="F15" s="18">
        <v>5396</v>
      </c>
      <c r="G15" s="18">
        <v>75</v>
      </c>
      <c r="H15" s="18">
        <v>2889</v>
      </c>
      <c r="I15" s="34" t="s">
        <v>13</v>
      </c>
      <c r="J15" s="18">
        <v>887</v>
      </c>
      <c r="K15" s="23">
        <v>7550</v>
      </c>
      <c r="L15" s="18">
        <v>2552</v>
      </c>
      <c r="M15" s="18">
        <v>3068</v>
      </c>
      <c r="N15" s="18">
        <v>7</v>
      </c>
      <c r="O15" s="18">
        <v>1482</v>
      </c>
      <c r="P15" s="34" t="s">
        <v>13</v>
      </c>
      <c r="Q15" s="18">
        <v>441</v>
      </c>
    </row>
    <row r="16" spans="1:17" ht="15.75" customHeight="1">
      <c r="A16" s="18"/>
      <c r="B16" s="35" t="s">
        <v>88</v>
      </c>
      <c r="C16" s="24"/>
      <c r="D16" s="23">
        <v>13699</v>
      </c>
      <c r="E16" s="18">
        <v>4920</v>
      </c>
      <c r="F16" s="18">
        <v>4698</v>
      </c>
      <c r="G16" s="18">
        <v>64</v>
      </c>
      <c r="H16" s="18">
        <v>2752</v>
      </c>
      <c r="I16" s="34">
        <v>160</v>
      </c>
      <c r="J16" s="18">
        <v>1105</v>
      </c>
      <c r="K16" s="23">
        <v>7019</v>
      </c>
      <c r="L16" s="18">
        <v>2353</v>
      </c>
      <c r="M16" s="18">
        <v>2539</v>
      </c>
      <c r="N16" s="18">
        <v>3</v>
      </c>
      <c r="O16" s="18">
        <v>1414</v>
      </c>
      <c r="P16" s="34">
        <v>137</v>
      </c>
      <c r="Q16" s="18">
        <v>573</v>
      </c>
    </row>
    <row r="17" spans="1:17" ht="15.75" customHeight="1">
      <c r="A17" s="18"/>
      <c r="B17" s="35" t="s">
        <v>90</v>
      </c>
      <c r="C17" s="24"/>
      <c r="D17" s="23">
        <v>13675</v>
      </c>
      <c r="E17" s="18">
        <v>4951</v>
      </c>
      <c r="F17" s="18">
        <v>4430</v>
      </c>
      <c r="G17" s="18">
        <v>28</v>
      </c>
      <c r="H17" s="18">
        <v>3031</v>
      </c>
      <c r="I17" s="34">
        <v>145</v>
      </c>
      <c r="J17" s="18">
        <v>1090</v>
      </c>
      <c r="K17" s="23">
        <v>7098</v>
      </c>
      <c r="L17" s="18">
        <v>2399</v>
      </c>
      <c r="M17" s="18">
        <v>2434</v>
      </c>
      <c r="N17" s="18">
        <v>5</v>
      </c>
      <c r="O17" s="18">
        <v>1532</v>
      </c>
      <c r="P17" s="34">
        <v>130</v>
      </c>
      <c r="Q17" s="18">
        <v>598</v>
      </c>
    </row>
    <row r="18" spans="1:17" ht="31.5" customHeight="1">
      <c r="A18" s="18"/>
      <c r="B18" s="35" t="s">
        <v>133</v>
      </c>
      <c r="C18" s="24"/>
      <c r="D18" s="23">
        <f>SUM(E18:J18)</f>
        <v>13714</v>
      </c>
      <c r="E18" s="18">
        <v>4821</v>
      </c>
      <c r="F18" s="23">
        <v>4358</v>
      </c>
      <c r="G18" s="23">
        <v>28</v>
      </c>
      <c r="H18" s="23">
        <v>3169</v>
      </c>
      <c r="I18" s="23">
        <v>150</v>
      </c>
      <c r="J18" s="23">
        <v>1188</v>
      </c>
      <c r="K18" s="23">
        <f>SUM(L18:Q18)</f>
        <v>7007</v>
      </c>
      <c r="L18" s="23">
        <v>2260</v>
      </c>
      <c r="M18" s="23">
        <v>2416</v>
      </c>
      <c r="N18" s="46" t="s">
        <v>141</v>
      </c>
      <c r="O18" s="23">
        <v>1563</v>
      </c>
      <c r="P18" s="23">
        <v>133</v>
      </c>
      <c r="Q18" s="23">
        <v>635</v>
      </c>
    </row>
    <row r="19" spans="1:17" ht="31.5" customHeight="1">
      <c r="A19" s="18"/>
      <c r="B19" s="18"/>
      <c r="C19" s="24"/>
      <c r="D19" s="23" t="s">
        <v>50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31.5" customHeight="1">
      <c r="A20" s="18"/>
      <c r="B20" s="33" t="s">
        <v>130</v>
      </c>
      <c r="C20" s="24"/>
      <c r="D20" s="23">
        <v>6575</v>
      </c>
      <c r="E20" s="18">
        <v>2529</v>
      </c>
      <c r="F20" s="18">
        <v>1897</v>
      </c>
      <c r="G20" s="18">
        <v>16</v>
      </c>
      <c r="H20" s="18">
        <v>1396</v>
      </c>
      <c r="I20" s="34" t="s">
        <v>13</v>
      </c>
      <c r="J20" s="18">
        <v>737</v>
      </c>
      <c r="K20" s="23">
        <v>3078</v>
      </c>
      <c r="L20" s="18">
        <v>1113</v>
      </c>
      <c r="M20" s="18">
        <v>838</v>
      </c>
      <c r="N20" s="18">
        <v>10</v>
      </c>
      <c r="O20" s="18">
        <v>800</v>
      </c>
      <c r="P20" s="34" t="s">
        <v>13</v>
      </c>
      <c r="Q20" s="18">
        <v>317</v>
      </c>
    </row>
    <row r="21" spans="1:17" ht="15.75" customHeight="1">
      <c r="A21" s="18"/>
      <c r="B21" s="35" t="s">
        <v>134</v>
      </c>
      <c r="C21" s="24"/>
      <c r="D21" s="23">
        <v>6228</v>
      </c>
      <c r="E21" s="18">
        <v>2665</v>
      </c>
      <c r="F21" s="18">
        <v>1687</v>
      </c>
      <c r="G21" s="18">
        <v>14</v>
      </c>
      <c r="H21" s="18">
        <v>1030</v>
      </c>
      <c r="I21" s="34" t="s">
        <v>13</v>
      </c>
      <c r="J21" s="18">
        <v>832</v>
      </c>
      <c r="K21" s="23">
        <v>2755</v>
      </c>
      <c r="L21" s="18">
        <v>1189</v>
      </c>
      <c r="M21" s="18">
        <v>754</v>
      </c>
      <c r="N21" s="18">
        <v>2</v>
      </c>
      <c r="O21" s="18">
        <v>465</v>
      </c>
      <c r="P21" s="34" t="s">
        <v>13</v>
      </c>
      <c r="Q21" s="18">
        <v>345</v>
      </c>
    </row>
    <row r="22" spans="1:17" ht="15.75" customHeight="1">
      <c r="A22" s="18"/>
      <c r="B22" s="35" t="s">
        <v>135</v>
      </c>
      <c r="C22" s="24"/>
      <c r="D22" s="23">
        <v>5952</v>
      </c>
      <c r="E22" s="18">
        <v>2459</v>
      </c>
      <c r="F22" s="18">
        <v>1305</v>
      </c>
      <c r="G22" s="18">
        <v>11</v>
      </c>
      <c r="H22" s="18">
        <v>1215</v>
      </c>
      <c r="I22" s="34">
        <v>89</v>
      </c>
      <c r="J22" s="18">
        <v>873</v>
      </c>
      <c r="K22" s="23">
        <v>2650</v>
      </c>
      <c r="L22" s="18">
        <v>1076</v>
      </c>
      <c r="M22" s="18">
        <v>580</v>
      </c>
      <c r="N22" s="34" t="s">
        <v>13</v>
      </c>
      <c r="O22" s="18">
        <v>599</v>
      </c>
      <c r="P22" s="34">
        <v>79</v>
      </c>
      <c r="Q22" s="18">
        <v>316</v>
      </c>
    </row>
    <row r="23" spans="1:17" ht="15.75" customHeight="1">
      <c r="A23" s="18"/>
      <c r="B23" s="35" t="s">
        <v>136</v>
      </c>
      <c r="C23" s="24"/>
      <c r="D23" s="23">
        <v>5643</v>
      </c>
      <c r="E23" s="18">
        <v>2356</v>
      </c>
      <c r="F23" s="18">
        <v>1160</v>
      </c>
      <c r="G23" s="34" t="s">
        <v>13</v>
      </c>
      <c r="H23" s="18">
        <v>1151</v>
      </c>
      <c r="I23" s="34">
        <v>50</v>
      </c>
      <c r="J23" s="18">
        <v>926</v>
      </c>
      <c r="K23" s="23">
        <v>2573</v>
      </c>
      <c r="L23" s="18">
        <v>1084</v>
      </c>
      <c r="M23" s="18">
        <v>509</v>
      </c>
      <c r="N23" s="34" t="s">
        <v>13</v>
      </c>
      <c r="O23" s="18">
        <v>560</v>
      </c>
      <c r="P23" s="34">
        <v>49</v>
      </c>
      <c r="Q23" s="18">
        <v>371</v>
      </c>
    </row>
    <row r="24" spans="1:17" ht="31.5" customHeight="1" thickBot="1">
      <c r="A24" s="20"/>
      <c r="B24" s="36" t="s">
        <v>132</v>
      </c>
      <c r="C24" s="37"/>
      <c r="D24" s="20">
        <f>SUM(E24:J24)</f>
        <v>5341</v>
      </c>
      <c r="E24" s="20">
        <v>2287</v>
      </c>
      <c r="F24" s="20">
        <v>1041</v>
      </c>
      <c r="G24" s="38">
        <v>5</v>
      </c>
      <c r="H24" s="20">
        <v>1011</v>
      </c>
      <c r="I24" s="20">
        <v>67</v>
      </c>
      <c r="J24" s="20">
        <v>930</v>
      </c>
      <c r="K24" s="20">
        <f>SUM(L24:Q24)</f>
        <v>2588</v>
      </c>
      <c r="L24" s="20">
        <v>1101</v>
      </c>
      <c r="M24" s="20">
        <v>549</v>
      </c>
      <c r="N24" s="38" t="s">
        <v>141</v>
      </c>
      <c r="O24" s="20">
        <v>509</v>
      </c>
      <c r="P24" s="20">
        <v>63</v>
      </c>
      <c r="Q24" s="20">
        <v>366</v>
      </c>
    </row>
    <row r="25" spans="1:17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" customHeight="1">
      <c r="A31" s="23"/>
      <c r="B31" s="1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5.75" customHeight="1">
      <c r="A32" s="3"/>
      <c r="B32" s="3"/>
      <c r="C32" s="3"/>
      <c r="D32" s="5"/>
      <c r="E32" s="4"/>
      <c r="F32" s="5"/>
      <c r="G32" s="4"/>
      <c r="H32" s="5"/>
      <c r="I32" s="5"/>
      <c r="J32" s="4"/>
      <c r="K32" s="5"/>
      <c r="L32" s="4"/>
      <c r="M32" s="5"/>
      <c r="N32" s="4"/>
      <c r="O32" s="5"/>
      <c r="P32" s="5"/>
      <c r="Q32" s="4"/>
    </row>
    <row r="33" spans="1:17" ht="15.75" customHeight="1">
      <c r="A33" s="3"/>
      <c r="B33" s="3"/>
      <c r="C33" s="3"/>
      <c r="D33" s="5"/>
      <c r="E33" s="4"/>
      <c r="F33" s="5"/>
      <c r="G33" s="4"/>
      <c r="H33" s="5"/>
      <c r="I33" s="5"/>
      <c r="J33" s="4"/>
      <c r="K33" s="5"/>
      <c r="L33" s="4"/>
      <c r="M33" s="5"/>
      <c r="N33" s="4"/>
      <c r="O33" s="5"/>
      <c r="P33" s="5"/>
      <c r="Q33" s="4"/>
    </row>
    <row r="34" spans="1:17" ht="15.75" customHeight="1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3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>
      <c r="A36" s="3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customHeight="1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customHeight="1">
      <c r="A39" s="3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6"/>
      <c r="C41" s="3"/>
      <c r="D41" s="3"/>
      <c r="E41" s="3"/>
      <c r="F41" s="3"/>
      <c r="G41" s="3"/>
      <c r="H41" s="1"/>
      <c r="I41" s="1"/>
      <c r="J41" s="1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 customHeight="1">
      <c r="A43" s="3"/>
      <c r="B43" s="6"/>
      <c r="C43" s="3"/>
      <c r="D43" s="3"/>
      <c r="E43" s="3"/>
      <c r="F43" s="3"/>
      <c r="G43" s="3"/>
      <c r="H43" s="1"/>
      <c r="I43" s="1"/>
      <c r="J43" s="1"/>
      <c r="K43" s="3"/>
      <c r="L43" s="3"/>
      <c r="M43" s="3"/>
      <c r="N43" s="3"/>
      <c r="O43" s="3"/>
      <c r="P43" s="3"/>
      <c r="Q43" s="3"/>
    </row>
    <row r="44" spans="1:17" ht="15.75" customHeight="1">
      <c r="A44" s="3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customHeight="1">
      <c r="A45" s="3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 customHeight="1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customHeight="1">
      <c r="A47" s="3"/>
      <c r="B47" s="6"/>
      <c r="C47" s="3"/>
      <c r="D47" s="3"/>
      <c r="E47" s="3"/>
      <c r="F47" s="3"/>
      <c r="G47" s="3"/>
      <c r="H47" s="1"/>
      <c r="I47" s="1"/>
      <c r="J47" s="1"/>
      <c r="K47" s="3"/>
      <c r="L47" s="3"/>
      <c r="M47" s="3"/>
      <c r="N47" s="3"/>
      <c r="O47" s="3"/>
      <c r="P47" s="3"/>
      <c r="Q47" s="3"/>
    </row>
    <row r="48" spans="1:17" ht="15.75" customHeight="1">
      <c r="A48" s="3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 customHeight="1">
      <c r="A49" s="3"/>
      <c r="B49" s="6"/>
      <c r="C49" s="3"/>
      <c r="D49" s="3"/>
      <c r="E49" s="3"/>
      <c r="F49" s="3"/>
      <c r="G49" s="3"/>
      <c r="H49" s="1"/>
      <c r="I49" s="1"/>
      <c r="J49" s="1"/>
      <c r="K49" s="1"/>
      <c r="L49" s="1"/>
      <c r="M49" s="3"/>
      <c r="N49" s="3"/>
      <c r="O49" s="1"/>
      <c r="P49" s="1"/>
      <c r="Q49" s="1"/>
    </row>
    <row r="50" spans="1:17" ht="15.75" customHeight="1">
      <c r="A50" s="3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1"/>
      <c r="Q50" s="1"/>
    </row>
    <row r="51" spans="1:17" ht="15.75" customHeight="1">
      <c r="A51" s="3"/>
      <c r="B51" s="6"/>
      <c r="C51" s="3"/>
      <c r="D51" s="3"/>
      <c r="E51" s="3"/>
      <c r="F51" s="1"/>
      <c r="G51" s="1"/>
      <c r="H51" s="1"/>
      <c r="I51" s="1"/>
      <c r="J51" s="1"/>
      <c r="K51" s="1"/>
      <c r="L51" s="1"/>
      <c r="M51" s="3"/>
      <c r="N51" s="1"/>
      <c r="O51" s="1"/>
      <c r="P51" s="1"/>
      <c r="Q51" s="1"/>
    </row>
    <row r="52" spans="1:17" ht="15.75" customHeight="1">
      <c r="A52" s="3"/>
      <c r="B52" s="6"/>
      <c r="C52" s="3"/>
      <c r="D52" s="3"/>
      <c r="E52" s="3"/>
      <c r="F52" s="3"/>
      <c r="G52" s="3"/>
      <c r="H52" s="3"/>
      <c r="I52" s="3"/>
      <c r="J52" s="3"/>
      <c r="K52" s="3"/>
      <c r="L52" s="1"/>
      <c r="M52" s="3"/>
      <c r="N52" s="1"/>
      <c r="O52" s="1"/>
      <c r="P52" s="1"/>
      <c r="Q52" s="1"/>
    </row>
    <row r="53" spans="1:17" ht="15.75" customHeight="1">
      <c r="A53" s="3"/>
      <c r="B53" s="6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3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1"/>
      <c r="Q54" s="1"/>
    </row>
    <row r="55" spans="1:17" ht="15.75" customHeight="1">
      <c r="A55" s="3"/>
      <c r="B55" s="6"/>
      <c r="C55" s="3"/>
      <c r="D55" s="3"/>
      <c r="E55" s="3"/>
      <c r="F55" s="1"/>
      <c r="G55" s="1"/>
      <c r="H55" s="1"/>
      <c r="I55" s="1"/>
      <c r="J55" s="1"/>
      <c r="K55" s="1"/>
      <c r="L55" s="1"/>
      <c r="M55" s="3"/>
      <c r="N55" s="1"/>
      <c r="O55" s="1"/>
      <c r="P55" s="1"/>
      <c r="Q55" s="1"/>
    </row>
    <row r="56" spans="1:17" ht="15.75" customHeight="1">
      <c r="A56" s="3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 customHeight="1">
      <c r="A57" s="3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 customHeight="1">
      <c r="A58" s="3"/>
      <c r="B58" s="6"/>
      <c r="C58" s="3"/>
      <c r="D58" s="3"/>
      <c r="E58" s="3"/>
      <c r="F58" s="3"/>
      <c r="G58" s="3"/>
      <c r="H58" s="1"/>
      <c r="I58" s="1"/>
      <c r="J58" s="1"/>
      <c r="K58" s="3"/>
      <c r="L58" s="3"/>
      <c r="M58" s="3"/>
      <c r="N58" s="3"/>
      <c r="O58" s="3"/>
      <c r="P58" s="3"/>
      <c r="Q58" s="3"/>
    </row>
    <row r="59" spans="1:17" ht="14.25">
      <c r="A59" s="3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3"/>
      <c r="B60" s="6"/>
      <c r="C60" s="3"/>
      <c r="D60" s="3"/>
      <c r="E60" s="3"/>
      <c r="F60" s="3"/>
      <c r="G60" s="3"/>
      <c r="H60" s="1"/>
      <c r="I60" s="1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3" spans="2:17" ht="14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2:17" ht="14.25">
      <c r="B64" s="86"/>
      <c r="C64" s="87"/>
      <c r="D64" s="10"/>
      <c r="E64" s="10"/>
      <c r="F64" s="86"/>
      <c r="G64" s="87"/>
      <c r="H64" s="86"/>
      <c r="I64" s="86"/>
      <c r="J64" s="87"/>
      <c r="K64" s="86"/>
      <c r="L64" s="87"/>
      <c r="M64" s="10"/>
      <c r="N64" s="10"/>
      <c r="O64" s="86"/>
      <c r="P64" s="86"/>
      <c r="Q64" s="87"/>
    </row>
    <row r="65" spans="2:17" ht="14.25">
      <c r="B65" s="87"/>
      <c r="C65" s="87"/>
      <c r="D65" s="10"/>
      <c r="E65" s="10"/>
      <c r="F65" s="87"/>
      <c r="G65" s="87"/>
      <c r="H65" s="87"/>
      <c r="I65" s="87"/>
      <c r="J65" s="87"/>
      <c r="K65" s="87"/>
      <c r="L65" s="87"/>
      <c r="M65" s="15"/>
      <c r="N65" s="15"/>
      <c r="O65" s="87"/>
      <c r="P65" s="87"/>
      <c r="Q65" s="87"/>
    </row>
    <row r="66" spans="2:17" ht="14.25">
      <c r="B66" s="12"/>
      <c r="C66" s="13"/>
      <c r="D66" s="12"/>
      <c r="E66" s="13"/>
      <c r="F66" s="12"/>
      <c r="G66" s="13"/>
      <c r="H66" s="12"/>
      <c r="I66" s="12"/>
      <c r="J66" s="13"/>
      <c r="K66" s="12"/>
      <c r="L66" s="13"/>
      <c r="M66" s="12"/>
      <c r="N66" s="13"/>
      <c r="O66" s="12"/>
      <c r="P66" s="12"/>
      <c r="Q66" s="13"/>
    </row>
    <row r="67" spans="2:17" ht="14.25">
      <c r="B67" s="12"/>
      <c r="C67" s="13"/>
      <c r="D67" s="12"/>
      <c r="E67" s="13"/>
      <c r="F67" s="12"/>
      <c r="G67" s="13"/>
      <c r="H67" s="12"/>
      <c r="I67" s="12"/>
      <c r="J67" s="13"/>
      <c r="K67" s="12"/>
      <c r="L67" s="13"/>
      <c r="M67" s="12"/>
      <c r="N67" s="14"/>
      <c r="O67" s="12"/>
      <c r="P67" s="12"/>
      <c r="Q67" s="13"/>
    </row>
    <row r="68" spans="2:17" ht="14.25">
      <c r="B68" s="11"/>
      <c r="C68" s="11"/>
      <c r="D68" s="11"/>
      <c r="E68" s="11"/>
      <c r="F68" s="11"/>
      <c r="G68" s="11"/>
      <c r="H68" s="11"/>
      <c r="I68" s="11"/>
      <c r="J68" s="16"/>
      <c r="K68" s="11"/>
      <c r="L68" s="11"/>
      <c r="M68" s="11"/>
      <c r="N68" s="11"/>
      <c r="O68" s="11"/>
      <c r="P68" s="11"/>
      <c r="Q68" s="11"/>
    </row>
    <row r="69" spans="2:17" ht="14.25">
      <c r="B69" s="11"/>
      <c r="C69" s="11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1"/>
      <c r="P69" s="11"/>
      <c r="Q69" s="11"/>
    </row>
    <row r="70" spans="2:17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2:17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ht="14.25">
      <c r="B77" s="11"/>
      <c r="C77" s="11"/>
      <c r="D77" s="11"/>
      <c r="E77" s="11"/>
      <c r="F77" s="16"/>
      <c r="G77" s="16"/>
      <c r="H77" s="16"/>
      <c r="I77" s="16"/>
      <c r="J77" s="16"/>
      <c r="K77" s="11"/>
      <c r="L77" s="11"/>
      <c r="M77" s="11"/>
      <c r="N77" s="11"/>
      <c r="O77" s="11"/>
      <c r="P77" s="11"/>
      <c r="Q77" s="11"/>
    </row>
    <row r="78" spans="2:17" ht="14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ht="14.25">
      <c r="B79" s="11"/>
      <c r="C79" s="11"/>
      <c r="D79" s="11"/>
      <c r="E79" s="11"/>
      <c r="F79" s="16"/>
      <c r="G79" s="16"/>
      <c r="H79" s="16"/>
      <c r="I79" s="16"/>
      <c r="J79" s="16"/>
      <c r="K79" s="11"/>
      <c r="L79" s="11"/>
      <c r="M79" s="11"/>
      <c r="N79" s="11"/>
      <c r="O79" s="11"/>
      <c r="P79" s="11"/>
      <c r="Q79" s="11"/>
    </row>
    <row r="80" spans="2:17" ht="14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14.25">
      <c r="B81" s="11"/>
      <c r="C81" s="11"/>
      <c r="D81" s="11"/>
      <c r="E81" s="11"/>
      <c r="F81" s="11"/>
      <c r="G81" s="11"/>
      <c r="H81" s="11"/>
      <c r="I81" s="11"/>
      <c r="J81" s="16"/>
      <c r="K81" s="11"/>
      <c r="L81" s="11"/>
      <c r="M81" s="11"/>
      <c r="N81" s="11"/>
      <c r="O81" s="11"/>
      <c r="P81" s="11"/>
      <c r="Q81" s="11"/>
    </row>
    <row r="82" spans="2:17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ht="14.25">
      <c r="B83" s="11"/>
      <c r="C83" s="11"/>
      <c r="D83" s="11"/>
      <c r="E83" s="11"/>
      <c r="F83" s="16"/>
      <c r="G83" s="16"/>
      <c r="H83" s="16"/>
      <c r="I83" s="16"/>
      <c r="J83" s="16"/>
      <c r="K83" s="11"/>
      <c r="L83" s="11"/>
      <c r="M83" s="11"/>
      <c r="N83" s="11"/>
      <c r="O83" s="16"/>
      <c r="P83" s="16"/>
      <c r="Q83" s="16"/>
    </row>
    <row r="84" spans="2:17" ht="14.25">
      <c r="B84" s="11"/>
      <c r="C84" s="11"/>
      <c r="D84" s="11"/>
      <c r="E84" s="11"/>
      <c r="F84" s="16"/>
      <c r="G84" s="16"/>
      <c r="H84" s="16"/>
      <c r="I84" s="16"/>
      <c r="J84" s="16"/>
      <c r="K84" s="11"/>
      <c r="L84" s="11"/>
      <c r="M84" s="11"/>
      <c r="N84" s="11"/>
      <c r="O84" s="11"/>
      <c r="P84" s="11"/>
      <c r="Q84" s="11"/>
    </row>
    <row r="85" spans="2:17" ht="14.25">
      <c r="B85" s="11"/>
      <c r="C85" s="16"/>
      <c r="D85" s="11"/>
      <c r="E85" s="16"/>
      <c r="F85" s="16"/>
      <c r="G85" s="16"/>
      <c r="H85" s="16"/>
      <c r="I85" s="16"/>
      <c r="J85" s="16"/>
      <c r="K85" s="11"/>
      <c r="L85" s="16"/>
      <c r="M85" s="16"/>
      <c r="N85" s="16"/>
      <c r="O85" s="16"/>
      <c r="P85" s="16"/>
      <c r="Q85" s="16"/>
    </row>
    <row r="86" spans="2:17" ht="14.25">
      <c r="B86" s="11"/>
      <c r="C86" s="11"/>
      <c r="D86" s="11"/>
      <c r="E86" s="11"/>
      <c r="F86" s="11"/>
      <c r="G86" s="16"/>
      <c r="H86" s="16"/>
      <c r="I86" s="16"/>
      <c r="J86" s="16"/>
      <c r="K86" s="11"/>
      <c r="L86" s="11"/>
      <c r="M86" s="11"/>
      <c r="N86" s="16"/>
      <c r="O86" s="11"/>
      <c r="P86" s="11"/>
      <c r="Q86" s="16"/>
    </row>
    <row r="87" spans="2:17" ht="14.25">
      <c r="B87" s="16"/>
      <c r="C87" s="16"/>
      <c r="D87" s="16"/>
      <c r="E87" s="16"/>
      <c r="F87" s="16"/>
      <c r="G87" s="16"/>
      <c r="H87" s="16"/>
      <c r="I87" s="16"/>
      <c r="J87" s="16"/>
      <c r="K87" s="11"/>
      <c r="L87" s="16"/>
      <c r="M87" s="16"/>
      <c r="N87" s="16"/>
      <c r="O87" s="16"/>
      <c r="P87" s="16"/>
      <c r="Q87" s="16"/>
    </row>
    <row r="88" spans="2:17" ht="14.25">
      <c r="B88" s="11"/>
      <c r="C88" s="11"/>
      <c r="D88" s="11"/>
      <c r="E88" s="11"/>
      <c r="F88" s="11"/>
      <c r="G88" s="16"/>
      <c r="H88" s="16"/>
      <c r="I88" s="16"/>
      <c r="J88" s="16"/>
      <c r="K88" s="11"/>
      <c r="L88" s="11"/>
      <c r="M88" s="16"/>
      <c r="N88" s="16"/>
      <c r="O88" s="11"/>
      <c r="P88" s="11"/>
      <c r="Q88" s="16"/>
    </row>
    <row r="89" spans="2:17" ht="14.25">
      <c r="B89" s="16"/>
      <c r="C89" s="16"/>
      <c r="D89" s="16"/>
      <c r="E89" s="16"/>
      <c r="F89" s="16"/>
      <c r="G89" s="16"/>
      <c r="H89" s="16"/>
      <c r="I89" s="16"/>
      <c r="J89" s="16"/>
      <c r="K89" s="11"/>
      <c r="L89" s="16"/>
      <c r="M89" s="16"/>
      <c r="N89" s="16"/>
      <c r="O89" s="16"/>
      <c r="P89" s="16"/>
      <c r="Q89" s="16"/>
    </row>
    <row r="90" spans="2:17" ht="14.25">
      <c r="B90" s="11"/>
      <c r="C90" s="11"/>
      <c r="D90" s="11"/>
      <c r="E90" s="11"/>
      <c r="F90" s="11"/>
      <c r="G90" s="16"/>
      <c r="H90" s="16"/>
      <c r="I90" s="16"/>
      <c r="J90" s="16"/>
      <c r="K90" s="11"/>
      <c r="L90" s="11"/>
      <c r="M90" s="11"/>
      <c r="N90" s="11"/>
      <c r="O90" s="11"/>
      <c r="P90" s="11"/>
      <c r="Q90" s="11"/>
    </row>
    <row r="91" spans="2:17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2:17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2:17" ht="14.25">
      <c r="B94" s="11"/>
      <c r="C94" s="11"/>
      <c r="D94" s="11"/>
      <c r="E94" s="11"/>
      <c r="F94" s="11"/>
      <c r="G94" s="11"/>
      <c r="H94" s="16"/>
      <c r="I94" s="16"/>
      <c r="J94" s="16"/>
      <c r="K94" s="11"/>
      <c r="L94" s="11"/>
      <c r="M94" s="11"/>
      <c r="N94" s="11"/>
      <c r="O94" s="11"/>
      <c r="P94" s="11"/>
      <c r="Q94" s="11"/>
    </row>
    <row r="95" spans="2:17" ht="14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</sheetData>
  <mergeCells count="10">
    <mergeCell ref="O64:Q65"/>
    <mergeCell ref="B4:B6"/>
    <mergeCell ref="D5:D6"/>
    <mergeCell ref="K5:K6"/>
    <mergeCell ref="B64:C65"/>
    <mergeCell ref="F64:G65"/>
    <mergeCell ref="H64:J65"/>
    <mergeCell ref="K64:L65"/>
    <mergeCell ref="D4:J4"/>
    <mergeCell ref="K4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ignoredErrors>
    <ignoredError sqref="B9:B12 B15:B18 B21:B24" numberStoredAsText="1"/>
    <ignoredError sqref="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="75" zoomScaleNormal="75" workbookViewId="0" topLeftCell="A1">
      <selection activeCell="H1" sqref="H1"/>
    </sheetView>
  </sheetViews>
  <sheetFormatPr defaultColWidth="8.625" defaultRowHeight="12.75"/>
  <cols>
    <col min="1" max="1" width="2.375" style="18" customWidth="1"/>
    <col min="2" max="2" width="15.375" style="18" customWidth="1"/>
    <col min="3" max="3" width="2.125" style="18" customWidth="1"/>
    <col min="4" max="15" width="11.125" style="18" customWidth="1"/>
    <col min="16" max="25" width="10.75390625" style="18" customWidth="1"/>
    <col min="26" max="26" width="12.625" style="18" customWidth="1"/>
    <col min="27" max="27" width="10.75390625" style="18" customWidth="1"/>
    <col min="28" max="29" width="11.75390625" style="18" customWidth="1"/>
    <col min="30" max="16384" width="8.625" style="18" customWidth="1"/>
  </cols>
  <sheetData>
    <row r="1" spans="1:28" ht="15.75" customHeight="1" thickBot="1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 t="s">
        <v>154</v>
      </c>
    </row>
    <row r="2" spans="2:30" ht="31.5" customHeight="1">
      <c r="B2" s="88" t="s">
        <v>62</v>
      </c>
      <c r="C2" s="24"/>
      <c r="D2" s="93" t="s">
        <v>71</v>
      </c>
      <c r="E2" s="95"/>
      <c r="F2" s="93" t="s">
        <v>146</v>
      </c>
      <c r="G2" s="95"/>
      <c r="H2" s="93" t="s">
        <v>147</v>
      </c>
      <c r="I2" s="95"/>
      <c r="J2" s="93" t="s">
        <v>148</v>
      </c>
      <c r="K2" s="95"/>
      <c r="L2" s="93" t="s">
        <v>149</v>
      </c>
      <c r="M2" s="95"/>
      <c r="N2" s="103" t="s">
        <v>150</v>
      </c>
      <c r="O2" s="104"/>
      <c r="P2" s="100" t="s">
        <v>81</v>
      </c>
      <c r="Q2" s="97"/>
      <c r="R2" s="101" t="s">
        <v>151</v>
      </c>
      <c r="S2" s="102"/>
      <c r="T2" s="98" t="s">
        <v>82</v>
      </c>
      <c r="U2" s="97"/>
      <c r="V2" s="98" t="s">
        <v>152</v>
      </c>
      <c r="W2" s="97"/>
      <c r="X2" s="98" t="s">
        <v>153</v>
      </c>
      <c r="Y2" s="97"/>
      <c r="Z2" s="96" t="s">
        <v>155</v>
      </c>
      <c r="AA2" s="97"/>
      <c r="AB2" s="98" t="s">
        <v>9</v>
      </c>
      <c r="AC2" s="99"/>
      <c r="AD2" s="23"/>
    </row>
    <row r="3" spans="1:30" ht="15.75" customHeight="1">
      <c r="A3" s="31"/>
      <c r="B3" s="90"/>
      <c r="C3" s="48"/>
      <c r="D3" s="57" t="s">
        <v>5</v>
      </c>
      <c r="E3" s="58" t="s">
        <v>63</v>
      </c>
      <c r="F3" s="58" t="s">
        <v>5</v>
      </c>
      <c r="G3" s="58" t="s">
        <v>63</v>
      </c>
      <c r="H3" s="58" t="s">
        <v>5</v>
      </c>
      <c r="I3" s="58" t="s">
        <v>63</v>
      </c>
      <c r="J3" s="58" t="s">
        <v>5</v>
      </c>
      <c r="K3" s="58" t="s">
        <v>63</v>
      </c>
      <c r="L3" s="58" t="s">
        <v>5</v>
      </c>
      <c r="M3" s="58" t="s">
        <v>63</v>
      </c>
      <c r="N3" s="58" t="s">
        <v>5</v>
      </c>
      <c r="O3" s="58" t="s">
        <v>63</v>
      </c>
      <c r="P3" s="59" t="s">
        <v>5</v>
      </c>
      <c r="Q3" s="60" t="s">
        <v>63</v>
      </c>
      <c r="R3" s="61" t="s">
        <v>5</v>
      </c>
      <c r="S3" s="61" t="s">
        <v>63</v>
      </c>
      <c r="T3" s="61" t="s">
        <v>5</v>
      </c>
      <c r="U3" s="61" t="s">
        <v>63</v>
      </c>
      <c r="V3" s="61" t="s">
        <v>5</v>
      </c>
      <c r="W3" s="61" t="s">
        <v>63</v>
      </c>
      <c r="X3" s="61" t="s">
        <v>5</v>
      </c>
      <c r="Y3" s="61" t="s">
        <v>63</v>
      </c>
      <c r="Z3" s="61" t="s">
        <v>5</v>
      </c>
      <c r="AA3" s="61" t="s">
        <v>63</v>
      </c>
      <c r="AB3" s="61" t="s">
        <v>5</v>
      </c>
      <c r="AC3" s="61" t="s">
        <v>63</v>
      </c>
      <c r="AD3" s="23"/>
    </row>
    <row r="4" spans="2:30" ht="31.5" customHeight="1">
      <c r="B4" s="33" t="s">
        <v>143</v>
      </c>
      <c r="C4" s="24"/>
      <c r="D4" s="23">
        <v>7435</v>
      </c>
      <c r="E4" s="18">
        <v>3820</v>
      </c>
      <c r="F4" s="18">
        <v>110</v>
      </c>
      <c r="G4" s="18">
        <v>100</v>
      </c>
      <c r="H4" s="18">
        <v>5</v>
      </c>
      <c r="I4" s="18">
        <v>5</v>
      </c>
      <c r="J4" s="18">
        <v>700</v>
      </c>
      <c r="K4" s="18">
        <v>629</v>
      </c>
      <c r="L4" s="18">
        <v>1686</v>
      </c>
      <c r="M4" s="18">
        <v>1151</v>
      </c>
      <c r="N4" s="18">
        <v>113</v>
      </c>
      <c r="O4" s="18">
        <v>94</v>
      </c>
      <c r="P4" s="49">
        <v>288</v>
      </c>
      <c r="Q4" s="49">
        <v>140</v>
      </c>
      <c r="R4" s="49">
        <v>1429</v>
      </c>
      <c r="S4" s="49">
        <v>576</v>
      </c>
      <c r="T4" s="49">
        <v>113</v>
      </c>
      <c r="U4" s="49">
        <v>10</v>
      </c>
      <c r="V4" s="49">
        <v>9</v>
      </c>
      <c r="W4" s="50">
        <v>4</v>
      </c>
      <c r="X4" s="49">
        <v>2367</v>
      </c>
      <c r="Y4" s="49">
        <v>625</v>
      </c>
      <c r="Z4" s="49">
        <v>461</v>
      </c>
      <c r="AA4" s="49">
        <v>412</v>
      </c>
      <c r="AB4" s="51">
        <v>154</v>
      </c>
      <c r="AC4" s="51">
        <v>74</v>
      </c>
      <c r="AD4" s="23"/>
    </row>
    <row r="5" spans="2:30" ht="15.75" customHeight="1">
      <c r="B5" s="35" t="s">
        <v>119</v>
      </c>
      <c r="C5" s="24"/>
      <c r="D5" s="23">
        <v>7172</v>
      </c>
      <c r="E5" s="18">
        <v>3831</v>
      </c>
      <c r="F5" s="18">
        <v>102</v>
      </c>
      <c r="G5" s="18">
        <v>87</v>
      </c>
      <c r="H5" s="18">
        <v>2</v>
      </c>
      <c r="I5" s="18">
        <v>2</v>
      </c>
      <c r="J5" s="18">
        <v>634</v>
      </c>
      <c r="K5" s="18">
        <v>570</v>
      </c>
      <c r="L5" s="18">
        <v>2057</v>
      </c>
      <c r="M5" s="18">
        <v>1424</v>
      </c>
      <c r="N5" s="18">
        <v>110</v>
      </c>
      <c r="O5" s="18">
        <v>98</v>
      </c>
      <c r="P5" s="49">
        <v>240</v>
      </c>
      <c r="Q5" s="49">
        <v>125</v>
      </c>
      <c r="R5" s="49">
        <v>1170</v>
      </c>
      <c r="S5" s="49">
        <v>435</v>
      </c>
      <c r="T5" s="49">
        <v>93</v>
      </c>
      <c r="U5" s="49">
        <v>5</v>
      </c>
      <c r="V5" s="49">
        <v>4</v>
      </c>
      <c r="W5" s="49">
        <v>2</v>
      </c>
      <c r="X5" s="49">
        <v>2090</v>
      </c>
      <c r="Y5" s="49">
        <v>568</v>
      </c>
      <c r="Z5" s="49">
        <v>466</v>
      </c>
      <c r="AA5" s="49">
        <v>423</v>
      </c>
      <c r="AB5" s="51">
        <v>204</v>
      </c>
      <c r="AC5" s="51">
        <v>92</v>
      </c>
      <c r="AD5" s="23"/>
    </row>
    <row r="6" spans="2:30" ht="15.75" customHeight="1">
      <c r="B6" s="35" t="s">
        <v>120</v>
      </c>
      <c r="C6" s="24"/>
      <c r="D6" s="23">
        <v>6078</v>
      </c>
      <c r="E6" s="18">
        <v>3122</v>
      </c>
      <c r="F6" s="18">
        <v>95</v>
      </c>
      <c r="G6" s="18">
        <v>84</v>
      </c>
      <c r="H6" s="18">
        <v>2</v>
      </c>
      <c r="I6" s="18">
        <v>2</v>
      </c>
      <c r="J6" s="18">
        <v>540</v>
      </c>
      <c r="K6" s="18">
        <v>483</v>
      </c>
      <c r="L6" s="18">
        <v>1622</v>
      </c>
      <c r="M6" s="18">
        <v>1158</v>
      </c>
      <c r="N6" s="18">
        <v>59</v>
      </c>
      <c r="O6" s="18">
        <v>53</v>
      </c>
      <c r="P6" s="49">
        <v>212</v>
      </c>
      <c r="Q6" s="49">
        <v>96</v>
      </c>
      <c r="R6" s="49">
        <v>1058</v>
      </c>
      <c r="S6" s="49">
        <v>409</v>
      </c>
      <c r="T6" s="49">
        <v>86</v>
      </c>
      <c r="U6" s="49">
        <v>9</v>
      </c>
      <c r="V6" s="49">
        <v>3</v>
      </c>
      <c r="W6" s="49">
        <v>2</v>
      </c>
      <c r="X6" s="49">
        <v>1967</v>
      </c>
      <c r="Y6" s="49">
        <v>491</v>
      </c>
      <c r="Z6" s="49">
        <v>386</v>
      </c>
      <c r="AA6" s="49">
        <v>316</v>
      </c>
      <c r="AB6" s="51">
        <v>48</v>
      </c>
      <c r="AC6" s="51">
        <v>19</v>
      </c>
      <c r="AD6" s="23"/>
    </row>
    <row r="7" spans="2:30" ht="15.75" customHeight="1">
      <c r="B7" s="35" t="s">
        <v>144</v>
      </c>
      <c r="C7" s="24"/>
      <c r="D7" s="23">
        <v>5618</v>
      </c>
      <c r="E7" s="18">
        <v>2948</v>
      </c>
      <c r="F7" s="18">
        <v>135</v>
      </c>
      <c r="G7" s="18">
        <v>119</v>
      </c>
      <c r="H7" s="18">
        <v>3</v>
      </c>
      <c r="I7" s="18">
        <v>3</v>
      </c>
      <c r="J7" s="18">
        <v>566</v>
      </c>
      <c r="K7" s="18">
        <v>514</v>
      </c>
      <c r="L7" s="18">
        <v>1209</v>
      </c>
      <c r="M7" s="18">
        <v>825</v>
      </c>
      <c r="N7" s="18">
        <v>45</v>
      </c>
      <c r="O7" s="18">
        <v>41</v>
      </c>
      <c r="P7" s="49">
        <v>179</v>
      </c>
      <c r="Q7" s="49">
        <v>95</v>
      </c>
      <c r="R7" s="49">
        <v>955</v>
      </c>
      <c r="S7" s="49">
        <v>424</v>
      </c>
      <c r="T7" s="49">
        <v>60</v>
      </c>
      <c r="U7" s="49">
        <v>10</v>
      </c>
      <c r="V7" s="49">
        <v>9</v>
      </c>
      <c r="W7" s="49">
        <v>3</v>
      </c>
      <c r="X7" s="49">
        <v>1953</v>
      </c>
      <c r="Y7" s="49">
        <v>573</v>
      </c>
      <c r="Z7" s="49">
        <v>358</v>
      </c>
      <c r="AA7" s="49">
        <v>311</v>
      </c>
      <c r="AB7" s="51">
        <v>146</v>
      </c>
      <c r="AC7" s="51">
        <v>30</v>
      </c>
      <c r="AD7" s="23"/>
    </row>
    <row r="8" spans="2:30" ht="31.5" customHeight="1">
      <c r="B8" s="35" t="s">
        <v>145</v>
      </c>
      <c r="C8" s="24"/>
      <c r="D8" s="23">
        <f aca="true" t="shared" si="0" ref="D8:AC8">SUM(D9:D16)</f>
        <v>5432</v>
      </c>
      <c r="E8" s="23">
        <f t="shared" si="0"/>
        <v>2965</v>
      </c>
      <c r="F8" s="23">
        <f t="shared" si="0"/>
        <v>94</v>
      </c>
      <c r="G8" s="23">
        <f t="shared" si="0"/>
        <v>90</v>
      </c>
      <c r="H8" s="23">
        <f t="shared" si="0"/>
        <v>4</v>
      </c>
      <c r="I8" s="23">
        <f t="shared" si="0"/>
        <v>4</v>
      </c>
      <c r="J8" s="23">
        <f t="shared" si="0"/>
        <v>507</v>
      </c>
      <c r="K8" s="23">
        <f t="shared" si="0"/>
        <v>458</v>
      </c>
      <c r="L8" s="23">
        <f t="shared" si="0"/>
        <v>1358</v>
      </c>
      <c r="M8" s="23">
        <f t="shared" si="0"/>
        <v>957</v>
      </c>
      <c r="N8" s="23">
        <f t="shared" si="0"/>
        <v>53</v>
      </c>
      <c r="O8" s="23">
        <f t="shared" si="0"/>
        <v>44</v>
      </c>
      <c r="P8" s="51">
        <f t="shared" si="0"/>
        <v>134</v>
      </c>
      <c r="Q8" s="51">
        <f t="shared" si="0"/>
        <v>73</v>
      </c>
      <c r="R8" s="51">
        <f t="shared" si="0"/>
        <v>865</v>
      </c>
      <c r="S8" s="51">
        <f t="shared" si="0"/>
        <v>410</v>
      </c>
      <c r="T8" s="51">
        <f t="shared" si="0"/>
        <v>51</v>
      </c>
      <c r="U8" s="51">
        <f t="shared" si="0"/>
        <v>6</v>
      </c>
      <c r="V8" s="51">
        <f t="shared" si="0"/>
        <v>5</v>
      </c>
      <c r="W8" s="50" t="s">
        <v>156</v>
      </c>
      <c r="X8" s="51">
        <f t="shared" si="0"/>
        <v>1795</v>
      </c>
      <c r="Y8" s="51">
        <f t="shared" si="0"/>
        <v>519</v>
      </c>
      <c r="Z8" s="51">
        <f t="shared" si="0"/>
        <v>402</v>
      </c>
      <c r="AA8" s="51">
        <f t="shared" si="0"/>
        <v>344</v>
      </c>
      <c r="AB8" s="51">
        <f t="shared" si="0"/>
        <v>164</v>
      </c>
      <c r="AC8" s="51">
        <f t="shared" si="0"/>
        <v>60</v>
      </c>
      <c r="AD8" s="23"/>
    </row>
    <row r="9" spans="2:30" ht="31.5" customHeight="1">
      <c r="B9" s="33" t="s">
        <v>64</v>
      </c>
      <c r="C9" s="24"/>
      <c r="D9" s="23">
        <f aca="true" t="shared" si="1" ref="D9:E13">SUM(F9,H9,J9,L9,N9,P9,R9,T9,V9,X9,Z9,AB9)</f>
        <v>1789</v>
      </c>
      <c r="E9" s="23">
        <f t="shared" si="1"/>
        <v>1019</v>
      </c>
      <c r="F9" s="18">
        <v>33</v>
      </c>
      <c r="G9" s="18">
        <v>32</v>
      </c>
      <c r="H9" s="34">
        <v>2</v>
      </c>
      <c r="I9" s="34">
        <v>2</v>
      </c>
      <c r="J9" s="18">
        <v>144</v>
      </c>
      <c r="K9" s="18">
        <v>134</v>
      </c>
      <c r="L9" s="18">
        <v>329</v>
      </c>
      <c r="M9" s="18">
        <v>207</v>
      </c>
      <c r="N9" s="18">
        <v>16</v>
      </c>
      <c r="O9" s="18">
        <v>13</v>
      </c>
      <c r="P9" s="49">
        <v>34</v>
      </c>
      <c r="Q9" s="49">
        <v>22</v>
      </c>
      <c r="R9" s="49">
        <v>264</v>
      </c>
      <c r="S9" s="49">
        <v>152</v>
      </c>
      <c r="T9" s="49">
        <v>19</v>
      </c>
      <c r="U9" s="50">
        <v>4</v>
      </c>
      <c r="V9" s="50">
        <v>3</v>
      </c>
      <c r="W9" s="50" t="s">
        <v>156</v>
      </c>
      <c r="X9" s="49">
        <v>634</v>
      </c>
      <c r="Y9" s="49">
        <v>203</v>
      </c>
      <c r="Z9" s="49">
        <v>245</v>
      </c>
      <c r="AA9" s="49">
        <v>210</v>
      </c>
      <c r="AB9" s="51">
        <v>66</v>
      </c>
      <c r="AC9" s="51">
        <v>40</v>
      </c>
      <c r="AD9" s="23"/>
    </row>
    <row r="10" spans="2:30" ht="31.5" customHeight="1">
      <c r="B10" s="33" t="s">
        <v>65</v>
      </c>
      <c r="C10" s="24"/>
      <c r="D10" s="23">
        <f t="shared" si="1"/>
        <v>535</v>
      </c>
      <c r="E10" s="23">
        <f t="shared" si="1"/>
        <v>288</v>
      </c>
      <c r="F10" s="18">
        <v>36</v>
      </c>
      <c r="G10" s="18">
        <v>34</v>
      </c>
      <c r="H10" s="34" t="s">
        <v>83</v>
      </c>
      <c r="I10" s="34" t="s">
        <v>83</v>
      </c>
      <c r="J10" s="18">
        <v>50</v>
      </c>
      <c r="K10" s="18">
        <v>49</v>
      </c>
      <c r="L10" s="18">
        <v>131</v>
      </c>
      <c r="M10" s="18">
        <v>68</v>
      </c>
      <c r="N10" s="18">
        <v>2</v>
      </c>
      <c r="O10" s="18">
        <v>2</v>
      </c>
      <c r="P10" s="49">
        <v>12</v>
      </c>
      <c r="Q10" s="49">
        <v>10</v>
      </c>
      <c r="R10" s="49">
        <v>94</v>
      </c>
      <c r="S10" s="49">
        <v>49</v>
      </c>
      <c r="T10" s="50" t="s">
        <v>141</v>
      </c>
      <c r="U10" s="50" t="s">
        <v>141</v>
      </c>
      <c r="V10" s="50" t="s">
        <v>141</v>
      </c>
      <c r="W10" s="50" t="s">
        <v>141</v>
      </c>
      <c r="X10" s="49">
        <v>169</v>
      </c>
      <c r="Y10" s="49">
        <v>38</v>
      </c>
      <c r="Z10" s="49">
        <v>32</v>
      </c>
      <c r="AA10" s="49">
        <v>32</v>
      </c>
      <c r="AB10" s="51">
        <v>9</v>
      </c>
      <c r="AC10" s="51">
        <v>6</v>
      </c>
      <c r="AD10" s="23"/>
    </row>
    <row r="11" spans="2:30" ht="31.5" customHeight="1">
      <c r="B11" s="33" t="s">
        <v>66</v>
      </c>
      <c r="C11" s="24"/>
      <c r="D11" s="23">
        <f t="shared" si="1"/>
        <v>1186</v>
      </c>
      <c r="E11" s="23">
        <f t="shared" si="1"/>
        <v>1113</v>
      </c>
      <c r="F11" s="18">
        <v>7</v>
      </c>
      <c r="G11" s="18">
        <v>7</v>
      </c>
      <c r="H11" s="34">
        <v>1</v>
      </c>
      <c r="I11" s="34">
        <v>1</v>
      </c>
      <c r="J11" s="18">
        <v>239</v>
      </c>
      <c r="K11" s="18">
        <v>228</v>
      </c>
      <c r="L11" s="18">
        <v>566</v>
      </c>
      <c r="M11" s="18">
        <v>537</v>
      </c>
      <c r="N11" s="18">
        <v>28</v>
      </c>
      <c r="O11" s="18">
        <v>28</v>
      </c>
      <c r="P11" s="49">
        <v>27</v>
      </c>
      <c r="Q11" s="49">
        <v>24</v>
      </c>
      <c r="R11" s="49">
        <v>91</v>
      </c>
      <c r="S11" s="49">
        <v>83</v>
      </c>
      <c r="T11" s="50">
        <v>2</v>
      </c>
      <c r="U11" s="50" t="s">
        <v>141</v>
      </c>
      <c r="V11" s="50" t="s">
        <v>141</v>
      </c>
      <c r="W11" s="50" t="s">
        <v>141</v>
      </c>
      <c r="X11" s="49">
        <v>149</v>
      </c>
      <c r="Y11" s="49">
        <v>134</v>
      </c>
      <c r="Z11" s="49">
        <v>66</v>
      </c>
      <c r="AA11" s="49">
        <v>63</v>
      </c>
      <c r="AB11" s="52">
        <v>10</v>
      </c>
      <c r="AC11" s="52">
        <v>8</v>
      </c>
      <c r="AD11" s="23"/>
    </row>
    <row r="12" spans="2:30" ht="31.5" customHeight="1">
      <c r="B12" s="33" t="s">
        <v>67</v>
      </c>
      <c r="C12" s="24"/>
      <c r="D12" s="23">
        <f t="shared" si="1"/>
        <v>1447</v>
      </c>
      <c r="E12" s="23">
        <f t="shared" si="1"/>
        <v>426</v>
      </c>
      <c r="F12" s="18">
        <v>9</v>
      </c>
      <c r="G12" s="18">
        <v>8</v>
      </c>
      <c r="H12" s="34">
        <v>1</v>
      </c>
      <c r="I12" s="34">
        <v>1</v>
      </c>
      <c r="J12" s="18">
        <v>66</v>
      </c>
      <c r="K12" s="18">
        <v>40</v>
      </c>
      <c r="L12" s="18">
        <v>240</v>
      </c>
      <c r="M12" s="18">
        <v>109</v>
      </c>
      <c r="N12" s="18">
        <v>7</v>
      </c>
      <c r="O12" s="18">
        <v>1</v>
      </c>
      <c r="P12" s="49">
        <v>52</v>
      </c>
      <c r="Q12" s="49">
        <v>13</v>
      </c>
      <c r="R12" s="49">
        <v>339</v>
      </c>
      <c r="S12" s="49">
        <v>108</v>
      </c>
      <c r="T12" s="49">
        <v>29</v>
      </c>
      <c r="U12" s="49">
        <v>2</v>
      </c>
      <c r="V12" s="49">
        <v>2</v>
      </c>
      <c r="W12" s="50" t="s">
        <v>141</v>
      </c>
      <c r="X12" s="49">
        <v>586</v>
      </c>
      <c r="Y12" s="49">
        <v>108</v>
      </c>
      <c r="Z12" s="49">
        <v>42</v>
      </c>
      <c r="AA12" s="49">
        <v>30</v>
      </c>
      <c r="AB12" s="51">
        <v>74</v>
      </c>
      <c r="AC12" s="51">
        <v>6</v>
      </c>
      <c r="AD12" s="23"/>
    </row>
    <row r="13" spans="2:30" ht="31.5" customHeight="1">
      <c r="B13" s="33" t="s">
        <v>68</v>
      </c>
      <c r="C13" s="24"/>
      <c r="D13" s="23">
        <f t="shared" si="1"/>
        <v>77</v>
      </c>
      <c r="E13" s="23">
        <f t="shared" si="1"/>
        <v>70</v>
      </c>
      <c r="F13" s="18">
        <v>9</v>
      </c>
      <c r="G13" s="18">
        <v>9</v>
      </c>
      <c r="H13" s="34" t="s">
        <v>83</v>
      </c>
      <c r="I13" s="34" t="s">
        <v>83</v>
      </c>
      <c r="J13" s="34">
        <v>7</v>
      </c>
      <c r="K13" s="34">
        <v>7</v>
      </c>
      <c r="L13" s="18">
        <v>20</v>
      </c>
      <c r="M13" s="18">
        <v>20</v>
      </c>
      <c r="N13" s="34" t="s">
        <v>83</v>
      </c>
      <c r="O13" s="34" t="s">
        <v>83</v>
      </c>
      <c r="P13" s="49">
        <v>4</v>
      </c>
      <c r="Q13" s="49">
        <v>4</v>
      </c>
      <c r="R13" s="49">
        <v>15</v>
      </c>
      <c r="S13" s="49">
        <v>12</v>
      </c>
      <c r="T13" s="50" t="s">
        <v>141</v>
      </c>
      <c r="U13" s="50" t="s">
        <v>141</v>
      </c>
      <c r="V13" s="50" t="s">
        <v>141</v>
      </c>
      <c r="W13" s="50" t="s">
        <v>141</v>
      </c>
      <c r="X13" s="49">
        <v>20</v>
      </c>
      <c r="Y13" s="49">
        <v>17</v>
      </c>
      <c r="Z13" s="50">
        <v>2</v>
      </c>
      <c r="AA13" s="50">
        <v>1</v>
      </c>
      <c r="AB13" s="52" t="s">
        <v>156</v>
      </c>
      <c r="AC13" s="52" t="s">
        <v>83</v>
      </c>
      <c r="AD13" s="23"/>
    </row>
    <row r="14" spans="2:30" ht="31.5" customHeight="1">
      <c r="B14" s="33" t="s">
        <v>69</v>
      </c>
      <c r="C14" s="24"/>
      <c r="D14" s="23">
        <f>SUM(F14,H14,J14,L14,N14,P14,R14,T14,V14,X14,Z14,AB14)</f>
        <v>186</v>
      </c>
      <c r="E14" s="46" t="s">
        <v>141</v>
      </c>
      <c r="F14" s="34" t="s">
        <v>83</v>
      </c>
      <c r="G14" s="34" t="s">
        <v>83</v>
      </c>
      <c r="H14" s="34" t="s">
        <v>83</v>
      </c>
      <c r="I14" s="34" t="s">
        <v>83</v>
      </c>
      <c r="J14" s="34" t="s">
        <v>83</v>
      </c>
      <c r="K14" s="34" t="s">
        <v>83</v>
      </c>
      <c r="L14" s="18">
        <v>34</v>
      </c>
      <c r="M14" s="34" t="s">
        <v>83</v>
      </c>
      <c r="N14" s="34" t="s">
        <v>83</v>
      </c>
      <c r="O14" s="34" t="s">
        <v>83</v>
      </c>
      <c r="P14" s="49">
        <v>2</v>
      </c>
      <c r="Q14" s="50" t="s">
        <v>83</v>
      </c>
      <c r="R14" s="49">
        <v>26</v>
      </c>
      <c r="S14" s="50" t="s">
        <v>141</v>
      </c>
      <c r="T14" s="50" t="s">
        <v>141</v>
      </c>
      <c r="U14" s="50" t="s">
        <v>141</v>
      </c>
      <c r="V14" s="50" t="s">
        <v>141</v>
      </c>
      <c r="W14" s="50" t="s">
        <v>141</v>
      </c>
      <c r="X14" s="49">
        <v>118</v>
      </c>
      <c r="Y14" s="50" t="s">
        <v>141</v>
      </c>
      <c r="Z14" s="50">
        <v>1</v>
      </c>
      <c r="AA14" s="50" t="s">
        <v>156</v>
      </c>
      <c r="AB14" s="52">
        <v>5</v>
      </c>
      <c r="AC14" s="52" t="s">
        <v>141</v>
      </c>
      <c r="AD14" s="23"/>
    </row>
    <row r="15" spans="2:30" ht="31.5" customHeight="1">
      <c r="B15" s="33" t="s">
        <v>70</v>
      </c>
      <c r="C15" s="24"/>
      <c r="D15" s="23">
        <f>SUM(F15,H15,J15,L15,N15,P15,R15,T15,V15,X15,Z15,AB15)</f>
        <v>20</v>
      </c>
      <c r="E15" s="34" t="s">
        <v>83</v>
      </c>
      <c r="F15" s="34" t="s">
        <v>83</v>
      </c>
      <c r="G15" s="34" t="s">
        <v>83</v>
      </c>
      <c r="H15" s="34" t="s">
        <v>83</v>
      </c>
      <c r="I15" s="34" t="s">
        <v>83</v>
      </c>
      <c r="J15" s="34" t="s">
        <v>83</v>
      </c>
      <c r="K15" s="34" t="s">
        <v>83</v>
      </c>
      <c r="L15" s="34" t="s">
        <v>83</v>
      </c>
      <c r="M15" s="34" t="s">
        <v>83</v>
      </c>
      <c r="N15" s="34" t="s">
        <v>83</v>
      </c>
      <c r="O15" s="34" t="s">
        <v>83</v>
      </c>
      <c r="P15" s="50" t="s">
        <v>83</v>
      </c>
      <c r="Q15" s="50" t="s">
        <v>83</v>
      </c>
      <c r="R15" s="50" t="s">
        <v>141</v>
      </c>
      <c r="S15" s="50" t="s">
        <v>141</v>
      </c>
      <c r="T15" s="50" t="s">
        <v>141</v>
      </c>
      <c r="U15" s="50" t="s">
        <v>141</v>
      </c>
      <c r="V15" s="50" t="s">
        <v>141</v>
      </c>
      <c r="W15" s="50" t="s">
        <v>141</v>
      </c>
      <c r="X15" s="49">
        <v>20</v>
      </c>
      <c r="Y15" s="50" t="s">
        <v>83</v>
      </c>
      <c r="Z15" s="50" t="s">
        <v>141</v>
      </c>
      <c r="AA15" s="50" t="s">
        <v>156</v>
      </c>
      <c r="AB15" s="52" t="s">
        <v>156</v>
      </c>
      <c r="AC15" s="52" t="s">
        <v>156</v>
      </c>
      <c r="AD15" s="23"/>
    </row>
    <row r="16" spans="2:30" ht="31.5" customHeight="1">
      <c r="B16" s="33" t="s">
        <v>9</v>
      </c>
      <c r="C16" s="24"/>
      <c r="D16" s="23">
        <f>SUM(F16,H16,J16,L16,N16,P16,R16,T16,V16,X16,Z16,AB16)</f>
        <v>192</v>
      </c>
      <c r="E16" s="23">
        <f>SUM(G16,I16,K16,M16,O16,Q16,S16,U16,W16,Y16,AA16,AC16)</f>
        <v>49</v>
      </c>
      <c r="F16" s="34" t="s">
        <v>83</v>
      </c>
      <c r="G16" s="34" t="s">
        <v>83</v>
      </c>
      <c r="H16" s="34" t="s">
        <v>83</v>
      </c>
      <c r="I16" s="34" t="s">
        <v>83</v>
      </c>
      <c r="J16" s="34">
        <v>1</v>
      </c>
      <c r="K16" s="34" t="s">
        <v>83</v>
      </c>
      <c r="L16" s="18">
        <v>38</v>
      </c>
      <c r="M16" s="34">
        <v>16</v>
      </c>
      <c r="N16" s="34" t="s">
        <v>83</v>
      </c>
      <c r="O16" s="34" t="s">
        <v>83</v>
      </c>
      <c r="P16" s="50">
        <v>3</v>
      </c>
      <c r="Q16" s="50" t="s">
        <v>83</v>
      </c>
      <c r="R16" s="50">
        <v>36</v>
      </c>
      <c r="S16" s="50">
        <v>6</v>
      </c>
      <c r="T16" s="50">
        <v>1</v>
      </c>
      <c r="U16" s="50" t="s">
        <v>141</v>
      </c>
      <c r="V16" s="50" t="s">
        <v>141</v>
      </c>
      <c r="W16" s="50" t="s">
        <v>141</v>
      </c>
      <c r="X16" s="49">
        <v>99</v>
      </c>
      <c r="Y16" s="50">
        <v>19</v>
      </c>
      <c r="Z16" s="50">
        <v>14</v>
      </c>
      <c r="AA16" s="50">
        <v>8</v>
      </c>
      <c r="AB16" s="52" t="s">
        <v>141</v>
      </c>
      <c r="AC16" s="52" t="s">
        <v>141</v>
      </c>
      <c r="AD16" s="23"/>
    </row>
    <row r="17" spans="2:30" ht="47.25" customHeight="1">
      <c r="B17" s="33" t="s">
        <v>24</v>
      </c>
      <c r="C17" s="24"/>
      <c r="D17" s="23">
        <f>SUM(F17,H17,J17,L17,N17,P17,R17,T17,V17,X17,Z17,AB17)</f>
        <v>3188</v>
      </c>
      <c r="E17" s="23">
        <f>SUM(G17,I17,K17,M17,O17,Q17,S17,U17,W17,Y17,AA17,AC17)</f>
        <v>1591</v>
      </c>
      <c r="F17" s="18">
        <v>83</v>
      </c>
      <c r="G17" s="18">
        <v>80</v>
      </c>
      <c r="H17" s="18">
        <v>2</v>
      </c>
      <c r="I17" s="18">
        <v>2</v>
      </c>
      <c r="J17" s="18">
        <v>320</v>
      </c>
      <c r="K17" s="18">
        <v>274</v>
      </c>
      <c r="L17" s="18">
        <v>674</v>
      </c>
      <c r="M17" s="18">
        <v>441</v>
      </c>
      <c r="N17" s="18">
        <v>34</v>
      </c>
      <c r="O17" s="18">
        <v>25</v>
      </c>
      <c r="P17" s="18">
        <v>69</v>
      </c>
      <c r="Q17" s="18">
        <v>29</v>
      </c>
      <c r="R17" s="18">
        <v>576</v>
      </c>
      <c r="S17" s="18">
        <v>223</v>
      </c>
      <c r="T17" s="18">
        <v>49</v>
      </c>
      <c r="U17" s="18">
        <v>6</v>
      </c>
      <c r="V17" s="18">
        <v>5</v>
      </c>
      <c r="W17" s="50" t="s">
        <v>141</v>
      </c>
      <c r="X17" s="18">
        <v>1017</v>
      </c>
      <c r="Y17" s="18">
        <v>280</v>
      </c>
      <c r="Z17" s="18">
        <v>230</v>
      </c>
      <c r="AA17" s="18">
        <v>196</v>
      </c>
      <c r="AB17" s="23">
        <v>129</v>
      </c>
      <c r="AC17" s="23">
        <v>35</v>
      </c>
      <c r="AD17" s="23"/>
    </row>
    <row r="18" spans="1:30" ht="31.5" customHeight="1" thickBot="1">
      <c r="A18" s="20"/>
      <c r="B18" s="53" t="s">
        <v>30</v>
      </c>
      <c r="C18" s="37"/>
      <c r="D18" s="54">
        <f>SUM(F18,H18,J18,L18,N18,P18,R18,T18,V18,X18,Z18,AB18)</f>
        <v>2244</v>
      </c>
      <c r="E18" s="20">
        <f>SUM(G18,I18,K18,M18,O18,Q18,S18,U18,W18,Y18,AA18,AC18)</f>
        <v>1374</v>
      </c>
      <c r="F18" s="20">
        <v>11</v>
      </c>
      <c r="G18" s="20">
        <v>10</v>
      </c>
      <c r="H18" s="38">
        <v>2</v>
      </c>
      <c r="I18" s="38">
        <v>2</v>
      </c>
      <c r="J18" s="20">
        <v>187</v>
      </c>
      <c r="K18" s="20">
        <v>184</v>
      </c>
      <c r="L18" s="20">
        <v>684</v>
      </c>
      <c r="M18" s="20">
        <v>516</v>
      </c>
      <c r="N18" s="20">
        <v>19</v>
      </c>
      <c r="O18" s="20">
        <v>19</v>
      </c>
      <c r="P18" s="55">
        <v>65</v>
      </c>
      <c r="Q18" s="55">
        <v>44</v>
      </c>
      <c r="R18" s="55">
        <v>289</v>
      </c>
      <c r="S18" s="55">
        <v>187</v>
      </c>
      <c r="T18" s="55">
        <v>2</v>
      </c>
      <c r="U18" s="56" t="s">
        <v>156</v>
      </c>
      <c r="V18" s="56" t="s">
        <v>141</v>
      </c>
      <c r="W18" s="56" t="s">
        <v>141</v>
      </c>
      <c r="X18" s="55">
        <v>778</v>
      </c>
      <c r="Y18" s="55">
        <v>239</v>
      </c>
      <c r="Z18" s="55">
        <v>172</v>
      </c>
      <c r="AA18" s="55">
        <v>148</v>
      </c>
      <c r="AB18" s="55">
        <v>35</v>
      </c>
      <c r="AC18" s="55">
        <v>25</v>
      </c>
      <c r="AD18" s="23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14">
    <mergeCell ref="D2:E2"/>
    <mergeCell ref="B2:B3"/>
    <mergeCell ref="R2:S2"/>
    <mergeCell ref="N2:O2"/>
    <mergeCell ref="F2:G2"/>
    <mergeCell ref="H2:I2"/>
    <mergeCell ref="Z2:AA2"/>
    <mergeCell ref="J2:K2"/>
    <mergeCell ref="AB2:AC2"/>
    <mergeCell ref="L2:M2"/>
    <mergeCell ref="P2:Q2"/>
    <mergeCell ref="T2:U2"/>
    <mergeCell ref="V2:W2"/>
    <mergeCell ref="X2:Y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ignoredErrors>
    <ignoredError sqref="B5:B8" numberStoredAsText="1"/>
    <ignoredError sqref="X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showGridLines="0" zoomScale="75" zoomScaleNormal="75" workbookViewId="0" topLeftCell="A1">
      <selection activeCell="I2" sqref="I2"/>
    </sheetView>
  </sheetViews>
  <sheetFormatPr defaultColWidth="8.625" defaultRowHeight="12.75"/>
  <cols>
    <col min="1" max="1" width="2.00390625" style="18" customWidth="1"/>
    <col min="2" max="2" width="13.75390625" style="18" customWidth="1"/>
    <col min="3" max="3" width="2.00390625" style="18" customWidth="1"/>
    <col min="4" max="6" width="11.125" style="18" customWidth="1"/>
    <col min="7" max="7" width="1.12109375" style="18" customWidth="1"/>
    <col min="8" max="8" width="1.37890625" style="18" customWidth="1"/>
    <col min="9" max="9" width="13.125" style="18" customWidth="1"/>
    <col min="10" max="10" width="2.00390625" style="18" customWidth="1"/>
    <col min="11" max="13" width="11.375" style="18" customWidth="1"/>
    <col min="14" max="14" width="1.12109375" style="18" customWidth="1"/>
    <col min="15" max="15" width="1.875" style="18" customWidth="1"/>
    <col min="16" max="16" width="12.25390625" style="18" customWidth="1"/>
    <col min="17" max="17" width="1.12109375" style="18" customWidth="1"/>
    <col min="18" max="20" width="11.375" style="18" customWidth="1"/>
    <col min="21" max="16384" width="8.625" style="18" customWidth="1"/>
  </cols>
  <sheetData>
    <row r="1" spans="2:14" ht="24">
      <c r="B1" s="19" t="s">
        <v>0</v>
      </c>
      <c r="L1" s="62"/>
      <c r="M1" s="63" t="s">
        <v>157</v>
      </c>
      <c r="N1" s="63"/>
    </row>
    <row r="2" spans="1:7" ht="47.25" customHeight="1" thickBot="1">
      <c r="A2" s="20" t="s">
        <v>158</v>
      </c>
      <c r="B2" s="20"/>
      <c r="C2" s="20"/>
      <c r="D2" s="20"/>
      <c r="E2" s="20"/>
      <c r="F2" s="20"/>
      <c r="G2" s="20"/>
    </row>
    <row r="3" spans="1:7" ht="47.25" customHeight="1">
      <c r="A3" s="64"/>
      <c r="B3" s="65" t="s">
        <v>4</v>
      </c>
      <c r="C3" s="66"/>
      <c r="D3" s="67" t="s">
        <v>5</v>
      </c>
      <c r="E3" s="67" t="s">
        <v>6</v>
      </c>
      <c r="F3" s="40" t="s">
        <v>7</v>
      </c>
      <c r="G3" s="66"/>
    </row>
    <row r="4" spans="1:7" ht="31.5" customHeight="1">
      <c r="A4" s="23"/>
      <c r="B4" s="33" t="s">
        <v>131</v>
      </c>
      <c r="C4" s="24"/>
      <c r="D4" s="23">
        <v>7435</v>
      </c>
      <c r="E4" s="18">
        <v>3820</v>
      </c>
      <c r="F4" s="18">
        <v>3615</v>
      </c>
      <c r="G4" s="24"/>
    </row>
    <row r="5" spans="1:7" ht="15.75" customHeight="1">
      <c r="A5" s="23"/>
      <c r="B5" s="35" t="s">
        <v>160</v>
      </c>
      <c r="C5" s="24"/>
      <c r="D5" s="23">
        <v>7172</v>
      </c>
      <c r="E5" s="18">
        <v>3831</v>
      </c>
      <c r="F5" s="18">
        <v>3341</v>
      </c>
      <c r="G5" s="24"/>
    </row>
    <row r="6" spans="1:7" ht="15.75" customHeight="1">
      <c r="A6" s="23"/>
      <c r="B6" s="35" t="s">
        <v>161</v>
      </c>
      <c r="C6" s="24"/>
      <c r="D6" s="23">
        <v>6078</v>
      </c>
      <c r="E6" s="18">
        <v>3122</v>
      </c>
      <c r="F6" s="18">
        <v>2956</v>
      </c>
      <c r="G6" s="24"/>
    </row>
    <row r="7" spans="1:7" ht="15.75" customHeight="1">
      <c r="A7" s="23"/>
      <c r="B7" s="35" t="s">
        <v>162</v>
      </c>
      <c r="C7" s="24"/>
      <c r="D7" s="23">
        <v>5618</v>
      </c>
      <c r="E7" s="18">
        <v>2948</v>
      </c>
      <c r="F7" s="18">
        <v>2670</v>
      </c>
      <c r="G7" s="24"/>
    </row>
    <row r="8" spans="1:7" ht="31.5" customHeight="1">
      <c r="A8" s="23"/>
      <c r="B8" s="35" t="s">
        <v>163</v>
      </c>
      <c r="C8" s="24"/>
      <c r="D8" s="23">
        <f>SUM(D9:D10)</f>
        <v>5432</v>
      </c>
      <c r="E8" s="23">
        <f>SUM(E9:E10)</f>
        <v>2965</v>
      </c>
      <c r="F8" s="23">
        <f>SUM(F9:F10)</f>
        <v>2467</v>
      </c>
      <c r="G8" s="24"/>
    </row>
    <row r="9" spans="1:7" ht="31.5" customHeight="1">
      <c r="A9" s="23"/>
      <c r="B9" s="68" t="s">
        <v>24</v>
      </c>
      <c r="C9" s="24"/>
      <c r="D9" s="23">
        <v>3188</v>
      </c>
      <c r="E9" s="18">
        <v>1591</v>
      </c>
      <c r="F9" s="18">
        <v>1597</v>
      </c>
      <c r="G9" s="24"/>
    </row>
    <row r="10" spans="1:7" ht="31.5" customHeight="1">
      <c r="A10" s="23"/>
      <c r="B10" s="68" t="s">
        <v>30</v>
      </c>
      <c r="C10" s="24"/>
      <c r="D10" s="23">
        <v>2244</v>
      </c>
      <c r="E10" s="23">
        <v>1374</v>
      </c>
      <c r="F10" s="23">
        <v>870</v>
      </c>
      <c r="G10" s="24"/>
    </row>
    <row r="11" spans="1:7" ht="31.5" customHeight="1">
      <c r="A11" s="23"/>
      <c r="B11" s="68" t="s">
        <v>35</v>
      </c>
      <c r="C11" s="24"/>
      <c r="D11" s="46">
        <v>2</v>
      </c>
      <c r="E11" s="34">
        <v>2</v>
      </c>
      <c r="F11" s="34" t="s">
        <v>141</v>
      </c>
      <c r="G11" s="69"/>
    </row>
    <row r="12" spans="1:7" ht="15.75" customHeight="1">
      <c r="A12" s="23"/>
      <c r="B12" s="68" t="s">
        <v>36</v>
      </c>
      <c r="C12" s="24"/>
      <c r="D12" s="46" t="s">
        <v>141</v>
      </c>
      <c r="E12" s="34" t="s">
        <v>141</v>
      </c>
      <c r="F12" s="34" t="s">
        <v>141</v>
      </c>
      <c r="G12" s="69"/>
    </row>
    <row r="13" spans="1:7" ht="15.75" customHeight="1">
      <c r="A13" s="23"/>
      <c r="B13" s="68" t="s">
        <v>39</v>
      </c>
      <c r="C13" s="24"/>
      <c r="D13" s="46" t="s">
        <v>141</v>
      </c>
      <c r="E13" s="34" t="s">
        <v>141</v>
      </c>
      <c r="F13" s="34" t="s">
        <v>141</v>
      </c>
      <c r="G13" s="69"/>
    </row>
    <row r="14" spans="1:7" ht="15.75" customHeight="1">
      <c r="A14" s="23"/>
      <c r="B14" s="68" t="s">
        <v>42</v>
      </c>
      <c r="C14" s="24"/>
      <c r="D14" s="46" t="s">
        <v>141</v>
      </c>
      <c r="E14" s="34" t="s">
        <v>141</v>
      </c>
      <c r="F14" s="34" t="s">
        <v>141</v>
      </c>
      <c r="G14" s="69"/>
    </row>
    <row r="15" spans="1:7" ht="15.75" customHeight="1">
      <c r="A15" s="23"/>
      <c r="B15" s="68" t="s">
        <v>45</v>
      </c>
      <c r="C15" s="24"/>
      <c r="D15" s="46" t="s">
        <v>141</v>
      </c>
      <c r="E15" s="34" t="s">
        <v>141</v>
      </c>
      <c r="F15" s="34" t="s">
        <v>141</v>
      </c>
      <c r="G15" s="69"/>
    </row>
    <row r="16" spans="1:7" ht="31.5" customHeight="1">
      <c r="A16" s="23"/>
      <c r="B16" s="68" t="s">
        <v>51</v>
      </c>
      <c r="C16" s="24"/>
      <c r="D16" s="46">
        <v>1</v>
      </c>
      <c r="E16" s="34" t="s">
        <v>141</v>
      </c>
      <c r="F16" s="34">
        <v>1</v>
      </c>
      <c r="G16" s="69"/>
    </row>
    <row r="17" spans="1:7" ht="15.75" customHeight="1">
      <c r="A17" s="23"/>
      <c r="B17" s="68" t="s">
        <v>52</v>
      </c>
      <c r="C17" s="24"/>
      <c r="D17" s="46" t="s">
        <v>141</v>
      </c>
      <c r="E17" s="34" t="s">
        <v>141</v>
      </c>
      <c r="F17" s="34" t="s">
        <v>141</v>
      </c>
      <c r="G17" s="69"/>
    </row>
    <row r="18" spans="1:7" ht="15.75" customHeight="1">
      <c r="A18" s="23"/>
      <c r="B18" s="68" t="s">
        <v>55</v>
      </c>
      <c r="C18" s="24"/>
      <c r="D18" s="46">
        <v>1</v>
      </c>
      <c r="E18" s="18">
        <v>1</v>
      </c>
      <c r="F18" s="34" t="s">
        <v>141</v>
      </c>
      <c r="G18" s="24"/>
    </row>
    <row r="19" spans="1:7" ht="15.75" customHeight="1">
      <c r="A19" s="23"/>
      <c r="B19" s="68" t="s">
        <v>58</v>
      </c>
      <c r="C19" s="24"/>
      <c r="D19" s="46">
        <v>2</v>
      </c>
      <c r="E19" s="34">
        <v>1</v>
      </c>
      <c r="F19" s="34">
        <f>D19-E19</f>
        <v>1</v>
      </c>
      <c r="G19" s="69"/>
    </row>
    <row r="20" spans="1:7" ht="15.75" customHeight="1">
      <c r="A20" s="23"/>
      <c r="B20" s="68" t="s">
        <v>60</v>
      </c>
      <c r="C20" s="24"/>
      <c r="D20" s="46">
        <v>5</v>
      </c>
      <c r="E20" s="18">
        <v>4</v>
      </c>
      <c r="F20" s="34">
        <f>D20-E20</f>
        <v>1</v>
      </c>
      <c r="G20" s="69"/>
    </row>
    <row r="21" spans="1:7" ht="15.75" customHeight="1">
      <c r="A21" s="23"/>
      <c r="B21" s="23"/>
      <c r="C21" s="24"/>
      <c r="D21" s="23"/>
      <c r="G21" s="24"/>
    </row>
    <row r="22" spans="1:7" ht="15.75" customHeight="1">
      <c r="A22" s="23"/>
      <c r="B22" s="23"/>
      <c r="C22" s="24"/>
      <c r="D22" s="23"/>
      <c r="G22" s="24"/>
    </row>
    <row r="23" spans="1:7" ht="15.75" customHeight="1" thickBot="1">
      <c r="A23" s="20"/>
      <c r="B23" s="20"/>
      <c r="C23" s="37"/>
      <c r="D23" s="20"/>
      <c r="E23" s="20"/>
      <c r="F23" s="20"/>
      <c r="G23" s="37"/>
    </row>
    <row r="24" spans="1:7" ht="15.75" customHeight="1">
      <c r="A24" s="23"/>
      <c r="B24" s="23"/>
      <c r="C24" s="23"/>
      <c r="D24" s="23"/>
      <c r="E24" s="23"/>
      <c r="F24" s="23"/>
      <c r="G24" s="23"/>
    </row>
    <row r="25" spans="1:7" ht="15.75" customHeight="1" thickBot="1">
      <c r="A25" s="20"/>
      <c r="B25" s="20"/>
      <c r="C25" s="20"/>
      <c r="D25" s="20"/>
      <c r="E25" s="20"/>
      <c r="F25" s="20"/>
      <c r="G25" s="20"/>
    </row>
    <row r="26" spans="1:7" ht="47.25" customHeight="1">
      <c r="A26" s="70"/>
      <c r="B26" s="65" t="s">
        <v>4</v>
      </c>
      <c r="C26" s="66"/>
      <c r="D26" s="67" t="s">
        <v>5</v>
      </c>
      <c r="E26" s="67" t="s">
        <v>6</v>
      </c>
      <c r="F26" s="40" t="s">
        <v>7</v>
      </c>
      <c r="G26" s="66"/>
    </row>
    <row r="27" spans="1:18" ht="31.5" customHeight="1">
      <c r="A27" s="25"/>
      <c r="B27" s="68" t="s">
        <v>11</v>
      </c>
      <c r="C27" s="24"/>
      <c r="D27" s="23">
        <v>21</v>
      </c>
      <c r="E27" s="18">
        <v>9</v>
      </c>
      <c r="F27" s="34">
        <f aca="true" t="shared" si="0" ref="F27:F45">D27-E27</f>
        <v>12</v>
      </c>
      <c r="G27" s="24"/>
      <c r="N27" s="51"/>
      <c r="O27" s="51"/>
      <c r="P27" s="51"/>
      <c r="Q27" s="51"/>
      <c r="R27" s="23"/>
    </row>
    <row r="28" spans="1:18" ht="15.75" customHeight="1">
      <c r="A28" s="25"/>
      <c r="B28" s="68" t="s">
        <v>14</v>
      </c>
      <c r="C28" s="24"/>
      <c r="D28" s="23">
        <v>13</v>
      </c>
      <c r="E28" s="18">
        <v>10</v>
      </c>
      <c r="F28" s="34">
        <f t="shared" si="0"/>
        <v>3</v>
      </c>
      <c r="G28" s="24"/>
      <c r="N28" s="51"/>
      <c r="O28" s="51"/>
      <c r="P28" s="51"/>
      <c r="Q28" s="51"/>
      <c r="R28" s="23"/>
    </row>
    <row r="29" spans="1:18" ht="15.75" customHeight="1">
      <c r="A29" s="25"/>
      <c r="B29" s="68" t="s">
        <v>16</v>
      </c>
      <c r="C29" s="24"/>
      <c r="D29" s="23">
        <v>267</v>
      </c>
      <c r="E29" s="18">
        <v>216</v>
      </c>
      <c r="F29" s="34">
        <f t="shared" si="0"/>
        <v>51</v>
      </c>
      <c r="G29" s="24"/>
      <c r="N29" s="51"/>
      <c r="O29" s="51"/>
      <c r="P29" s="51"/>
      <c r="Q29" s="51"/>
      <c r="R29" s="23"/>
    </row>
    <row r="30" spans="1:18" ht="15.75" customHeight="1">
      <c r="A30" s="25"/>
      <c r="B30" s="68" t="s">
        <v>18</v>
      </c>
      <c r="C30" s="24"/>
      <c r="D30" s="23">
        <v>103</v>
      </c>
      <c r="E30" s="18">
        <v>89</v>
      </c>
      <c r="F30" s="34">
        <f t="shared" si="0"/>
        <v>14</v>
      </c>
      <c r="G30" s="24"/>
      <c r="N30" s="51"/>
      <c r="O30" s="51"/>
      <c r="P30" s="51"/>
      <c r="Q30" s="51"/>
      <c r="R30" s="23"/>
    </row>
    <row r="31" spans="1:18" ht="15.75" customHeight="1">
      <c r="A31" s="25"/>
      <c r="B31" s="68" t="s">
        <v>20</v>
      </c>
      <c r="C31" s="24"/>
      <c r="D31" s="46" t="s">
        <v>141</v>
      </c>
      <c r="E31" s="34" t="s">
        <v>141</v>
      </c>
      <c r="F31" s="34" t="s">
        <v>141</v>
      </c>
      <c r="G31" s="69"/>
      <c r="N31" s="51"/>
      <c r="O31" s="51"/>
      <c r="P31" s="51"/>
      <c r="Q31" s="51"/>
      <c r="R31" s="23"/>
    </row>
    <row r="32" spans="1:18" ht="31.5" customHeight="1">
      <c r="A32" s="25"/>
      <c r="B32" s="68" t="s">
        <v>22</v>
      </c>
      <c r="C32" s="24"/>
      <c r="D32" s="46" t="s">
        <v>141</v>
      </c>
      <c r="E32" s="34" t="s">
        <v>141</v>
      </c>
      <c r="F32" s="34" t="s">
        <v>141</v>
      </c>
      <c r="G32" s="69"/>
      <c r="N32" s="51"/>
      <c r="O32" s="51"/>
      <c r="P32" s="51"/>
      <c r="Q32" s="51"/>
      <c r="R32" s="23"/>
    </row>
    <row r="33" spans="1:18" ht="15.75" customHeight="1">
      <c r="A33" s="25"/>
      <c r="B33" s="68" t="s">
        <v>25</v>
      </c>
      <c r="C33" s="24"/>
      <c r="D33" s="23">
        <v>1</v>
      </c>
      <c r="E33" s="34" t="s">
        <v>141</v>
      </c>
      <c r="F33" s="34">
        <v>1</v>
      </c>
      <c r="G33" s="69"/>
      <c r="N33" s="51"/>
      <c r="O33" s="51"/>
      <c r="P33" s="51"/>
      <c r="Q33" s="51"/>
      <c r="R33" s="23"/>
    </row>
    <row r="34" spans="1:18" ht="15.75" customHeight="1">
      <c r="A34" s="25"/>
      <c r="B34" s="68" t="s">
        <v>28</v>
      </c>
      <c r="C34" s="24"/>
      <c r="D34" s="23">
        <v>1</v>
      </c>
      <c r="E34" s="34">
        <v>1</v>
      </c>
      <c r="F34" s="34" t="s">
        <v>141</v>
      </c>
      <c r="G34" s="69"/>
      <c r="N34" s="51"/>
      <c r="O34" s="51"/>
      <c r="P34" s="51"/>
      <c r="Q34" s="51"/>
      <c r="R34" s="23"/>
    </row>
    <row r="35" spans="1:18" ht="15.75" customHeight="1">
      <c r="A35" s="25"/>
      <c r="B35" s="68" t="s">
        <v>31</v>
      </c>
      <c r="C35" s="24"/>
      <c r="D35" s="46" t="s">
        <v>141</v>
      </c>
      <c r="E35" s="34" t="s">
        <v>141</v>
      </c>
      <c r="F35" s="34" t="s">
        <v>141</v>
      </c>
      <c r="G35" s="69"/>
      <c r="N35" s="51"/>
      <c r="O35" s="51"/>
      <c r="P35" s="51"/>
      <c r="Q35" s="51"/>
      <c r="R35" s="23"/>
    </row>
    <row r="36" spans="1:18" ht="15.75" customHeight="1">
      <c r="A36" s="25"/>
      <c r="B36" s="68" t="s">
        <v>33</v>
      </c>
      <c r="C36" s="24"/>
      <c r="D36" s="23">
        <v>6</v>
      </c>
      <c r="E36" s="34">
        <v>3</v>
      </c>
      <c r="F36" s="34">
        <f t="shared" si="0"/>
        <v>3</v>
      </c>
      <c r="G36" s="69"/>
      <c r="N36" s="51"/>
      <c r="O36" s="51"/>
      <c r="P36" s="51"/>
      <c r="Q36" s="51"/>
      <c r="R36" s="23"/>
    </row>
    <row r="37" spans="1:18" ht="31.5" customHeight="1">
      <c r="A37" s="25"/>
      <c r="B37" s="68" t="s">
        <v>37</v>
      </c>
      <c r="C37" s="24"/>
      <c r="D37" s="23">
        <v>24</v>
      </c>
      <c r="E37" s="18">
        <v>16</v>
      </c>
      <c r="F37" s="34">
        <f t="shared" si="0"/>
        <v>8</v>
      </c>
      <c r="G37" s="24"/>
      <c r="N37" s="51"/>
      <c r="O37" s="51"/>
      <c r="P37" s="51"/>
      <c r="Q37" s="51"/>
      <c r="R37" s="23"/>
    </row>
    <row r="38" spans="1:18" ht="15.75" customHeight="1">
      <c r="A38" s="25"/>
      <c r="B38" s="68" t="s">
        <v>40</v>
      </c>
      <c r="C38" s="24"/>
      <c r="D38" s="23">
        <v>29</v>
      </c>
      <c r="E38" s="18">
        <v>22</v>
      </c>
      <c r="F38" s="34">
        <f t="shared" si="0"/>
        <v>7</v>
      </c>
      <c r="G38" s="24"/>
      <c r="N38" s="52"/>
      <c r="O38" s="52"/>
      <c r="P38" s="52"/>
      <c r="Q38" s="51"/>
      <c r="R38" s="23"/>
    </row>
    <row r="39" spans="1:18" ht="15.75" customHeight="1">
      <c r="A39" s="25"/>
      <c r="B39" s="68" t="s">
        <v>43</v>
      </c>
      <c r="C39" s="24"/>
      <c r="D39" s="23">
        <v>441</v>
      </c>
      <c r="E39" s="18">
        <v>227</v>
      </c>
      <c r="F39" s="34">
        <f t="shared" si="0"/>
        <v>214</v>
      </c>
      <c r="G39" s="24"/>
      <c r="N39" s="52"/>
      <c r="O39" s="51"/>
      <c r="P39" s="52"/>
      <c r="Q39" s="51"/>
      <c r="R39" s="23"/>
    </row>
    <row r="40" spans="1:18" ht="15.75" customHeight="1">
      <c r="A40" s="25"/>
      <c r="B40" s="68" t="s">
        <v>46</v>
      </c>
      <c r="C40" s="24"/>
      <c r="D40" s="23">
        <v>22</v>
      </c>
      <c r="E40" s="18">
        <v>4</v>
      </c>
      <c r="F40" s="34">
        <f t="shared" si="0"/>
        <v>18</v>
      </c>
      <c r="G40" s="24"/>
      <c r="N40" s="52"/>
      <c r="O40" s="52"/>
      <c r="P40" s="52"/>
      <c r="Q40" s="51"/>
      <c r="R40" s="23"/>
    </row>
    <row r="41" spans="1:18" ht="15.75" customHeight="1">
      <c r="A41" s="25"/>
      <c r="B41" s="68" t="s">
        <v>48</v>
      </c>
      <c r="C41" s="24"/>
      <c r="D41" s="23">
        <v>15</v>
      </c>
      <c r="E41" s="18">
        <v>11</v>
      </c>
      <c r="F41" s="34">
        <f t="shared" si="0"/>
        <v>4</v>
      </c>
      <c r="G41" s="24"/>
      <c r="N41" s="52"/>
      <c r="O41" s="51"/>
      <c r="P41" s="52"/>
      <c r="Q41" s="51"/>
      <c r="R41" s="23"/>
    </row>
    <row r="42" spans="1:18" ht="31.5" customHeight="1">
      <c r="A42" s="25"/>
      <c r="B42" s="68" t="s">
        <v>53</v>
      </c>
      <c r="C42" s="24"/>
      <c r="D42" s="23">
        <v>33</v>
      </c>
      <c r="E42" s="18">
        <v>19</v>
      </c>
      <c r="F42" s="34">
        <f t="shared" si="0"/>
        <v>14</v>
      </c>
      <c r="G42" s="24"/>
      <c r="N42" s="51"/>
      <c r="O42" s="51"/>
      <c r="P42" s="51"/>
      <c r="Q42" s="51"/>
      <c r="R42" s="23"/>
    </row>
    <row r="43" spans="1:18" ht="15.75" customHeight="1">
      <c r="A43" s="25"/>
      <c r="B43" s="68" t="s">
        <v>56</v>
      </c>
      <c r="C43" s="24"/>
      <c r="D43" s="23">
        <v>346</v>
      </c>
      <c r="E43" s="18">
        <v>194</v>
      </c>
      <c r="F43" s="34">
        <f t="shared" si="0"/>
        <v>152</v>
      </c>
      <c r="G43" s="24"/>
      <c r="N43" s="51"/>
      <c r="O43" s="51"/>
      <c r="P43" s="51"/>
      <c r="Q43" s="51"/>
      <c r="R43" s="23"/>
    </row>
    <row r="44" spans="1:18" ht="15.75" customHeight="1">
      <c r="A44" s="25"/>
      <c r="B44" s="68" t="s">
        <v>59</v>
      </c>
      <c r="C44" s="24"/>
      <c r="D44" s="23">
        <v>62</v>
      </c>
      <c r="E44" s="18">
        <v>37</v>
      </c>
      <c r="F44" s="34">
        <f t="shared" si="0"/>
        <v>25</v>
      </c>
      <c r="G44" s="24"/>
      <c r="N44" s="51"/>
      <c r="O44" s="51"/>
      <c r="P44" s="51"/>
      <c r="Q44" s="51"/>
      <c r="R44" s="23"/>
    </row>
    <row r="45" spans="1:18" ht="15.75" customHeight="1">
      <c r="A45" s="25"/>
      <c r="B45" s="68" t="s">
        <v>61</v>
      </c>
      <c r="C45" s="24"/>
      <c r="D45" s="23">
        <v>23</v>
      </c>
      <c r="E45" s="18">
        <v>5</v>
      </c>
      <c r="F45" s="34">
        <f t="shared" si="0"/>
        <v>18</v>
      </c>
      <c r="G45" s="24"/>
      <c r="N45" s="51"/>
      <c r="O45" s="51"/>
      <c r="P45" s="51"/>
      <c r="Q45" s="51"/>
      <c r="R45" s="23"/>
    </row>
    <row r="46" spans="1:18" ht="15.75" customHeight="1">
      <c r="A46" s="25"/>
      <c r="B46" s="23"/>
      <c r="C46" s="24"/>
      <c r="D46" s="23"/>
      <c r="G46" s="24"/>
      <c r="N46" s="51"/>
      <c r="O46" s="51"/>
      <c r="P46" s="51"/>
      <c r="Q46" s="51"/>
      <c r="R46" s="23"/>
    </row>
    <row r="47" spans="1:17" ht="15.75" customHeight="1">
      <c r="A47" s="25"/>
      <c r="B47" s="23"/>
      <c r="C47" s="24"/>
      <c r="D47" s="23"/>
      <c r="G47" s="24"/>
      <c r="N47" s="71"/>
      <c r="O47" s="71"/>
      <c r="P47" s="71"/>
      <c r="Q47" s="72"/>
    </row>
    <row r="48" spans="1:17" ht="15.75" customHeight="1" thickBot="1">
      <c r="A48" s="54"/>
      <c r="B48" s="20"/>
      <c r="C48" s="37"/>
      <c r="D48" s="20"/>
      <c r="E48" s="20"/>
      <c r="F48" s="20"/>
      <c r="G48" s="37"/>
      <c r="N48" s="71"/>
      <c r="O48" s="71"/>
      <c r="P48" s="71"/>
      <c r="Q48" s="51"/>
    </row>
    <row r="49" spans="1:4" ht="15.75" customHeight="1">
      <c r="A49" s="23"/>
      <c r="B49" s="23"/>
      <c r="C49" s="23"/>
      <c r="D49" s="23"/>
    </row>
    <row r="50" spans="1:6" ht="15.75" customHeight="1" thickBot="1">
      <c r="A50" s="20"/>
      <c r="B50" s="20"/>
      <c r="C50" s="20"/>
      <c r="D50" s="20"/>
      <c r="E50" s="20" t="s">
        <v>159</v>
      </c>
      <c r="F50" s="20"/>
    </row>
    <row r="51" spans="1:6" ht="47.25" customHeight="1">
      <c r="A51" s="70"/>
      <c r="B51" s="65" t="s">
        <v>4</v>
      </c>
      <c r="C51" s="66"/>
      <c r="D51" s="67" t="s">
        <v>5</v>
      </c>
      <c r="E51" s="67" t="s">
        <v>6</v>
      </c>
      <c r="F51" s="40" t="s">
        <v>7</v>
      </c>
    </row>
    <row r="52" spans="1:6" ht="31.5" customHeight="1">
      <c r="A52" s="25"/>
      <c r="B52" s="68" t="s">
        <v>12</v>
      </c>
      <c r="C52" s="24"/>
      <c r="D52" s="46">
        <v>3</v>
      </c>
      <c r="E52" s="34" t="s">
        <v>141</v>
      </c>
      <c r="F52" s="34">
        <v>3</v>
      </c>
    </row>
    <row r="53" spans="1:6" ht="15.75" customHeight="1">
      <c r="A53" s="25"/>
      <c r="B53" s="68" t="s">
        <v>15</v>
      </c>
      <c r="C53" s="24"/>
      <c r="D53" s="46" t="s">
        <v>141</v>
      </c>
      <c r="E53" s="34" t="s">
        <v>141</v>
      </c>
      <c r="F53" s="34" t="s">
        <v>141</v>
      </c>
    </row>
    <row r="54" spans="1:6" ht="15.75" customHeight="1">
      <c r="A54" s="25"/>
      <c r="B54" s="68" t="s">
        <v>17</v>
      </c>
      <c r="C54" s="24"/>
      <c r="D54" s="46" t="s">
        <v>141</v>
      </c>
      <c r="E54" s="34" t="s">
        <v>141</v>
      </c>
      <c r="F54" s="34" t="s">
        <v>141</v>
      </c>
    </row>
    <row r="55" spans="1:6" ht="15.75" customHeight="1">
      <c r="A55" s="25"/>
      <c r="B55" s="68" t="s">
        <v>19</v>
      </c>
      <c r="C55" s="24"/>
      <c r="D55" s="46">
        <v>2</v>
      </c>
      <c r="E55" s="18">
        <v>1</v>
      </c>
      <c r="F55" s="34">
        <f aca="true" t="shared" si="1" ref="F55:F69">D55-E55</f>
        <v>1</v>
      </c>
    </row>
    <row r="56" spans="1:6" ht="15.75" customHeight="1">
      <c r="A56" s="25"/>
      <c r="B56" s="68" t="s">
        <v>21</v>
      </c>
      <c r="C56" s="24"/>
      <c r="D56" s="46">
        <v>59</v>
      </c>
      <c r="E56" s="18">
        <v>45</v>
      </c>
      <c r="F56" s="34">
        <f t="shared" si="1"/>
        <v>14</v>
      </c>
    </row>
    <row r="57" spans="1:6" ht="31.5" customHeight="1">
      <c r="A57" s="25"/>
      <c r="B57" s="68" t="s">
        <v>23</v>
      </c>
      <c r="C57" s="24"/>
      <c r="D57" s="46">
        <v>36</v>
      </c>
      <c r="E57" s="18">
        <v>33</v>
      </c>
      <c r="F57" s="34">
        <f t="shared" si="1"/>
        <v>3</v>
      </c>
    </row>
    <row r="58" spans="1:6" ht="15.75" customHeight="1">
      <c r="A58" s="25"/>
      <c r="B58" s="68" t="s">
        <v>26</v>
      </c>
      <c r="C58" s="24"/>
      <c r="D58" s="46">
        <v>1</v>
      </c>
      <c r="E58" s="34" t="s">
        <v>141</v>
      </c>
      <c r="F58" s="34">
        <v>1</v>
      </c>
    </row>
    <row r="59" spans="1:6" ht="15.75" customHeight="1">
      <c r="A59" s="25"/>
      <c r="B59" s="68" t="s">
        <v>29</v>
      </c>
      <c r="C59" s="24"/>
      <c r="D59" s="46">
        <v>6</v>
      </c>
      <c r="E59" s="34">
        <v>3</v>
      </c>
      <c r="F59" s="34">
        <f t="shared" si="1"/>
        <v>3</v>
      </c>
    </row>
    <row r="60" spans="1:6" ht="15.75" customHeight="1">
      <c r="A60" s="25"/>
      <c r="B60" s="68" t="s">
        <v>32</v>
      </c>
      <c r="C60" s="24"/>
      <c r="D60" s="46">
        <v>17</v>
      </c>
      <c r="E60" s="34">
        <v>17</v>
      </c>
      <c r="F60" s="34" t="s">
        <v>141</v>
      </c>
    </row>
    <row r="61" spans="1:6" ht="15.75" customHeight="1">
      <c r="A61" s="25"/>
      <c r="B61" s="68" t="s">
        <v>34</v>
      </c>
      <c r="C61" s="24"/>
      <c r="D61" s="46" t="s">
        <v>141</v>
      </c>
      <c r="E61" s="34" t="s">
        <v>141</v>
      </c>
      <c r="F61" s="34" t="s">
        <v>141</v>
      </c>
    </row>
    <row r="62" spans="1:6" ht="31.5" customHeight="1">
      <c r="A62" s="25"/>
      <c r="B62" s="68" t="s">
        <v>38</v>
      </c>
      <c r="C62" s="24"/>
      <c r="D62" s="46">
        <v>551</v>
      </c>
      <c r="E62" s="18">
        <v>303</v>
      </c>
      <c r="F62" s="34">
        <f t="shared" si="1"/>
        <v>248</v>
      </c>
    </row>
    <row r="63" spans="1:6" ht="15.75" customHeight="1">
      <c r="A63" s="25"/>
      <c r="B63" s="68" t="s">
        <v>41</v>
      </c>
      <c r="C63" s="24"/>
      <c r="D63" s="46">
        <v>61</v>
      </c>
      <c r="E63" s="18">
        <v>33</v>
      </c>
      <c r="F63" s="34">
        <f t="shared" si="1"/>
        <v>28</v>
      </c>
    </row>
    <row r="64" spans="1:6" ht="15.75" customHeight="1">
      <c r="A64" s="25"/>
      <c r="B64" s="68" t="s">
        <v>44</v>
      </c>
      <c r="C64" s="24"/>
      <c r="D64" s="46">
        <v>19</v>
      </c>
      <c r="E64" s="18">
        <v>14</v>
      </c>
      <c r="F64" s="34">
        <f t="shared" si="1"/>
        <v>5</v>
      </c>
    </row>
    <row r="65" spans="1:6" ht="15.75" customHeight="1">
      <c r="A65" s="25"/>
      <c r="B65" s="68" t="s">
        <v>47</v>
      </c>
      <c r="C65" s="24"/>
      <c r="D65" s="46">
        <v>12</v>
      </c>
      <c r="E65" s="18">
        <v>7</v>
      </c>
      <c r="F65" s="34">
        <f t="shared" si="1"/>
        <v>5</v>
      </c>
    </row>
    <row r="66" spans="1:6" ht="15.75" customHeight="1">
      <c r="A66" s="25"/>
      <c r="B66" s="68" t="s">
        <v>49</v>
      </c>
      <c r="C66" s="24"/>
      <c r="D66" s="46">
        <v>2</v>
      </c>
      <c r="E66" s="34">
        <v>1</v>
      </c>
      <c r="F66" s="34">
        <f t="shared" si="1"/>
        <v>1</v>
      </c>
    </row>
    <row r="67" spans="1:6" ht="31.5" customHeight="1">
      <c r="A67" s="25"/>
      <c r="B67" s="68" t="s">
        <v>54</v>
      </c>
      <c r="C67" s="24"/>
      <c r="D67" s="46">
        <v>6</v>
      </c>
      <c r="E67" s="34">
        <v>3</v>
      </c>
      <c r="F67" s="34">
        <f t="shared" si="1"/>
        <v>3</v>
      </c>
    </row>
    <row r="68" spans="1:6" ht="15.75" customHeight="1">
      <c r="A68" s="25"/>
      <c r="B68" s="68" t="s">
        <v>57</v>
      </c>
      <c r="C68" s="24"/>
      <c r="D68" s="46" t="s">
        <v>141</v>
      </c>
      <c r="E68" s="34" t="s">
        <v>141</v>
      </c>
      <c r="F68" s="34" t="s">
        <v>141</v>
      </c>
    </row>
    <row r="69" spans="1:6" ht="31.5" customHeight="1">
      <c r="A69" s="25"/>
      <c r="B69" s="68" t="s">
        <v>9</v>
      </c>
      <c r="C69" s="24"/>
      <c r="D69" s="46">
        <v>51</v>
      </c>
      <c r="E69" s="18">
        <v>43</v>
      </c>
      <c r="F69" s="34">
        <f t="shared" si="1"/>
        <v>8</v>
      </c>
    </row>
    <row r="70" spans="1:4" ht="15.75" customHeight="1">
      <c r="A70" s="25"/>
      <c r="B70" s="23"/>
      <c r="C70" s="24"/>
      <c r="D70" s="23"/>
    </row>
    <row r="71" spans="1:4" ht="15.75" customHeight="1">
      <c r="A71" s="25"/>
      <c r="B71" s="23"/>
      <c r="C71" s="24"/>
      <c r="D71" s="23"/>
    </row>
    <row r="72" spans="1:6" ht="15.75" customHeight="1" thickBot="1">
      <c r="A72" s="54"/>
      <c r="B72" s="20"/>
      <c r="C72" s="37"/>
      <c r="D72" s="20"/>
      <c r="E72" s="20"/>
      <c r="F72" s="20"/>
    </row>
    <row r="73" spans="1:4" ht="15.75" customHeight="1">
      <c r="A73" s="23"/>
      <c r="B73" s="23"/>
      <c r="C73" s="23"/>
      <c r="D73" s="23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ignoredErrors>
    <ignoredError sqref="B5:B9" numberStoredAsText="1"/>
    <ignoredError sqref="D8:E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18" customWidth="1"/>
    <col min="2" max="2" width="36.375" style="18" customWidth="1"/>
    <col min="3" max="3" width="2.625" style="18" customWidth="1"/>
    <col min="4" max="6" width="11.75390625" style="18" customWidth="1"/>
    <col min="7" max="8" width="0.875" style="18" customWidth="1"/>
    <col min="9" max="9" width="37.625" style="18" customWidth="1"/>
    <col min="10" max="10" width="2.625" style="18" customWidth="1"/>
    <col min="11" max="13" width="11.875" style="18" customWidth="1"/>
    <col min="14" max="16384" width="8.625" style="18" customWidth="1"/>
  </cols>
  <sheetData>
    <row r="1" spans="2:10" ht="24">
      <c r="B1" s="19" t="s">
        <v>115</v>
      </c>
      <c r="J1" s="85" t="s">
        <v>179</v>
      </c>
    </row>
    <row r="2" spans="1:7" ht="26.25" customHeight="1" thickBot="1">
      <c r="A2" s="20"/>
      <c r="B2" s="20" t="s">
        <v>164</v>
      </c>
      <c r="C2" s="20"/>
      <c r="D2" s="20"/>
      <c r="E2" s="20"/>
      <c r="F2" s="20"/>
      <c r="G2" s="20"/>
    </row>
    <row r="3" spans="1:7" ht="31.5" customHeight="1">
      <c r="A3" s="64"/>
      <c r="B3" s="65" t="s">
        <v>166</v>
      </c>
      <c r="C3" s="66"/>
      <c r="D3" s="67" t="s">
        <v>71</v>
      </c>
      <c r="E3" s="73" t="s">
        <v>6</v>
      </c>
      <c r="F3" s="107" t="s">
        <v>7</v>
      </c>
      <c r="G3" s="108"/>
    </row>
    <row r="4" spans="1:7" ht="31.5" customHeight="1">
      <c r="A4" s="23"/>
      <c r="B4" s="68" t="s">
        <v>167</v>
      </c>
      <c r="C4" s="24"/>
      <c r="D4" s="23">
        <v>7557</v>
      </c>
      <c r="E4" s="23">
        <v>3886</v>
      </c>
      <c r="F4" s="23">
        <v>3671</v>
      </c>
      <c r="G4" s="24"/>
    </row>
    <row r="5" spans="1:7" ht="15.75" customHeight="1">
      <c r="A5" s="23"/>
      <c r="B5" s="74" t="s">
        <v>126</v>
      </c>
      <c r="C5" s="24"/>
      <c r="D5" s="23">
        <v>7435</v>
      </c>
      <c r="E5" s="23">
        <v>3820</v>
      </c>
      <c r="F5" s="23">
        <v>3615</v>
      </c>
      <c r="G5" s="24"/>
    </row>
    <row r="6" spans="1:7" ht="15.75" customHeight="1">
      <c r="A6" s="23"/>
      <c r="B6" s="74" t="s">
        <v>111</v>
      </c>
      <c r="C6" s="24"/>
      <c r="D6" s="23">
        <v>7172</v>
      </c>
      <c r="E6" s="18">
        <v>3831</v>
      </c>
      <c r="F6" s="18">
        <v>3341</v>
      </c>
      <c r="G6" s="24"/>
    </row>
    <row r="7" spans="1:7" ht="15.75" customHeight="1">
      <c r="A7" s="23"/>
      <c r="B7" s="74" t="s">
        <v>112</v>
      </c>
      <c r="C7" s="24"/>
      <c r="D7" s="23">
        <v>6078</v>
      </c>
      <c r="E7" s="18">
        <v>3122</v>
      </c>
      <c r="F7" s="18">
        <v>2956</v>
      </c>
      <c r="G7" s="24"/>
    </row>
    <row r="8" spans="1:7" ht="15.75" customHeight="1">
      <c r="A8" s="23"/>
      <c r="B8" s="74" t="s">
        <v>113</v>
      </c>
      <c r="C8" s="24"/>
      <c r="D8" s="23">
        <v>5618</v>
      </c>
      <c r="E8" s="18">
        <v>2948</v>
      </c>
      <c r="F8" s="18">
        <v>2670</v>
      </c>
      <c r="G8" s="24"/>
    </row>
    <row r="9" spans="1:7" ht="47.25" customHeight="1">
      <c r="A9" s="23"/>
      <c r="B9" s="74" t="s">
        <v>168</v>
      </c>
      <c r="C9" s="24"/>
      <c r="D9" s="23">
        <f>SUM(D10:D14,D15,D22,D23,D28)</f>
        <v>5432</v>
      </c>
      <c r="E9" s="23">
        <f>SUM(E10:E14,E15,E22,E23,E28)</f>
        <v>2965</v>
      </c>
      <c r="F9" s="23">
        <f>SUM(F10:F14,F15,F22,F23,F28)</f>
        <v>2467</v>
      </c>
      <c r="G9" s="24"/>
    </row>
    <row r="10" spans="1:7" ht="31.5" customHeight="1">
      <c r="A10" s="23"/>
      <c r="B10" s="68" t="s">
        <v>74</v>
      </c>
      <c r="C10" s="24"/>
      <c r="D10" s="23">
        <f>SUM(E10:F10)</f>
        <v>278</v>
      </c>
      <c r="E10" s="23">
        <v>209</v>
      </c>
      <c r="F10" s="23">
        <v>69</v>
      </c>
      <c r="G10" s="24"/>
    </row>
    <row r="11" spans="1:7" ht="15.75" customHeight="1">
      <c r="A11" s="23"/>
      <c r="B11" s="68" t="s">
        <v>75</v>
      </c>
      <c r="C11" s="24"/>
      <c r="D11" s="23">
        <f>SUM(E11:F11)</f>
        <v>620</v>
      </c>
      <c r="E11" s="23">
        <v>100</v>
      </c>
      <c r="F11" s="23">
        <v>520</v>
      </c>
      <c r="G11" s="24"/>
    </row>
    <row r="12" spans="1:7" ht="15.75" customHeight="1">
      <c r="A12" s="23"/>
      <c r="B12" s="68" t="s">
        <v>76</v>
      </c>
      <c r="C12" s="24"/>
      <c r="D12" s="23">
        <f>SUM(E12:F12)</f>
        <v>554</v>
      </c>
      <c r="E12" s="23">
        <v>253</v>
      </c>
      <c r="F12" s="23">
        <v>301</v>
      </c>
      <c r="G12" s="24"/>
    </row>
    <row r="13" spans="1:7" ht="15.75" customHeight="1">
      <c r="A13" s="23"/>
      <c r="B13" s="68" t="s">
        <v>117</v>
      </c>
      <c r="C13" s="24"/>
      <c r="D13" s="23">
        <f>SUM(E13:F13)</f>
        <v>1540</v>
      </c>
      <c r="E13" s="23">
        <v>473</v>
      </c>
      <c r="F13" s="23">
        <v>1067</v>
      </c>
      <c r="G13" s="75"/>
    </row>
    <row r="14" spans="1:7" ht="15.75" customHeight="1">
      <c r="A14" s="23"/>
      <c r="B14" s="68" t="s">
        <v>78</v>
      </c>
      <c r="C14" s="24"/>
      <c r="D14" s="23">
        <f>SUM(E14:F14)</f>
        <v>292</v>
      </c>
      <c r="E14" s="23">
        <v>243</v>
      </c>
      <c r="F14" s="23">
        <v>49</v>
      </c>
      <c r="G14" s="24"/>
    </row>
    <row r="15" spans="1:7" ht="31.5" customHeight="1">
      <c r="A15" s="23"/>
      <c r="B15" s="68" t="s">
        <v>79</v>
      </c>
      <c r="C15" s="24"/>
      <c r="D15" s="23">
        <f>SUM(D16:D17)</f>
        <v>91</v>
      </c>
      <c r="E15" s="23">
        <f>SUM(E16:E17)</f>
        <v>89</v>
      </c>
      <c r="F15" s="23">
        <f>SUM(F16:F17)</f>
        <v>2</v>
      </c>
      <c r="G15" s="24"/>
    </row>
    <row r="16" spans="1:7" ht="15.75" customHeight="1">
      <c r="A16" s="23"/>
      <c r="B16" s="68" t="s">
        <v>125</v>
      </c>
      <c r="C16" s="24"/>
      <c r="D16" s="23">
        <f>SUM(E16:F16)</f>
        <v>52</v>
      </c>
      <c r="E16" s="23">
        <v>50</v>
      </c>
      <c r="F16" s="76">
        <v>2</v>
      </c>
      <c r="G16" s="24"/>
    </row>
    <row r="17" spans="1:7" ht="15.75" customHeight="1">
      <c r="A17" s="23"/>
      <c r="B17" s="68" t="s">
        <v>124</v>
      </c>
      <c r="C17" s="24"/>
      <c r="D17" s="23">
        <f>SUM(E17:F17)</f>
        <v>39</v>
      </c>
      <c r="E17" s="23">
        <v>39</v>
      </c>
      <c r="F17" s="46" t="s">
        <v>141</v>
      </c>
      <c r="G17" s="24"/>
    </row>
    <row r="18" spans="1:7" ht="15.75" customHeight="1" thickBot="1">
      <c r="A18" s="20"/>
      <c r="B18" s="20"/>
      <c r="C18" s="37"/>
      <c r="D18" s="20"/>
      <c r="E18" s="20"/>
      <c r="F18" s="20"/>
      <c r="G18" s="37"/>
    </row>
    <row r="19" ht="15.75" customHeight="1"/>
    <row r="20" spans="1:6" ht="15.75" customHeight="1" thickBot="1">
      <c r="A20" s="20"/>
      <c r="B20" s="20"/>
      <c r="C20" s="20"/>
      <c r="D20" s="20"/>
      <c r="E20" s="20"/>
      <c r="F20" s="20" t="s">
        <v>165</v>
      </c>
    </row>
    <row r="21" spans="1:6" ht="31.5" customHeight="1">
      <c r="A21" s="70"/>
      <c r="B21" s="65" t="s">
        <v>166</v>
      </c>
      <c r="C21" s="66"/>
      <c r="D21" s="67" t="s">
        <v>71</v>
      </c>
      <c r="E21" s="73" t="s">
        <v>6</v>
      </c>
      <c r="F21" s="22" t="s">
        <v>7</v>
      </c>
    </row>
    <row r="22" spans="1:6" ht="47.25" customHeight="1">
      <c r="A22" s="25"/>
      <c r="B22" s="68" t="s">
        <v>72</v>
      </c>
      <c r="C22" s="23"/>
      <c r="D22" s="25">
        <f>SUM(E22:F22)</f>
        <v>87</v>
      </c>
      <c r="E22" s="23">
        <v>68</v>
      </c>
      <c r="F22" s="23">
        <v>19</v>
      </c>
    </row>
    <row r="23" spans="1:6" ht="31.5" customHeight="1">
      <c r="A23" s="25"/>
      <c r="B23" s="68" t="s">
        <v>84</v>
      </c>
      <c r="C23" s="23"/>
      <c r="D23" s="25">
        <f>SUM(D24:D27)</f>
        <v>1726</v>
      </c>
      <c r="E23" s="23">
        <v>1401</v>
      </c>
      <c r="F23" s="23">
        <v>325</v>
      </c>
    </row>
    <row r="24" spans="1:6" ht="15.75" customHeight="1">
      <c r="A24" s="25"/>
      <c r="B24" s="77" t="s">
        <v>127</v>
      </c>
      <c r="C24" s="23"/>
      <c r="D24" s="25">
        <f>SUM(E24:F24)</f>
        <v>1285</v>
      </c>
      <c r="E24" s="23">
        <v>972</v>
      </c>
      <c r="F24" s="23">
        <v>313</v>
      </c>
    </row>
    <row r="25" spans="1:6" ht="15.75" customHeight="1">
      <c r="A25" s="25"/>
      <c r="B25" s="77" t="s">
        <v>121</v>
      </c>
      <c r="C25" s="23"/>
      <c r="D25" s="25">
        <f>SUM(E25:F25)</f>
        <v>122</v>
      </c>
      <c r="E25" s="23">
        <v>117</v>
      </c>
      <c r="F25" s="46">
        <v>5</v>
      </c>
    </row>
    <row r="26" spans="1:6" ht="15.75" customHeight="1">
      <c r="A26" s="25"/>
      <c r="B26" s="77" t="s">
        <v>122</v>
      </c>
      <c r="C26" s="23"/>
      <c r="D26" s="25"/>
      <c r="E26" s="23"/>
      <c r="F26" s="23"/>
    </row>
    <row r="27" spans="1:6" ht="15.75" customHeight="1">
      <c r="A27" s="25"/>
      <c r="B27" s="77" t="s">
        <v>123</v>
      </c>
      <c r="C27" s="23"/>
      <c r="D27" s="25">
        <f>SUM(E27:F27)</f>
        <v>319</v>
      </c>
      <c r="E27" s="23">
        <v>312</v>
      </c>
      <c r="F27" s="23">
        <v>7</v>
      </c>
    </row>
    <row r="28" spans="1:6" ht="31.5" customHeight="1">
      <c r="A28" s="25"/>
      <c r="B28" s="68" t="s">
        <v>85</v>
      </c>
      <c r="C28" s="23"/>
      <c r="D28" s="25">
        <f>SUM(E28:F28)</f>
        <v>244</v>
      </c>
      <c r="E28" s="23">
        <v>129</v>
      </c>
      <c r="F28" s="23">
        <v>115</v>
      </c>
    </row>
    <row r="29" spans="1:6" ht="15.75" customHeight="1">
      <c r="A29" s="25"/>
      <c r="B29" s="46"/>
      <c r="C29" s="23"/>
      <c r="D29" s="25"/>
      <c r="E29" s="23"/>
      <c r="F29" s="23"/>
    </row>
    <row r="30" spans="1:6" ht="15.75" customHeight="1">
      <c r="A30" s="25"/>
      <c r="B30" s="105"/>
      <c r="C30" s="106"/>
      <c r="D30" s="25"/>
      <c r="E30" s="23"/>
      <c r="F30" s="23"/>
    </row>
    <row r="31" spans="1:6" ht="15.75" customHeight="1">
      <c r="A31" s="25"/>
      <c r="B31" s="46"/>
      <c r="C31" s="23"/>
      <c r="D31" s="25"/>
      <c r="E31" s="23"/>
      <c r="F31" s="46"/>
    </row>
    <row r="32" spans="1:6" ht="15.75" customHeight="1">
      <c r="A32" s="25"/>
      <c r="B32" s="46"/>
      <c r="C32" s="23"/>
      <c r="D32" s="25"/>
      <c r="E32" s="23"/>
      <c r="F32" s="23"/>
    </row>
    <row r="33" spans="1:6" ht="15.75" customHeight="1">
      <c r="A33" s="25"/>
      <c r="B33" s="68"/>
      <c r="C33" s="24"/>
      <c r="D33" s="23"/>
      <c r="E33" s="23"/>
      <c r="F33" s="23"/>
    </row>
    <row r="34" spans="1:6" ht="15.75" customHeight="1">
      <c r="A34" s="25"/>
      <c r="B34" s="68"/>
      <c r="C34" s="24"/>
      <c r="D34" s="23"/>
      <c r="E34" s="23"/>
      <c r="F34" s="23"/>
    </row>
    <row r="35" spans="1:6" ht="15.75" customHeight="1">
      <c r="A35" s="25"/>
      <c r="B35" s="23"/>
      <c r="C35" s="24"/>
      <c r="D35" s="23"/>
      <c r="E35" s="23"/>
      <c r="F35" s="23"/>
    </row>
    <row r="36" spans="1:6" ht="15.75" customHeight="1">
      <c r="A36" s="25"/>
      <c r="B36" s="23"/>
      <c r="C36" s="24"/>
      <c r="D36" s="23"/>
      <c r="E36" s="23"/>
      <c r="F36" s="23"/>
    </row>
    <row r="37" spans="1:6" ht="15.75" customHeight="1" thickBot="1">
      <c r="A37" s="54"/>
      <c r="B37" s="20"/>
      <c r="C37" s="37"/>
      <c r="D37" s="20"/>
      <c r="E37" s="20"/>
      <c r="F37" s="20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2">
    <mergeCell ref="B30:C30"/>
    <mergeCell ref="F3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ignoredErrors>
    <ignoredError sqref="B5:B9" numberStoredAsText="1"/>
    <ignoredError sqref="D23 D1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="75" zoomScaleNormal="75" workbookViewId="0" topLeftCell="A1">
      <selection activeCell="F1" sqref="F1"/>
    </sheetView>
  </sheetViews>
  <sheetFormatPr defaultColWidth="8.625" defaultRowHeight="12.75"/>
  <cols>
    <col min="1" max="1" width="0.875" style="18" customWidth="1"/>
    <col min="2" max="2" width="10.125" style="18" customWidth="1"/>
    <col min="3" max="3" width="0.875" style="18" customWidth="1"/>
    <col min="4" max="4" width="9.00390625" style="18" customWidth="1"/>
    <col min="5" max="5" width="10.00390625" style="18" customWidth="1"/>
    <col min="6" max="6" width="8.375" style="18" customWidth="1"/>
    <col min="7" max="7" width="9.00390625" style="18" customWidth="1"/>
    <col min="8" max="8" width="12.00390625" style="18" customWidth="1"/>
    <col min="9" max="9" width="13.125" style="18" customWidth="1"/>
    <col min="10" max="10" width="9.375" style="18" customWidth="1"/>
    <col min="11" max="11" width="8.125" style="18" customWidth="1"/>
    <col min="12" max="12" width="10.00390625" style="18" customWidth="1"/>
    <col min="13" max="13" width="8.375" style="18" customWidth="1"/>
    <col min="14" max="14" width="9.125" style="18" customWidth="1"/>
    <col min="15" max="15" width="12.00390625" style="18" customWidth="1"/>
    <col min="16" max="16" width="13.125" style="18" customWidth="1"/>
    <col min="17" max="17" width="9.875" style="18" customWidth="1"/>
    <col min="18" max="18" width="5.75390625" style="18" customWidth="1"/>
    <col min="19" max="16384" width="8.625" style="18" customWidth="1"/>
  </cols>
  <sheetData>
    <row r="1" spans="1:17" ht="15.75" customHeight="1" thickBot="1">
      <c r="A1" s="20"/>
      <c r="B1" s="20" t="s">
        <v>169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 t="s">
        <v>1</v>
      </c>
    </row>
    <row r="2" spans="2:17" ht="15.75" customHeight="1">
      <c r="B2" s="88" t="s">
        <v>62</v>
      </c>
      <c r="C2" s="24"/>
      <c r="D2" s="93" t="s">
        <v>170</v>
      </c>
      <c r="E2" s="81"/>
      <c r="F2" s="81"/>
      <c r="G2" s="81"/>
      <c r="H2" s="81"/>
      <c r="I2" s="81"/>
      <c r="J2" s="82"/>
      <c r="K2" s="93" t="s">
        <v>171</v>
      </c>
      <c r="L2" s="81"/>
      <c r="M2" s="81"/>
      <c r="N2" s="81"/>
      <c r="O2" s="81"/>
      <c r="P2" s="81"/>
      <c r="Q2" s="81"/>
    </row>
    <row r="3" spans="2:17" ht="15.75" customHeight="1">
      <c r="B3" s="80"/>
      <c r="C3" s="23"/>
      <c r="D3" s="83" t="s">
        <v>5</v>
      </c>
      <c r="E3" s="25" t="s">
        <v>99</v>
      </c>
      <c r="F3" s="78" t="s">
        <v>3</v>
      </c>
      <c r="G3" s="27" t="s">
        <v>100</v>
      </c>
      <c r="H3" s="28" t="s">
        <v>101</v>
      </c>
      <c r="I3" s="29" t="s">
        <v>86</v>
      </c>
      <c r="J3" s="30" t="s">
        <v>102</v>
      </c>
      <c r="K3" s="83" t="s">
        <v>5</v>
      </c>
      <c r="L3" s="25" t="s">
        <v>103</v>
      </c>
      <c r="M3" s="78" t="s">
        <v>3</v>
      </c>
      <c r="N3" s="27" t="s">
        <v>104</v>
      </c>
      <c r="O3" s="28" t="s">
        <v>105</v>
      </c>
      <c r="P3" s="29" t="s">
        <v>86</v>
      </c>
      <c r="Q3" s="30" t="s">
        <v>102</v>
      </c>
    </row>
    <row r="4" spans="2:17" ht="15.75" customHeight="1">
      <c r="B4" s="80"/>
      <c r="C4" s="23"/>
      <c r="D4" s="113"/>
      <c r="E4" s="91" t="s">
        <v>106</v>
      </c>
      <c r="F4" s="91" t="s">
        <v>8</v>
      </c>
      <c r="G4" s="112" t="s">
        <v>107</v>
      </c>
      <c r="H4" s="112" t="s">
        <v>96</v>
      </c>
      <c r="I4" s="110" t="s">
        <v>118</v>
      </c>
      <c r="J4" s="114" t="s">
        <v>108</v>
      </c>
      <c r="K4" s="113"/>
      <c r="L4" s="91" t="s">
        <v>109</v>
      </c>
      <c r="M4" s="91" t="s">
        <v>8</v>
      </c>
      <c r="N4" s="112" t="s">
        <v>110</v>
      </c>
      <c r="O4" s="112" t="s">
        <v>96</v>
      </c>
      <c r="P4" s="110" t="s">
        <v>118</v>
      </c>
      <c r="Q4" s="114" t="s">
        <v>108</v>
      </c>
    </row>
    <row r="5" spans="1:17" ht="15.75" customHeight="1">
      <c r="A5" s="31"/>
      <c r="B5" s="90"/>
      <c r="C5" s="31"/>
      <c r="D5" s="92"/>
      <c r="E5" s="109"/>
      <c r="F5" s="109"/>
      <c r="G5" s="79"/>
      <c r="H5" s="79"/>
      <c r="I5" s="111"/>
      <c r="J5" s="115"/>
      <c r="K5" s="92"/>
      <c r="L5" s="109"/>
      <c r="M5" s="109"/>
      <c r="N5" s="79"/>
      <c r="O5" s="79"/>
      <c r="P5" s="111"/>
      <c r="Q5" s="115"/>
    </row>
    <row r="6" spans="3:4" ht="31.5" customHeight="1">
      <c r="C6" s="24"/>
      <c r="D6" s="23" t="s">
        <v>73</v>
      </c>
    </row>
    <row r="7" spans="2:17" ht="47.25" customHeight="1">
      <c r="B7" s="33" t="s">
        <v>143</v>
      </c>
      <c r="C7" s="24"/>
      <c r="D7" s="23">
        <v>21272</v>
      </c>
      <c r="E7" s="18">
        <v>7692</v>
      </c>
      <c r="F7" s="18">
        <v>7228</v>
      </c>
      <c r="G7" s="18">
        <v>98</v>
      </c>
      <c r="H7" s="18">
        <v>4962</v>
      </c>
      <c r="I7" s="34" t="s">
        <v>13</v>
      </c>
      <c r="J7" s="18">
        <v>1292</v>
      </c>
      <c r="K7" s="18">
        <v>195</v>
      </c>
      <c r="L7" s="18">
        <v>19</v>
      </c>
      <c r="M7" s="18">
        <v>104</v>
      </c>
      <c r="N7" s="18">
        <v>5</v>
      </c>
      <c r="O7" s="18">
        <v>25</v>
      </c>
      <c r="P7" s="34" t="s">
        <v>13</v>
      </c>
      <c r="Q7" s="18">
        <v>42</v>
      </c>
    </row>
    <row r="8" spans="2:17" ht="15.75" customHeight="1">
      <c r="B8" s="35" t="s">
        <v>173</v>
      </c>
      <c r="C8" s="24"/>
      <c r="D8" s="25">
        <v>20430</v>
      </c>
      <c r="E8" s="23">
        <v>7854</v>
      </c>
      <c r="F8" s="23">
        <v>6939</v>
      </c>
      <c r="G8" s="23">
        <v>87</v>
      </c>
      <c r="H8" s="23">
        <v>3895</v>
      </c>
      <c r="I8" s="34" t="s">
        <v>13</v>
      </c>
      <c r="J8" s="23">
        <v>1655</v>
      </c>
      <c r="K8" s="23">
        <v>246</v>
      </c>
      <c r="L8" s="23">
        <v>12</v>
      </c>
      <c r="M8" s="23">
        <v>144</v>
      </c>
      <c r="N8" s="23">
        <v>2</v>
      </c>
      <c r="O8" s="23">
        <v>24</v>
      </c>
      <c r="P8" s="34" t="s">
        <v>13</v>
      </c>
      <c r="Q8" s="23">
        <v>64</v>
      </c>
    </row>
    <row r="9" spans="2:17" ht="15.75" customHeight="1">
      <c r="B9" s="35" t="s">
        <v>114</v>
      </c>
      <c r="C9" s="24"/>
      <c r="D9" s="25">
        <v>19433</v>
      </c>
      <c r="E9" s="23">
        <v>7367</v>
      </c>
      <c r="F9" s="23">
        <v>5913</v>
      </c>
      <c r="G9" s="23">
        <v>73</v>
      </c>
      <c r="H9" s="23">
        <v>3944</v>
      </c>
      <c r="I9" s="34">
        <v>242</v>
      </c>
      <c r="J9" s="23">
        <v>1894</v>
      </c>
      <c r="K9" s="23">
        <v>218</v>
      </c>
      <c r="L9" s="23">
        <v>12</v>
      </c>
      <c r="M9" s="23">
        <v>90</v>
      </c>
      <c r="N9" s="23">
        <v>2</v>
      </c>
      <c r="O9" s="23">
        <v>23</v>
      </c>
      <c r="P9" s="34">
        <v>7</v>
      </c>
      <c r="Q9" s="23">
        <v>84</v>
      </c>
    </row>
    <row r="10" spans="2:17" ht="15.75" customHeight="1">
      <c r="B10" s="35" t="s">
        <v>116</v>
      </c>
      <c r="C10" s="24"/>
      <c r="D10" s="25">
        <v>19077</v>
      </c>
      <c r="E10" s="23">
        <v>7294</v>
      </c>
      <c r="F10" s="23">
        <v>5493</v>
      </c>
      <c r="G10" s="23">
        <v>24</v>
      </c>
      <c r="H10" s="23">
        <v>4152</v>
      </c>
      <c r="I10" s="34">
        <v>194</v>
      </c>
      <c r="J10" s="23">
        <v>1920</v>
      </c>
      <c r="K10" s="23">
        <v>241</v>
      </c>
      <c r="L10" s="23">
        <v>13</v>
      </c>
      <c r="M10" s="23">
        <v>97</v>
      </c>
      <c r="N10" s="23">
        <v>4</v>
      </c>
      <c r="O10" s="23">
        <v>30</v>
      </c>
      <c r="P10" s="34">
        <v>1</v>
      </c>
      <c r="Q10" s="23">
        <v>96</v>
      </c>
    </row>
    <row r="11" spans="2:17" ht="31.5" customHeight="1">
      <c r="B11" s="35" t="s">
        <v>172</v>
      </c>
      <c r="C11" s="24"/>
      <c r="D11" s="25">
        <f>SUM(E11:J11)</f>
        <v>18759</v>
      </c>
      <c r="E11" s="23">
        <f aca="true" t="shared" si="0" ref="E11:J11">SUM(E17,E23)</f>
        <v>7087</v>
      </c>
      <c r="F11" s="23">
        <f t="shared" si="0"/>
        <v>5299</v>
      </c>
      <c r="G11" s="23">
        <f t="shared" si="0"/>
        <v>33</v>
      </c>
      <c r="H11" s="23">
        <f t="shared" si="0"/>
        <v>4147</v>
      </c>
      <c r="I11" s="23">
        <f t="shared" si="0"/>
        <v>216</v>
      </c>
      <c r="J11" s="23">
        <f t="shared" si="0"/>
        <v>1977</v>
      </c>
      <c r="K11" s="23">
        <f>SUM(L11:Q11)</f>
        <v>296</v>
      </c>
      <c r="L11" s="23">
        <f aca="true" t="shared" si="1" ref="L11:Q11">SUM(L17,L23)</f>
        <v>21</v>
      </c>
      <c r="M11" s="23">
        <f t="shared" si="1"/>
        <v>100</v>
      </c>
      <c r="N11" s="46" t="s">
        <v>83</v>
      </c>
      <c r="O11" s="23">
        <f t="shared" si="1"/>
        <v>33</v>
      </c>
      <c r="P11" s="23">
        <f t="shared" si="1"/>
        <v>1</v>
      </c>
      <c r="Q11" s="23">
        <f t="shared" si="1"/>
        <v>141</v>
      </c>
    </row>
    <row r="12" spans="3:4" ht="47.25" customHeight="1">
      <c r="C12" s="24"/>
      <c r="D12" s="23" t="s">
        <v>77</v>
      </c>
    </row>
    <row r="13" spans="2:17" ht="47.25" customHeight="1">
      <c r="B13" s="33" t="s">
        <v>143</v>
      </c>
      <c r="C13" s="24"/>
      <c r="D13" s="23">
        <v>10616</v>
      </c>
      <c r="E13" s="18">
        <v>3525</v>
      </c>
      <c r="F13" s="18">
        <v>3726</v>
      </c>
      <c r="G13" s="18">
        <v>19</v>
      </c>
      <c r="H13" s="18">
        <v>2761</v>
      </c>
      <c r="I13" s="34" t="s">
        <v>13</v>
      </c>
      <c r="J13" s="18">
        <v>585</v>
      </c>
      <c r="K13" s="18">
        <v>130</v>
      </c>
      <c r="L13" s="18">
        <v>11</v>
      </c>
      <c r="M13" s="18">
        <v>71</v>
      </c>
      <c r="N13" s="34">
        <v>4</v>
      </c>
      <c r="O13" s="18">
        <v>18</v>
      </c>
      <c r="P13" s="34" t="s">
        <v>13</v>
      </c>
      <c r="Q13" s="18">
        <v>26</v>
      </c>
    </row>
    <row r="14" spans="2:17" ht="15.75" customHeight="1">
      <c r="B14" s="35" t="s">
        <v>173</v>
      </c>
      <c r="C14" s="24"/>
      <c r="D14" s="23">
        <v>10155</v>
      </c>
      <c r="E14" s="18">
        <v>3735</v>
      </c>
      <c r="F14" s="18">
        <v>3723</v>
      </c>
      <c r="G14" s="18">
        <v>7</v>
      </c>
      <c r="H14" s="18">
        <v>1935</v>
      </c>
      <c r="I14" s="34" t="s">
        <v>13</v>
      </c>
      <c r="J14" s="18">
        <v>755</v>
      </c>
      <c r="K14" s="18">
        <v>150</v>
      </c>
      <c r="L14" s="18">
        <v>6</v>
      </c>
      <c r="M14" s="18">
        <v>99</v>
      </c>
      <c r="N14" s="34">
        <v>2</v>
      </c>
      <c r="O14" s="18">
        <v>12</v>
      </c>
      <c r="P14" s="34" t="s">
        <v>13</v>
      </c>
      <c r="Q14" s="18">
        <v>31</v>
      </c>
    </row>
    <row r="15" spans="2:17" ht="15.75" customHeight="1">
      <c r="B15" s="35" t="s">
        <v>114</v>
      </c>
      <c r="C15" s="24"/>
      <c r="D15" s="23">
        <v>9540</v>
      </c>
      <c r="E15" s="18">
        <v>3425</v>
      </c>
      <c r="F15" s="18">
        <v>3063</v>
      </c>
      <c r="G15" s="18">
        <v>1</v>
      </c>
      <c r="H15" s="18">
        <v>2003</v>
      </c>
      <c r="I15" s="34">
        <v>211</v>
      </c>
      <c r="J15" s="18">
        <v>837</v>
      </c>
      <c r="K15" s="18">
        <v>129</v>
      </c>
      <c r="L15" s="18">
        <v>4</v>
      </c>
      <c r="M15" s="18">
        <v>56</v>
      </c>
      <c r="N15" s="34">
        <v>2</v>
      </c>
      <c r="O15" s="18">
        <v>10</v>
      </c>
      <c r="P15" s="34">
        <v>5</v>
      </c>
      <c r="Q15" s="18">
        <v>52</v>
      </c>
    </row>
    <row r="16" spans="2:17" ht="15.75" customHeight="1">
      <c r="B16" s="35" t="s">
        <v>116</v>
      </c>
      <c r="C16" s="24"/>
      <c r="D16" s="23">
        <v>9532</v>
      </c>
      <c r="E16" s="18">
        <v>3478</v>
      </c>
      <c r="F16" s="18">
        <v>2880</v>
      </c>
      <c r="G16" s="18">
        <v>2</v>
      </c>
      <c r="H16" s="18">
        <v>2078</v>
      </c>
      <c r="I16" s="34">
        <v>178</v>
      </c>
      <c r="J16" s="18">
        <v>916</v>
      </c>
      <c r="K16" s="18">
        <v>139</v>
      </c>
      <c r="L16" s="18">
        <v>5</v>
      </c>
      <c r="M16" s="18">
        <v>63</v>
      </c>
      <c r="N16" s="34">
        <v>3</v>
      </c>
      <c r="O16" s="18">
        <v>14</v>
      </c>
      <c r="P16" s="34">
        <v>1</v>
      </c>
      <c r="Q16" s="18">
        <v>53</v>
      </c>
    </row>
    <row r="17" spans="2:17" ht="31.5" customHeight="1">
      <c r="B17" s="35" t="s">
        <v>172</v>
      </c>
      <c r="C17" s="24"/>
      <c r="D17" s="23">
        <f>SUM(E17:J17)</f>
        <v>9420</v>
      </c>
      <c r="E17" s="23">
        <v>3355</v>
      </c>
      <c r="F17" s="23">
        <v>2899</v>
      </c>
      <c r="G17" s="46" t="s">
        <v>141</v>
      </c>
      <c r="H17" s="23">
        <v>2059</v>
      </c>
      <c r="I17" s="23">
        <v>195</v>
      </c>
      <c r="J17" s="23">
        <v>912</v>
      </c>
      <c r="K17" s="23">
        <f>SUM(L17:Q17)</f>
        <v>175</v>
      </c>
      <c r="L17" s="23">
        <v>6</v>
      </c>
      <c r="M17" s="23">
        <v>66</v>
      </c>
      <c r="N17" s="46" t="s">
        <v>141</v>
      </c>
      <c r="O17" s="23">
        <v>13</v>
      </c>
      <c r="P17" s="23">
        <v>1</v>
      </c>
      <c r="Q17" s="23">
        <v>89</v>
      </c>
    </row>
    <row r="18" spans="3:17" ht="47.25" customHeight="1">
      <c r="C18" s="24"/>
      <c r="D18" s="23" t="s">
        <v>80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ht="47.25" customHeight="1">
      <c r="B19" s="33" t="s">
        <v>143</v>
      </c>
      <c r="C19" s="24"/>
      <c r="D19" s="23">
        <v>10656</v>
      </c>
      <c r="E19" s="23">
        <v>4167</v>
      </c>
      <c r="F19" s="23">
        <v>3502</v>
      </c>
      <c r="G19" s="23">
        <v>79</v>
      </c>
      <c r="H19" s="23">
        <v>2201</v>
      </c>
      <c r="I19" s="34" t="s">
        <v>13</v>
      </c>
      <c r="J19" s="23">
        <v>707</v>
      </c>
      <c r="K19" s="23">
        <v>65</v>
      </c>
      <c r="L19" s="23">
        <v>8</v>
      </c>
      <c r="M19" s="23">
        <v>33</v>
      </c>
      <c r="N19" s="46">
        <v>1</v>
      </c>
      <c r="O19" s="23">
        <v>7</v>
      </c>
      <c r="P19" s="34" t="s">
        <v>13</v>
      </c>
      <c r="Q19" s="23">
        <v>16</v>
      </c>
    </row>
    <row r="20" spans="2:17" ht="15.75" customHeight="1">
      <c r="B20" s="35" t="s">
        <v>173</v>
      </c>
      <c r="C20" s="24"/>
      <c r="D20" s="23">
        <v>10275</v>
      </c>
      <c r="E20" s="23">
        <v>4119</v>
      </c>
      <c r="F20" s="23">
        <v>3216</v>
      </c>
      <c r="G20" s="23">
        <v>80</v>
      </c>
      <c r="H20" s="23">
        <v>1960</v>
      </c>
      <c r="I20" s="34" t="s">
        <v>13</v>
      </c>
      <c r="J20" s="23">
        <v>900</v>
      </c>
      <c r="K20" s="23">
        <v>96</v>
      </c>
      <c r="L20" s="23">
        <v>6</v>
      </c>
      <c r="M20" s="23">
        <v>45</v>
      </c>
      <c r="N20" s="46" t="s">
        <v>13</v>
      </c>
      <c r="O20" s="23">
        <v>12</v>
      </c>
      <c r="P20" s="34" t="s">
        <v>13</v>
      </c>
      <c r="Q20" s="23">
        <v>33</v>
      </c>
    </row>
    <row r="21" spans="2:17" ht="15.75" customHeight="1">
      <c r="B21" s="35" t="s">
        <v>114</v>
      </c>
      <c r="C21" s="24"/>
      <c r="D21" s="23">
        <v>9893</v>
      </c>
      <c r="E21" s="23">
        <v>3942</v>
      </c>
      <c r="F21" s="23">
        <v>2850</v>
      </c>
      <c r="G21" s="23">
        <v>72</v>
      </c>
      <c r="H21" s="23">
        <v>1941</v>
      </c>
      <c r="I21" s="34">
        <v>31</v>
      </c>
      <c r="J21" s="23">
        <v>1057</v>
      </c>
      <c r="K21" s="23">
        <v>89</v>
      </c>
      <c r="L21" s="23">
        <v>8</v>
      </c>
      <c r="M21" s="23">
        <v>34</v>
      </c>
      <c r="N21" s="46" t="s">
        <v>13</v>
      </c>
      <c r="O21" s="23">
        <v>13</v>
      </c>
      <c r="P21" s="34">
        <v>2</v>
      </c>
      <c r="Q21" s="23">
        <v>32</v>
      </c>
    </row>
    <row r="22" spans="2:17" ht="15.75" customHeight="1">
      <c r="B22" s="35" t="s">
        <v>116</v>
      </c>
      <c r="C22" s="24"/>
      <c r="D22" s="23">
        <v>9545</v>
      </c>
      <c r="E22" s="23">
        <v>3816</v>
      </c>
      <c r="F22" s="23">
        <v>2613</v>
      </c>
      <c r="G22" s="23">
        <v>22</v>
      </c>
      <c r="H22" s="23">
        <v>2074</v>
      </c>
      <c r="I22" s="34">
        <v>16</v>
      </c>
      <c r="J22" s="23">
        <v>1004</v>
      </c>
      <c r="K22" s="23">
        <v>102</v>
      </c>
      <c r="L22" s="23">
        <v>8</v>
      </c>
      <c r="M22" s="23">
        <v>34</v>
      </c>
      <c r="N22" s="46">
        <v>1</v>
      </c>
      <c r="O22" s="23">
        <v>16</v>
      </c>
      <c r="P22" s="34" t="s">
        <v>13</v>
      </c>
      <c r="Q22" s="23">
        <v>43</v>
      </c>
    </row>
    <row r="23" spans="2:17" ht="31.5" customHeight="1">
      <c r="B23" s="35" t="s">
        <v>172</v>
      </c>
      <c r="C23" s="24"/>
      <c r="D23" s="23">
        <f>SUM(E23:J23)</f>
        <v>9339</v>
      </c>
      <c r="E23" s="23">
        <v>3732</v>
      </c>
      <c r="F23" s="23">
        <v>2400</v>
      </c>
      <c r="G23" s="23">
        <v>33</v>
      </c>
      <c r="H23" s="23">
        <v>2088</v>
      </c>
      <c r="I23" s="23">
        <v>21</v>
      </c>
      <c r="J23" s="23">
        <v>1065</v>
      </c>
      <c r="K23" s="23">
        <f>SUM(L23:Q23)</f>
        <v>121</v>
      </c>
      <c r="L23" s="23">
        <v>15</v>
      </c>
      <c r="M23" s="23">
        <v>34</v>
      </c>
      <c r="N23" s="46" t="s">
        <v>83</v>
      </c>
      <c r="O23" s="23">
        <v>20</v>
      </c>
      <c r="P23" s="46" t="s">
        <v>83</v>
      </c>
      <c r="Q23" s="23">
        <v>52</v>
      </c>
    </row>
    <row r="24" spans="3:17" ht="15.75" customHeight="1"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5.75" customHeight="1" thickBot="1">
      <c r="A25" s="20"/>
      <c r="B25" s="20"/>
      <c r="C25" s="3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ht="15.75" customHeight="1">
      <c r="B26" s="18" t="s">
        <v>175</v>
      </c>
    </row>
    <row r="27" ht="15.75" customHeight="1">
      <c r="B27" s="18" t="s">
        <v>176</v>
      </c>
    </row>
    <row r="28" ht="15.75" customHeight="1">
      <c r="B28" s="18" t="s">
        <v>174</v>
      </c>
    </row>
    <row r="29" ht="15.75" customHeight="1">
      <c r="B29" s="18" t="s">
        <v>177</v>
      </c>
    </row>
    <row r="30" ht="15.75" customHeight="1">
      <c r="B30" s="18" t="s">
        <v>139</v>
      </c>
    </row>
    <row r="31" ht="15.75" customHeight="1">
      <c r="B31" s="18" t="s">
        <v>140</v>
      </c>
    </row>
    <row r="32" ht="15.75" customHeight="1">
      <c r="B32" s="18" t="s">
        <v>138</v>
      </c>
    </row>
    <row r="33" spans="2:4" ht="15.75" customHeight="1">
      <c r="B33" s="18" t="s">
        <v>137</v>
      </c>
      <c r="C33" s="23"/>
      <c r="D33" s="2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mergeCells count="17">
    <mergeCell ref="B2:B5"/>
    <mergeCell ref="D2:J2"/>
    <mergeCell ref="K2:Q2"/>
    <mergeCell ref="K3:K5"/>
    <mergeCell ref="D3:D5"/>
    <mergeCell ref="G4:G5"/>
    <mergeCell ref="O4:O5"/>
    <mergeCell ref="Q4:Q5"/>
    <mergeCell ref="H4:H5"/>
    <mergeCell ref="J4:J5"/>
    <mergeCell ref="E4:E5"/>
    <mergeCell ref="I4:I5"/>
    <mergeCell ref="P4:P5"/>
    <mergeCell ref="L4:L5"/>
    <mergeCell ref="N4:N5"/>
    <mergeCell ref="M4:M5"/>
    <mergeCell ref="F4:F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ignoredErrors>
    <ignoredError sqref="B20:B23 B14:B17 B8:B11" numberStoredAsText="1"/>
    <ignoredError sqref="K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2002-03-16T08:59:20Z</cp:lastPrinted>
  <dcterms:modified xsi:type="dcterms:W3CDTF">2013-06-11T06:26:56Z</dcterms:modified>
  <cp:category/>
  <cp:version/>
  <cp:contentType/>
  <cp:contentStatus/>
</cp:coreProperties>
</file>