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10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<sst xmlns="http://schemas.openxmlformats.org/spreadsheetml/2006/main" count="278" uniqueCount="135">
  <si>
    <t xml:space="preserve">    36    人口・世帯   3</t>
  </si>
  <si>
    <t>3  人口・世帯    37</t>
  </si>
  <si>
    <t xml:space="preserve">  お   よ   び   一   般   世   帯   人   員</t>
  </si>
  <si>
    <t>（平成７年）</t>
  </si>
  <si>
    <t xml:space="preserve">    国勢調査（平成 7年10月 1日現在）による。</t>
  </si>
  <si>
    <t xml:space="preserve">   単位：世帯、人</t>
  </si>
  <si>
    <t>一                            般                             世</t>
  </si>
  <si>
    <t xml:space="preserve">          帯</t>
  </si>
  <si>
    <t>住  宅  に  住  む  一  般  世  帯</t>
  </si>
  <si>
    <t>（再掲）</t>
  </si>
  <si>
    <t>市町村</t>
  </si>
  <si>
    <t>世                              帯                              数</t>
  </si>
  <si>
    <t>１世帯当たり</t>
  </si>
  <si>
    <t>１人当たり</t>
  </si>
  <si>
    <t>間借り・下宿</t>
  </si>
  <si>
    <t>会社などの</t>
  </si>
  <si>
    <t>延べ面積</t>
  </si>
  <si>
    <t>な   ど   の</t>
  </si>
  <si>
    <t>独 身 寮 の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</si>
  <si>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</si>
  <si>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</si>
  <si>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</si>
  <si>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</si>
  <si>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</si>
  <si>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</si>
  <si>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</si>
  <si>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</si>
  <si>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</si>
  <si>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</si>
  <si>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</si>
  <si>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（㎡）</t>
  </si>
  <si>
    <t>単   身   者</t>
  </si>
  <si>
    <t>市部</t>
  </si>
  <si>
    <t xml:space="preserve">- 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</si>
  <si>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</si>
  <si>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</si>
  <si>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</si>
  <si>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</si>
  <si>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</si>
  <si>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</si>
  <si>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</si>
  <si>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</si>
  <si>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</si>
  <si>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</si>
  <si>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</si>
  <si>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</si>
  <si>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</si>
  <si>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</si>
  <si>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</si>
  <si>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</si>
  <si>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</si>
  <si>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</si>
  <si>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</si>
  <si>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</si>
  <si>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</si>
  <si>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</si>
  <si>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</si>
  <si>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</si>
  <si>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</si>
  <si>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</si>
  <si>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</si>
  <si>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</si>
  <si>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</si>
  <si>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</si>
  <si>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</si>
  <si>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</si>
  <si>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</si>
  <si>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</si>
  <si>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</si>
  <si>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</si>
  <si>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</si>
  <si>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</si>
  <si>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</si>
  <si>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</si>
  <si>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</si>
  <si>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</si>
  <si>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38    人口・世帯   3</t>
  </si>
  <si>
    <t>3  人口・世帯    39</t>
  </si>
  <si>
    <t>（平成７年） 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</si>
  <si>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</si>
  <si>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</si>
  <si>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</si>
  <si>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</si>
  <si>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</si>
  <si>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</si>
  <si>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</si>
  <si>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</si>
  <si>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</si>
  <si>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</si>
  <si>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</si>
  <si>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</si>
  <si>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</si>
  <si>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</si>
  <si>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</si>
  <si>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</si>
  <si>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</si>
  <si>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</si>
  <si>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</si>
  <si>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</si>
  <si>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</si>
  <si>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</si>
  <si>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</si>
  <si>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</si>
  <si>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</si>
  <si>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</si>
  <si>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</si>
  <si>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</si>
  <si>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</si>
  <si>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</si>
  <si>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</si>
  <si>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</si>
  <si>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</si>
  <si>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</si>
  <si>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</si>
  <si>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</si>
  <si>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</si>
  <si>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</si>
  <si>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</si>
  <si>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</si>
  <si>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</si>
  <si>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</si>
  <si>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</si>
  <si>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</si>
  <si>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</si>
  <si>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</si>
  <si>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一般世帯人員</t>
  </si>
  <si>
    <t>昭和60年</t>
  </si>
  <si>
    <t xml:space="preserve">           …</t>
  </si>
  <si>
    <t>平 成 2 年</t>
  </si>
  <si>
    <t xml:space="preserve">          7</t>
  </si>
  <si>
    <t xml:space="preserve">                                       ２１      一   般   世   帯   数</t>
  </si>
  <si>
    <t xml:space="preserve">    資料  総務省統計局「国勢調査報告」</t>
  </si>
  <si>
    <t>１世帯当たり
人        員</t>
  </si>
  <si>
    <t>１世帯当たり　
室        数</t>
  </si>
  <si>
    <t>１人当たり　　
室    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</si>
</sst>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3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 quotePrefix="1">
      <alignment horizontal="right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4" fontId="5" fillId="0" borderId="0" xfId="15" applyNumberFormat="1" applyFont="1" applyAlignment="1" quotePrefix="1">
      <alignment horizontal="right"/>
    </xf>
    <xf numFmtId="181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2" fontId="5" fillId="0" borderId="3" xfId="15" applyNumberFormat="1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82" fontId="5" fillId="0" borderId="1" xfId="15" applyNumberFormat="1" applyFont="1" applyBorder="1" applyAlignment="1">
      <alignment/>
    </xf>
    <xf numFmtId="182" fontId="5" fillId="0" borderId="2" xfId="15" applyNumberFormat="1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182" fontId="5" fillId="0" borderId="0" xfId="15" applyNumberFormat="1" applyFont="1" applyBorder="1" applyAlignment="1">
      <alignment horizontal="distributed"/>
    </xf>
    <xf numFmtId="0" fontId="5" fillId="0" borderId="0" xfId="15" applyNumberFormat="1" applyFont="1" applyAlignment="1" quotePrefix="1">
      <alignment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/>
    </xf>
    <xf numFmtId="183" fontId="5" fillId="0" borderId="3" xfId="15" applyNumberFormat="1" applyFont="1" applyBorder="1" applyAlignment="1">
      <alignment/>
    </xf>
    <xf numFmtId="181" fontId="5" fillId="0" borderId="3" xfId="15" applyNumberFormat="1" applyFont="1" applyBorder="1" applyAlignment="1">
      <alignment/>
    </xf>
    <xf numFmtId="182" fontId="5" fillId="0" borderId="6" xfId="15" applyNumberFormat="1" applyFont="1" applyBorder="1" applyAlignment="1">
      <alignment horizontal="distributed" vertical="center" wrapText="1"/>
    </xf>
    <xf numFmtId="182" fontId="5" fillId="0" borderId="7" xfId="15" applyNumberFormat="1" applyFont="1" applyBorder="1" applyAlignment="1">
      <alignment horizontal="distributed" vertical="center"/>
    </xf>
    <xf numFmtId="182" fontId="5" fillId="0" borderId="8" xfId="15" applyNumberFormat="1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0" fillId="0" borderId="8" xfId="0" applyFont="1" applyBorder="1" applyAlignment="1">
      <alignment horizontal="distributed" vertical="distributed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125" style="2" customWidth="1"/>
    <col min="3" max="3" width="0.875" style="2" customWidth="1"/>
    <col min="4" max="5" width="12.875" style="2" customWidth="1"/>
    <col min="6" max="13" width="12.625" style="2" customWidth="1"/>
    <col min="14" max="14" width="4.375" style="2" customWidth="1"/>
    <col min="15" max="15" width="4.75390625" style="2" customWidth="1"/>
    <col min="16" max="16" width="12.75390625" style="2" customWidth="1"/>
    <col min="17" max="17" width="17.125" style="2" customWidth="1"/>
    <col min="18" max="20" width="16.875" style="4" customWidth="1"/>
    <col min="21" max="23" width="16.875" style="2" customWidth="1"/>
    <col min="24" max="24" width="16.75390625" style="2" customWidth="1"/>
    <col min="25" max="25" width="4.00390625" style="2" customWidth="1"/>
    <col min="26" max="16384" width="8.625" style="2" customWidth="1"/>
  </cols>
  <sheetData>
    <row r="1" spans="2:24" ht="16.5" customHeight="1">
      <c r="B1" s="2" t="s">
        <v>0</v>
      </c>
      <c r="P1" s="3"/>
      <c r="W1" s="5" t="s">
        <v>1</v>
      </c>
      <c r="X1" s="29"/>
    </row>
    <row r="2" spans="2:23" ht="24">
      <c r="B2" s="1" t="s">
        <v>130</v>
      </c>
      <c r="C2" s="1"/>
      <c r="P2" s="1" t="s">
        <v>2</v>
      </c>
      <c r="V2" s="11" t="s">
        <v>3</v>
      </c>
      <c r="W2" s="30"/>
    </row>
    <row r="3" spans="1:24" ht="15" customHeight="1" thickBot="1">
      <c r="A3" s="14"/>
      <c r="B3" s="14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P3" s="14"/>
      <c r="Q3" s="14"/>
      <c r="R3" s="31"/>
      <c r="S3" s="31"/>
      <c r="T3" s="31"/>
      <c r="U3" s="14"/>
      <c r="V3" s="14"/>
      <c r="W3" s="32" t="s">
        <v>5</v>
      </c>
      <c r="X3" s="33"/>
    </row>
    <row r="4" spans="4:24" ht="16.5" customHeight="1">
      <c r="D4" s="7" t="s">
        <v>6</v>
      </c>
      <c r="E4" s="6"/>
      <c r="F4" s="6"/>
      <c r="G4" s="6"/>
      <c r="H4" s="6"/>
      <c r="I4" s="6"/>
      <c r="J4" s="6"/>
      <c r="K4" s="6"/>
      <c r="L4" s="6"/>
      <c r="M4" s="6"/>
      <c r="P4" s="8" t="s">
        <v>7</v>
      </c>
      <c r="Q4" s="8"/>
      <c r="R4" s="34"/>
      <c r="S4" s="35" t="s">
        <v>8</v>
      </c>
      <c r="T4" s="36"/>
      <c r="U4" s="6"/>
      <c r="V4" s="6"/>
      <c r="W4" s="37" t="s">
        <v>9</v>
      </c>
      <c r="X4" s="37" t="s">
        <v>9</v>
      </c>
    </row>
    <row r="5" spans="2:24" ht="16.5" customHeight="1">
      <c r="B5" s="58" t="s">
        <v>10</v>
      </c>
      <c r="C5" s="13"/>
      <c r="D5" s="7" t="s">
        <v>11</v>
      </c>
      <c r="E5" s="6"/>
      <c r="F5" s="6"/>
      <c r="G5" s="6"/>
      <c r="H5" s="6"/>
      <c r="I5" s="6"/>
      <c r="J5" s="6"/>
      <c r="K5" s="6"/>
      <c r="L5" s="6"/>
      <c r="M5" s="6"/>
      <c r="P5" s="24"/>
      <c r="Q5" s="25"/>
      <c r="R5" s="47" t="s">
        <v>132</v>
      </c>
      <c r="S5" s="47" t="s">
        <v>133</v>
      </c>
      <c r="T5" s="47" t="s">
        <v>134</v>
      </c>
      <c r="U5" s="25" t="s">
        <v>12</v>
      </c>
      <c r="V5" s="25" t="s">
        <v>13</v>
      </c>
      <c r="W5" s="25" t="s">
        <v>14</v>
      </c>
      <c r="X5" s="25" t="s">
        <v>15</v>
      </c>
    </row>
    <row r="6" spans="2:24" ht="15" customHeight="1">
      <c r="B6" s="59"/>
      <c r="C6" s="3"/>
      <c r="D6" s="50" t="s">
        <v>19</v>
      </c>
      <c r="E6" s="50" t="s">
        <v>20</v>
      </c>
      <c r="F6" s="50" t="s">
        <v>21</v>
      </c>
      <c r="G6" s="50" t="s">
        <v>22</v>
      </c>
      <c r="H6" s="50" t="s">
        <v>23</v>
      </c>
      <c r="I6" s="56" t="s">
        <v>24</v>
      </c>
      <c r="J6" s="50" t="s">
        <v>25</v>
      </c>
      <c r="K6" s="50" t="s">
        <v>26</v>
      </c>
      <c r="L6" s="50" t="s">
        <v>27</v>
      </c>
      <c r="M6" s="52" t="s">
        <v>28</v>
      </c>
      <c r="P6" s="54" t="s">
        <v>29</v>
      </c>
      <c r="Q6" s="25" t="s">
        <v>125</v>
      </c>
      <c r="R6" s="48"/>
      <c r="S6" s="48"/>
      <c r="T6" s="48"/>
      <c r="U6" s="25" t="s">
        <v>16</v>
      </c>
      <c r="V6" s="25" t="s">
        <v>16</v>
      </c>
      <c r="W6" s="25" t="s">
        <v>17</v>
      </c>
      <c r="X6" s="25" t="s">
        <v>18</v>
      </c>
    </row>
    <row r="7" spans="1:24" ht="15" customHeight="1">
      <c r="A7" s="8"/>
      <c r="B7" s="8"/>
      <c r="C7" s="8"/>
      <c r="D7" s="60"/>
      <c r="E7" s="51"/>
      <c r="F7" s="51"/>
      <c r="G7" s="51"/>
      <c r="H7" s="51"/>
      <c r="I7" s="57"/>
      <c r="J7" s="51"/>
      <c r="K7" s="51"/>
      <c r="L7" s="51"/>
      <c r="M7" s="53"/>
      <c r="P7" s="55"/>
      <c r="Q7" s="26"/>
      <c r="R7" s="49"/>
      <c r="S7" s="49"/>
      <c r="T7" s="49"/>
      <c r="U7" s="26" t="s">
        <v>30</v>
      </c>
      <c r="V7" s="26" t="s">
        <v>30</v>
      </c>
      <c r="W7" s="26" t="s">
        <v>31</v>
      </c>
      <c r="X7" s="26" t="s">
        <v>31</v>
      </c>
    </row>
    <row r="8" spans="1:24" ht="15" customHeight="1">
      <c r="A8" s="15"/>
      <c r="B8" s="13" t="s">
        <v>126</v>
      </c>
      <c r="C8" s="15"/>
      <c r="D8" s="38">
        <f>SUM(E8:M8,P8)</f>
        <v>487597</v>
      </c>
      <c r="E8" s="28">
        <v>89967</v>
      </c>
      <c r="F8" s="28">
        <v>105148</v>
      </c>
      <c r="G8" s="28">
        <v>89926</v>
      </c>
      <c r="H8" s="28">
        <v>100237</v>
      </c>
      <c r="I8" s="28">
        <v>56926</v>
      </c>
      <c r="J8" s="28">
        <v>26358</v>
      </c>
      <c r="K8" s="28">
        <v>13186</v>
      </c>
      <c r="L8" s="28">
        <v>4303</v>
      </c>
      <c r="M8" s="28">
        <v>1134</v>
      </c>
      <c r="N8" s="11"/>
      <c r="O8" s="11"/>
      <c r="P8" s="28">
        <v>412</v>
      </c>
      <c r="Q8" s="28">
        <v>1555010</v>
      </c>
      <c r="R8" s="4">
        <f>Q8/D8</f>
        <v>3.1891295475566914</v>
      </c>
      <c r="S8" s="39">
        <v>4.75</v>
      </c>
      <c r="T8" s="40" t="s">
        <v>127</v>
      </c>
      <c r="U8" s="40" t="s">
        <v>127</v>
      </c>
      <c r="V8" s="40" t="s">
        <v>127</v>
      </c>
      <c r="W8" s="28">
        <v>6018</v>
      </c>
      <c r="X8" s="28">
        <v>8543</v>
      </c>
    </row>
    <row r="9" spans="1:24" ht="15" customHeight="1">
      <c r="A9" s="15"/>
      <c r="B9" s="13" t="s">
        <v>128</v>
      </c>
      <c r="C9" s="15"/>
      <c r="D9" s="38">
        <f>SUM(E9:M9,P9)</f>
        <v>501901</v>
      </c>
      <c r="E9" s="28">
        <v>102351</v>
      </c>
      <c r="F9" s="28">
        <v>120448</v>
      </c>
      <c r="G9" s="28">
        <v>93027</v>
      </c>
      <c r="H9" s="28">
        <v>95457</v>
      </c>
      <c r="I9" s="28">
        <v>49285</v>
      </c>
      <c r="J9" s="28">
        <v>24151</v>
      </c>
      <c r="K9" s="28">
        <v>12249</v>
      </c>
      <c r="L9" s="28">
        <v>3798</v>
      </c>
      <c r="M9" s="28">
        <v>839</v>
      </c>
      <c r="N9" s="11"/>
      <c r="O9" s="11"/>
      <c r="P9" s="28">
        <v>296</v>
      </c>
      <c r="Q9" s="28">
        <v>1522268</v>
      </c>
      <c r="R9" s="4">
        <f>Q9/D9</f>
        <v>3.033004516827024</v>
      </c>
      <c r="S9" s="39">
        <v>4.74</v>
      </c>
      <c r="T9" s="39">
        <v>1.54</v>
      </c>
      <c r="U9" s="40">
        <v>86.4</v>
      </c>
      <c r="V9" s="40">
        <v>28.1</v>
      </c>
      <c r="W9" s="28">
        <v>4288</v>
      </c>
      <c r="X9" s="28">
        <v>7266</v>
      </c>
    </row>
    <row r="10" spans="1:24" ht="15" customHeight="1">
      <c r="A10" s="15"/>
      <c r="B10" s="15"/>
      <c r="C10" s="15"/>
      <c r="D10" s="37"/>
      <c r="E10" s="27"/>
      <c r="F10" s="27"/>
      <c r="G10" s="27"/>
      <c r="H10" s="27"/>
      <c r="I10" s="27"/>
      <c r="J10" s="27"/>
      <c r="K10" s="27"/>
      <c r="L10" s="27"/>
      <c r="M10" s="27"/>
      <c r="P10" s="27"/>
      <c r="Q10" s="27"/>
      <c r="R10" s="41"/>
      <c r="S10" s="41"/>
      <c r="T10" s="41"/>
      <c r="U10" s="27"/>
      <c r="V10" s="27"/>
      <c r="W10" s="27"/>
      <c r="X10" s="27"/>
    </row>
    <row r="11" spans="2:24" ht="15" customHeight="1">
      <c r="B11" s="42" t="s">
        <v>129</v>
      </c>
      <c r="C11" s="13"/>
      <c r="D11" s="38">
        <f>SUM(E11:M11,P11)</f>
        <v>528156</v>
      </c>
      <c r="E11" s="2">
        <v>123916</v>
      </c>
      <c r="F11" s="2">
        <v>137244</v>
      </c>
      <c r="G11" s="2">
        <v>97764</v>
      </c>
      <c r="H11" s="2">
        <v>88688</v>
      </c>
      <c r="I11" s="2">
        <v>44700</v>
      </c>
      <c r="J11" s="2">
        <v>21149</v>
      </c>
      <c r="K11" s="2">
        <v>10705</v>
      </c>
      <c r="L11" s="2">
        <v>3116</v>
      </c>
      <c r="M11" s="2">
        <v>654</v>
      </c>
      <c r="P11" s="2">
        <v>220</v>
      </c>
      <c r="Q11" s="2">
        <v>1504912</v>
      </c>
      <c r="R11" s="4">
        <f>Q11/D11</f>
        <v>2.8493702618165844</v>
      </c>
      <c r="S11" s="4">
        <v>4.65</v>
      </c>
      <c r="T11" s="4">
        <v>1.61</v>
      </c>
      <c r="U11" s="9">
        <v>88.6</v>
      </c>
      <c r="V11" s="9">
        <v>30.7</v>
      </c>
      <c r="W11" s="10">
        <v>3903</v>
      </c>
      <c r="X11" s="10">
        <v>8301</v>
      </c>
    </row>
    <row r="12" spans="2:24" ht="15" customHeight="1">
      <c r="B12" s="11"/>
      <c r="C12" s="11"/>
      <c r="D12" s="38"/>
      <c r="U12" s="9"/>
      <c r="V12" s="9"/>
      <c r="W12" s="10"/>
      <c r="X12" s="10"/>
    </row>
    <row r="13" spans="2:24" ht="15" customHeight="1">
      <c r="B13" s="13" t="s">
        <v>32</v>
      </c>
      <c r="C13" s="13"/>
      <c r="D13" s="38">
        <f>SUM(D18:D22,D24:D26)</f>
        <v>348657</v>
      </c>
      <c r="E13" s="15">
        <f>SUM(E18:E22,E24:E26)</f>
        <v>90057</v>
      </c>
      <c r="F13" s="15">
        <f aca="true" t="shared" si="0" ref="F13:M13">SUM(F18:F22,F24:F26)</f>
        <v>89901</v>
      </c>
      <c r="G13" s="15">
        <f t="shared" si="0"/>
        <v>65584</v>
      </c>
      <c r="H13" s="15">
        <f t="shared" si="0"/>
        <v>59579</v>
      </c>
      <c r="I13" s="15">
        <f t="shared" si="0"/>
        <v>27006</v>
      </c>
      <c r="J13" s="15">
        <f t="shared" si="0"/>
        <v>10408</v>
      </c>
      <c r="K13" s="15">
        <f t="shared" si="0"/>
        <v>4500</v>
      </c>
      <c r="L13" s="15">
        <f t="shared" si="0"/>
        <v>1270</v>
      </c>
      <c r="M13" s="15">
        <f t="shared" si="0"/>
        <v>258</v>
      </c>
      <c r="P13" s="15">
        <f aca="true" t="shared" si="1" ref="P13:X13">SUM(P18:P22,P24:P26)</f>
        <v>94</v>
      </c>
      <c r="Q13" s="15">
        <f t="shared" si="1"/>
        <v>947378</v>
      </c>
      <c r="R13" s="4">
        <f>Q13/D13</f>
        <v>2.717220649520876</v>
      </c>
      <c r="S13" s="12" t="s">
        <v>33</v>
      </c>
      <c r="T13" s="12" t="s">
        <v>33</v>
      </c>
      <c r="U13" s="12" t="s">
        <v>33</v>
      </c>
      <c r="V13" s="12" t="s">
        <v>33</v>
      </c>
      <c r="W13" s="15">
        <f t="shared" si="1"/>
        <v>2966</v>
      </c>
      <c r="X13" s="15">
        <f t="shared" si="1"/>
        <v>5811</v>
      </c>
    </row>
    <row r="14" spans="2:24" ht="15" customHeight="1">
      <c r="B14" s="13"/>
      <c r="C14" s="13"/>
      <c r="D14" s="38"/>
      <c r="U14" s="9"/>
      <c r="V14" s="9"/>
      <c r="W14" s="10"/>
      <c r="X14" s="10"/>
    </row>
    <row r="15" spans="2:24" ht="15" customHeight="1">
      <c r="B15" s="13" t="s">
        <v>34</v>
      </c>
      <c r="C15" s="13"/>
      <c r="D15" s="38">
        <f aca="true" t="shared" si="2" ref="D15:M15">D29+D50+D57+D65+D95+D114+D129+D137</f>
        <v>179499</v>
      </c>
      <c r="E15" s="15">
        <f t="shared" si="2"/>
        <v>33859</v>
      </c>
      <c r="F15" s="15">
        <f t="shared" si="2"/>
        <v>47343</v>
      </c>
      <c r="G15" s="15">
        <f t="shared" si="2"/>
        <v>32180</v>
      </c>
      <c r="H15" s="15">
        <f t="shared" si="2"/>
        <v>29109</v>
      </c>
      <c r="I15" s="15">
        <f t="shared" si="2"/>
        <v>17694</v>
      </c>
      <c r="J15" s="15">
        <f t="shared" si="2"/>
        <v>10741</v>
      </c>
      <c r="K15" s="15">
        <f t="shared" si="2"/>
        <v>6205</v>
      </c>
      <c r="L15" s="15">
        <f t="shared" si="2"/>
        <v>1846</v>
      </c>
      <c r="M15" s="15">
        <f t="shared" si="2"/>
        <v>396</v>
      </c>
      <c r="P15" s="15">
        <f>P29+P50+P57+P65+P95+P114+P129+P137</f>
        <v>126</v>
      </c>
      <c r="Q15" s="15">
        <f>Q29+Q50+Q57+Q65+Q95+Q114+Q129+Q137</f>
        <v>557534</v>
      </c>
      <c r="R15" s="4">
        <f>Q15/D15</f>
        <v>3.10605630114931</v>
      </c>
      <c r="S15" s="12" t="s">
        <v>33</v>
      </c>
      <c r="T15" s="12" t="s">
        <v>33</v>
      </c>
      <c r="U15" s="12" t="s">
        <v>33</v>
      </c>
      <c r="V15" s="12" t="s">
        <v>33</v>
      </c>
      <c r="W15" s="15">
        <f>W29+W50+W57+W65+W95+W114+W129+W137</f>
        <v>937</v>
      </c>
      <c r="X15" s="15">
        <f>X29+X50+X57+X65+X95+X114+X129+X137</f>
        <v>2490</v>
      </c>
    </row>
    <row r="16" spans="2:24" ht="15" customHeight="1">
      <c r="B16" s="13"/>
      <c r="C16" s="13"/>
      <c r="D16" s="38"/>
      <c r="U16" s="9"/>
      <c r="V16" s="9"/>
      <c r="W16" s="10"/>
      <c r="X16" s="10"/>
    </row>
    <row r="17" spans="2:24" ht="15" customHeight="1">
      <c r="B17" s="13"/>
      <c r="C17" s="13"/>
      <c r="D17" s="38"/>
      <c r="U17" s="9"/>
      <c r="V17" s="9"/>
      <c r="W17" s="10"/>
      <c r="X17" s="10"/>
    </row>
    <row r="18" spans="2:24" ht="15" customHeight="1">
      <c r="B18" s="13" t="s">
        <v>35</v>
      </c>
      <c r="C18" s="13"/>
      <c r="D18" s="38">
        <f>SUM(E18:M18,P18)</f>
        <v>164547</v>
      </c>
      <c r="E18" s="2">
        <v>46455</v>
      </c>
      <c r="F18" s="2">
        <v>41519</v>
      </c>
      <c r="G18" s="2">
        <v>31155</v>
      </c>
      <c r="H18" s="2">
        <v>28631</v>
      </c>
      <c r="I18" s="2">
        <v>11520</v>
      </c>
      <c r="J18" s="2">
        <v>3664</v>
      </c>
      <c r="K18" s="2">
        <v>1229</v>
      </c>
      <c r="L18" s="2">
        <v>301</v>
      </c>
      <c r="M18" s="2">
        <v>57</v>
      </c>
      <c r="P18" s="2">
        <v>16</v>
      </c>
      <c r="Q18" s="2">
        <v>428755</v>
      </c>
      <c r="R18" s="4">
        <f>Q18/D18</f>
        <v>2.6056688970324586</v>
      </c>
      <c r="S18" s="4">
        <v>4.09</v>
      </c>
      <c r="T18" s="4">
        <v>1.55</v>
      </c>
      <c r="U18" s="9">
        <v>73.5</v>
      </c>
      <c r="V18" s="9">
        <v>27.9</v>
      </c>
      <c r="W18" s="10">
        <v>1378</v>
      </c>
      <c r="X18" s="10">
        <v>3012</v>
      </c>
    </row>
    <row r="19" spans="2:24" ht="15" customHeight="1">
      <c r="B19" s="13" t="s">
        <v>36</v>
      </c>
      <c r="C19" s="13"/>
      <c r="D19" s="38">
        <f aca="true" t="shared" si="3" ref="D19:D26">SUM(E19:M19,P19)</f>
        <v>87544</v>
      </c>
      <c r="E19" s="2">
        <v>21942</v>
      </c>
      <c r="F19" s="2">
        <v>23743</v>
      </c>
      <c r="G19" s="2">
        <v>16590</v>
      </c>
      <c r="H19" s="2">
        <v>14313</v>
      </c>
      <c r="I19" s="2">
        <v>6793</v>
      </c>
      <c r="J19" s="2">
        <v>2671</v>
      </c>
      <c r="K19" s="2">
        <v>1134</v>
      </c>
      <c r="L19" s="2">
        <v>292</v>
      </c>
      <c r="M19" s="2">
        <v>49</v>
      </c>
      <c r="P19" s="2">
        <v>17</v>
      </c>
      <c r="Q19" s="2">
        <v>237339</v>
      </c>
      <c r="R19" s="4">
        <f>Q19/D19</f>
        <v>2.7110824271223612</v>
      </c>
      <c r="S19" s="4">
        <v>4.37</v>
      </c>
      <c r="T19" s="4">
        <v>1.6</v>
      </c>
      <c r="U19" s="9">
        <v>81.7</v>
      </c>
      <c r="V19" s="9">
        <v>29.8</v>
      </c>
      <c r="W19" s="10">
        <v>837</v>
      </c>
      <c r="X19" s="10">
        <v>1000</v>
      </c>
    </row>
    <row r="20" spans="2:24" ht="15" customHeight="1">
      <c r="B20" s="13" t="s">
        <v>37</v>
      </c>
      <c r="C20" s="13"/>
      <c r="D20" s="38">
        <f t="shared" si="3"/>
        <v>13421</v>
      </c>
      <c r="E20" s="2">
        <v>2891</v>
      </c>
      <c r="F20" s="2">
        <v>3647</v>
      </c>
      <c r="G20" s="2">
        <v>2437</v>
      </c>
      <c r="H20" s="2">
        <v>2149</v>
      </c>
      <c r="I20" s="2">
        <v>1143</v>
      </c>
      <c r="J20" s="2">
        <v>648</v>
      </c>
      <c r="K20" s="2">
        <v>353</v>
      </c>
      <c r="L20" s="2">
        <v>121</v>
      </c>
      <c r="M20" s="2">
        <v>24</v>
      </c>
      <c r="P20" s="2">
        <v>8</v>
      </c>
      <c r="Q20" s="2">
        <v>39431</v>
      </c>
      <c r="R20" s="4">
        <f>Q20/D20</f>
        <v>2.938007600029804</v>
      </c>
      <c r="S20" s="4">
        <v>4.95</v>
      </c>
      <c r="T20" s="4">
        <v>1.67</v>
      </c>
      <c r="U20" s="9">
        <v>97.6</v>
      </c>
      <c r="V20" s="9">
        <v>32.8</v>
      </c>
      <c r="W20" s="10">
        <v>67</v>
      </c>
      <c r="X20" s="10">
        <v>222</v>
      </c>
    </row>
    <row r="21" spans="2:24" ht="15" customHeight="1">
      <c r="B21" s="13" t="s">
        <v>38</v>
      </c>
      <c r="C21" s="13"/>
      <c r="D21" s="38">
        <f t="shared" si="3"/>
        <v>30368</v>
      </c>
      <c r="E21" s="2">
        <v>6353</v>
      </c>
      <c r="F21" s="2">
        <v>7311</v>
      </c>
      <c r="G21" s="2">
        <v>6039</v>
      </c>
      <c r="H21" s="2">
        <v>5856</v>
      </c>
      <c r="I21" s="2">
        <v>2904</v>
      </c>
      <c r="J21" s="2">
        <v>1172</v>
      </c>
      <c r="K21" s="2">
        <v>543</v>
      </c>
      <c r="L21" s="2">
        <v>147</v>
      </c>
      <c r="M21" s="2">
        <v>34</v>
      </c>
      <c r="P21" s="2">
        <v>9</v>
      </c>
      <c r="Q21" s="2">
        <v>89445</v>
      </c>
      <c r="R21" s="4">
        <f>Q21/D21</f>
        <v>2.9453701264488936</v>
      </c>
      <c r="S21" s="4">
        <v>4.76</v>
      </c>
      <c r="T21" s="4">
        <v>1.6</v>
      </c>
      <c r="U21" s="9">
        <v>93.3</v>
      </c>
      <c r="V21" s="9">
        <v>31.3</v>
      </c>
      <c r="W21" s="10">
        <v>191</v>
      </c>
      <c r="X21" s="10">
        <v>480</v>
      </c>
    </row>
    <row r="22" spans="2:24" ht="15" customHeight="1">
      <c r="B22" s="13" t="s">
        <v>39</v>
      </c>
      <c r="C22" s="13"/>
      <c r="D22" s="38">
        <f t="shared" si="3"/>
        <v>26074</v>
      </c>
      <c r="E22" s="2">
        <v>5778</v>
      </c>
      <c r="F22" s="2">
        <v>6356</v>
      </c>
      <c r="G22" s="2">
        <v>4949</v>
      </c>
      <c r="H22" s="2">
        <v>4872</v>
      </c>
      <c r="I22" s="2">
        <v>2417</v>
      </c>
      <c r="J22" s="2">
        <v>1034</v>
      </c>
      <c r="K22" s="2">
        <v>498</v>
      </c>
      <c r="L22" s="2">
        <v>129</v>
      </c>
      <c r="M22" s="2">
        <v>29</v>
      </c>
      <c r="P22" s="2">
        <v>12</v>
      </c>
      <c r="Q22" s="2">
        <v>76032</v>
      </c>
      <c r="R22" s="4">
        <f>Q22/D22</f>
        <v>2.9160082841144437</v>
      </c>
      <c r="S22" s="4">
        <v>4.73</v>
      </c>
      <c r="T22" s="4">
        <v>1.6</v>
      </c>
      <c r="U22" s="9">
        <v>95.7</v>
      </c>
      <c r="V22" s="9">
        <v>32.4</v>
      </c>
      <c r="W22" s="10">
        <v>221</v>
      </c>
      <c r="X22" s="10">
        <v>442</v>
      </c>
    </row>
    <row r="23" spans="2:24" ht="15" customHeight="1">
      <c r="B23" s="13"/>
      <c r="C23" s="13"/>
      <c r="D23" s="38"/>
      <c r="U23" s="9"/>
      <c r="V23" s="9"/>
      <c r="W23" s="10"/>
      <c r="X23" s="10"/>
    </row>
    <row r="24" spans="2:24" ht="15" customHeight="1">
      <c r="B24" s="13" t="s">
        <v>40</v>
      </c>
      <c r="C24" s="13"/>
      <c r="D24" s="38">
        <f t="shared" si="3"/>
        <v>11059</v>
      </c>
      <c r="E24" s="2">
        <v>2940</v>
      </c>
      <c r="F24" s="2">
        <v>3438</v>
      </c>
      <c r="G24" s="2">
        <v>1909</v>
      </c>
      <c r="H24" s="2">
        <v>1683</v>
      </c>
      <c r="I24" s="2">
        <v>791</v>
      </c>
      <c r="J24" s="2">
        <v>214</v>
      </c>
      <c r="K24" s="2">
        <v>59</v>
      </c>
      <c r="L24" s="2">
        <v>16</v>
      </c>
      <c r="M24" s="2">
        <v>5</v>
      </c>
      <c r="P24" s="2">
        <v>4</v>
      </c>
      <c r="Q24" s="2">
        <v>28141</v>
      </c>
      <c r="R24" s="4">
        <f>Q24/D24</f>
        <v>2.5446242879102994</v>
      </c>
      <c r="S24" s="4">
        <v>4.32</v>
      </c>
      <c r="T24" s="4">
        <v>1.68</v>
      </c>
      <c r="U24" s="9">
        <v>82.8</v>
      </c>
      <c r="V24" s="9">
        <v>32.2</v>
      </c>
      <c r="W24" s="10">
        <v>108</v>
      </c>
      <c r="X24" s="10">
        <v>113</v>
      </c>
    </row>
    <row r="25" spans="2:24" ht="15" customHeight="1">
      <c r="B25" s="13" t="s">
        <v>41</v>
      </c>
      <c r="C25" s="13"/>
      <c r="D25" s="38">
        <f t="shared" si="3"/>
        <v>7936</v>
      </c>
      <c r="E25" s="2">
        <v>1727</v>
      </c>
      <c r="F25" s="2">
        <v>2100</v>
      </c>
      <c r="G25" s="2">
        <v>1294</v>
      </c>
      <c r="H25" s="2">
        <v>989</v>
      </c>
      <c r="I25" s="2">
        <v>709</v>
      </c>
      <c r="J25" s="2">
        <v>510</v>
      </c>
      <c r="K25" s="2">
        <v>391</v>
      </c>
      <c r="L25" s="2">
        <v>167</v>
      </c>
      <c r="M25" s="2">
        <v>31</v>
      </c>
      <c r="P25" s="2">
        <v>18</v>
      </c>
      <c r="Q25" s="2">
        <v>24908</v>
      </c>
      <c r="R25" s="4">
        <f>Q25/D25</f>
        <v>3.138608870967742</v>
      </c>
      <c r="S25" s="4">
        <v>5.44</v>
      </c>
      <c r="T25" s="4">
        <v>1.72</v>
      </c>
      <c r="U25" s="9">
        <v>105.8</v>
      </c>
      <c r="V25" s="9">
        <v>33.4</v>
      </c>
      <c r="W25" s="10">
        <v>52</v>
      </c>
      <c r="X25" s="10">
        <v>62</v>
      </c>
    </row>
    <row r="26" spans="2:24" ht="15" customHeight="1">
      <c r="B26" s="13" t="s">
        <v>42</v>
      </c>
      <c r="C26" s="13"/>
      <c r="D26" s="38">
        <f t="shared" si="3"/>
        <v>7708</v>
      </c>
      <c r="E26" s="2">
        <v>1971</v>
      </c>
      <c r="F26" s="2">
        <v>1787</v>
      </c>
      <c r="G26" s="2">
        <v>1211</v>
      </c>
      <c r="H26" s="2">
        <v>1086</v>
      </c>
      <c r="I26" s="2">
        <v>729</v>
      </c>
      <c r="J26" s="2">
        <v>495</v>
      </c>
      <c r="K26" s="2">
        <v>293</v>
      </c>
      <c r="L26" s="2">
        <v>97</v>
      </c>
      <c r="M26" s="2">
        <v>29</v>
      </c>
      <c r="P26" s="2">
        <v>10</v>
      </c>
      <c r="Q26" s="2">
        <v>23327</v>
      </c>
      <c r="R26" s="4">
        <f>Q26/D26</f>
        <v>3.026336274001038</v>
      </c>
      <c r="S26" s="4">
        <v>5.05</v>
      </c>
      <c r="T26" s="4">
        <v>1.59</v>
      </c>
      <c r="U26" s="9">
        <v>98</v>
      </c>
      <c r="V26" s="9">
        <v>30.8</v>
      </c>
      <c r="W26" s="10">
        <v>112</v>
      </c>
      <c r="X26" s="10">
        <v>480</v>
      </c>
    </row>
    <row r="27" spans="4:24" ht="15" customHeight="1">
      <c r="D27" s="38"/>
      <c r="U27" s="9"/>
      <c r="V27" s="9"/>
      <c r="W27" s="10"/>
      <c r="X27" s="10"/>
    </row>
    <row r="28" spans="4:24" ht="15" customHeight="1">
      <c r="D28" s="38"/>
      <c r="U28" s="9"/>
      <c r="V28" s="9"/>
      <c r="W28" s="10"/>
      <c r="X28" s="10"/>
    </row>
    <row r="29" spans="2:24" ht="15" customHeight="1">
      <c r="B29" s="13" t="s">
        <v>43</v>
      </c>
      <c r="C29" s="13"/>
      <c r="D29" s="38">
        <f>SUM(D31:D47)</f>
        <v>53303</v>
      </c>
      <c r="E29" s="15">
        <f>SUM(E31:E47)</f>
        <v>9941</v>
      </c>
      <c r="F29" s="15">
        <f aca="true" t="shared" si="4" ref="F29:M29">SUM(F31:F47)</f>
        <v>13876</v>
      </c>
      <c r="G29" s="15">
        <f t="shared" si="4"/>
        <v>10552</v>
      </c>
      <c r="H29" s="15">
        <f t="shared" si="4"/>
        <v>10075</v>
      </c>
      <c r="I29" s="15">
        <f t="shared" si="4"/>
        <v>5077</v>
      </c>
      <c r="J29" s="15">
        <f>SUM(J31:J47)</f>
        <v>2335</v>
      </c>
      <c r="K29" s="15">
        <f t="shared" si="4"/>
        <v>1073</v>
      </c>
      <c r="L29" s="15">
        <f t="shared" si="4"/>
        <v>299</v>
      </c>
      <c r="M29" s="15">
        <f t="shared" si="4"/>
        <v>62</v>
      </c>
      <c r="P29" s="15">
        <f>SUM(P31:P47)</f>
        <v>13</v>
      </c>
      <c r="Q29" s="15">
        <f>SUM(Q31:Q47)</f>
        <v>159640</v>
      </c>
      <c r="R29" s="4">
        <f>Q29/D29</f>
        <v>2.9949533797347243</v>
      </c>
      <c r="S29" s="12" t="s">
        <v>33</v>
      </c>
      <c r="T29" s="12" t="s">
        <v>33</v>
      </c>
      <c r="U29" s="12" t="s">
        <v>33</v>
      </c>
      <c r="V29" s="12" t="s">
        <v>33</v>
      </c>
      <c r="W29" s="15">
        <f>SUM(W31:W47)</f>
        <v>346</v>
      </c>
      <c r="X29" s="15">
        <f>SUM(X31:X47)</f>
        <v>1218</v>
      </c>
    </row>
    <row r="30" spans="4:24" ht="15" customHeight="1">
      <c r="D30" s="38"/>
      <c r="U30" s="9"/>
      <c r="V30" s="9"/>
      <c r="W30" s="10"/>
      <c r="X30" s="10"/>
    </row>
    <row r="31" spans="2:24" ht="15" customHeight="1">
      <c r="B31" s="43" t="s">
        <v>44</v>
      </c>
      <c r="C31" s="17"/>
      <c r="D31" s="38">
        <f aca="true" t="shared" si="5" ref="D31:D46">SUM(E31:M31,P31)</f>
        <v>1699</v>
      </c>
      <c r="E31" s="2">
        <v>370</v>
      </c>
      <c r="F31" s="2">
        <v>503</v>
      </c>
      <c r="G31" s="2">
        <v>333</v>
      </c>
      <c r="H31" s="2">
        <v>273</v>
      </c>
      <c r="I31" s="17">
        <v>158</v>
      </c>
      <c r="J31" s="17">
        <v>51</v>
      </c>
      <c r="K31" s="17">
        <v>7</v>
      </c>
      <c r="L31" s="17">
        <v>3</v>
      </c>
      <c r="M31" s="17">
        <v>1</v>
      </c>
      <c r="P31" s="12" t="s">
        <v>33</v>
      </c>
      <c r="Q31" s="2">
        <v>4645</v>
      </c>
      <c r="R31" s="4">
        <f aca="true" t="shared" si="6" ref="R31:R46">Q31/D31</f>
        <v>2.7339611536197763</v>
      </c>
      <c r="S31" s="4">
        <v>4.03</v>
      </c>
      <c r="T31" s="4">
        <v>1.47</v>
      </c>
      <c r="U31" s="9">
        <v>72.2</v>
      </c>
      <c r="V31" s="9">
        <v>26.2</v>
      </c>
      <c r="W31" s="10">
        <v>7</v>
      </c>
      <c r="X31" s="10">
        <v>18</v>
      </c>
    </row>
    <row r="32" spans="2:24" ht="15" customHeight="1">
      <c r="B32" s="43" t="s">
        <v>45</v>
      </c>
      <c r="C32" s="17"/>
      <c r="D32" s="38">
        <f t="shared" si="5"/>
        <v>560</v>
      </c>
      <c r="E32" s="2">
        <v>234</v>
      </c>
      <c r="F32" s="2">
        <v>170</v>
      </c>
      <c r="G32" s="2">
        <v>77</v>
      </c>
      <c r="H32" s="2">
        <v>47</v>
      </c>
      <c r="I32" s="17">
        <v>25</v>
      </c>
      <c r="J32" s="17">
        <v>7</v>
      </c>
      <c r="K32" s="21" t="s">
        <v>33</v>
      </c>
      <c r="L32" s="21" t="s">
        <v>33</v>
      </c>
      <c r="M32" s="21" t="s">
        <v>33</v>
      </c>
      <c r="P32" s="12" t="s">
        <v>33</v>
      </c>
      <c r="Q32" s="2">
        <v>1160</v>
      </c>
      <c r="R32" s="4">
        <f t="shared" si="6"/>
        <v>2.0714285714285716</v>
      </c>
      <c r="S32" s="4">
        <v>3.89</v>
      </c>
      <c r="T32" s="4">
        <v>1.86</v>
      </c>
      <c r="U32" s="9">
        <v>69.4</v>
      </c>
      <c r="V32" s="9">
        <v>33.2</v>
      </c>
      <c r="W32" s="23">
        <v>10</v>
      </c>
      <c r="X32" s="23">
        <v>2</v>
      </c>
    </row>
    <row r="33" spans="2:24" ht="15" customHeight="1">
      <c r="B33" s="19" t="s">
        <v>46</v>
      </c>
      <c r="C33" s="17"/>
      <c r="D33" s="38">
        <f t="shared" si="5"/>
        <v>550</v>
      </c>
      <c r="E33" s="2">
        <v>259</v>
      </c>
      <c r="F33" s="2">
        <v>198</v>
      </c>
      <c r="G33" s="2">
        <v>58</v>
      </c>
      <c r="H33" s="2">
        <v>21</v>
      </c>
      <c r="I33" s="17">
        <v>13</v>
      </c>
      <c r="J33" s="21" t="s">
        <v>33</v>
      </c>
      <c r="K33" s="21">
        <v>1</v>
      </c>
      <c r="L33" s="21" t="s">
        <v>33</v>
      </c>
      <c r="M33" s="21" t="s">
        <v>33</v>
      </c>
      <c r="P33" s="12" t="s">
        <v>33</v>
      </c>
      <c r="Q33" s="2">
        <v>985</v>
      </c>
      <c r="R33" s="4">
        <f t="shared" si="6"/>
        <v>1.790909090909091</v>
      </c>
      <c r="S33" s="4">
        <v>3.23</v>
      </c>
      <c r="T33" s="4">
        <v>1.8</v>
      </c>
      <c r="U33" s="9">
        <v>51.6</v>
      </c>
      <c r="V33" s="9">
        <v>28.8</v>
      </c>
      <c r="W33" s="23" t="s">
        <v>33</v>
      </c>
      <c r="X33" s="23" t="s">
        <v>33</v>
      </c>
    </row>
    <row r="34" spans="2:24" ht="15" customHeight="1">
      <c r="B34" s="19" t="s">
        <v>47</v>
      </c>
      <c r="C34" s="17"/>
      <c r="D34" s="38">
        <f t="shared" si="5"/>
        <v>2943</v>
      </c>
      <c r="E34" s="2">
        <v>615</v>
      </c>
      <c r="F34" s="2">
        <v>973</v>
      </c>
      <c r="G34" s="2">
        <v>550</v>
      </c>
      <c r="H34" s="2">
        <v>457</v>
      </c>
      <c r="I34" s="17">
        <v>209</v>
      </c>
      <c r="J34" s="17">
        <v>106</v>
      </c>
      <c r="K34" s="17">
        <v>23</v>
      </c>
      <c r="L34" s="17">
        <v>9</v>
      </c>
      <c r="M34" s="17">
        <v>1</v>
      </c>
      <c r="P34" s="12" t="s">
        <v>33</v>
      </c>
      <c r="Q34" s="2">
        <v>7962</v>
      </c>
      <c r="R34" s="4">
        <f t="shared" si="6"/>
        <v>2.705402650356779</v>
      </c>
      <c r="S34" s="4">
        <v>4.49</v>
      </c>
      <c r="T34" s="4">
        <v>1.65</v>
      </c>
      <c r="U34" s="9">
        <v>92.5</v>
      </c>
      <c r="V34" s="9">
        <v>34</v>
      </c>
      <c r="W34" s="10">
        <v>19</v>
      </c>
      <c r="X34" s="10">
        <v>16</v>
      </c>
    </row>
    <row r="35" spans="2:24" ht="15" customHeight="1">
      <c r="B35" s="19" t="s">
        <v>48</v>
      </c>
      <c r="C35" s="17"/>
      <c r="D35" s="38">
        <f t="shared" si="5"/>
        <v>4036</v>
      </c>
      <c r="E35" s="2">
        <v>611</v>
      </c>
      <c r="F35" s="2">
        <v>1008</v>
      </c>
      <c r="G35" s="2">
        <v>844</v>
      </c>
      <c r="H35" s="2">
        <v>930</v>
      </c>
      <c r="I35" s="17">
        <v>458</v>
      </c>
      <c r="J35" s="17">
        <v>133</v>
      </c>
      <c r="K35" s="17">
        <v>45</v>
      </c>
      <c r="L35" s="17">
        <v>5</v>
      </c>
      <c r="M35" s="17">
        <v>2</v>
      </c>
      <c r="P35" s="21" t="s">
        <v>33</v>
      </c>
      <c r="Q35" s="2">
        <v>12340</v>
      </c>
      <c r="R35" s="4">
        <f t="shared" si="6"/>
        <v>3.057482656095144</v>
      </c>
      <c r="S35" s="4">
        <v>4.95</v>
      </c>
      <c r="T35" s="4">
        <v>1.6</v>
      </c>
      <c r="U35" s="9">
        <v>97.5</v>
      </c>
      <c r="V35" s="9">
        <v>31.5</v>
      </c>
      <c r="W35" s="10">
        <v>18</v>
      </c>
      <c r="X35" s="10">
        <v>61</v>
      </c>
    </row>
    <row r="36" spans="2:24" ht="15" customHeight="1">
      <c r="B36" s="3"/>
      <c r="D36" s="38"/>
      <c r="P36" s="17"/>
      <c r="U36" s="9"/>
      <c r="V36" s="9"/>
      <c r="W36" s="10"/>
      <c r="X36" s="10"/>
    </row>
    <row r="37" spans="2:24" ht="15" customHeight="1">
      <c r="B37" s="19" t="s">
        <v>49</v>
      </c>
      <c r="C37" s="17"/>
      <c r="D37" s="38">
        <f t="shared" si="5"/>
        <v>5150</v>
      </c>
      <c r="E37" s="2">
        <v>735</v>
      </c>
      <c r="F37" s="2">
        <v>1119</v>
      </c>
      <c r="G37" s="2">
        <v>1021</v>
      </c>
      <c r="H37" s="2">
        <v>1183</v>
      </c>
      <c r="I37" s="2">
        <v>644</v>
      </c>
      <c r="J37" s="2">
        <v>281</v>
      </c>
      <c r="K37" s="2">
        <v>136</v>
      </c>
      <c r="L37" s="2">
        <v>29</v>
      </c>
      <c r="M37" s="2">
        <v>2</v>
      </c>
      <c r="P37" s="12" t="s">
        <v>33</v>
      </c>
      <c r="Q37" s="2">
        <v>16876</v>
      </c>
      <c r="R37" s="4">
        <f t="shared" si="6"/>
        <v>3.2768932038834953</v>
      </c>
      <c r="S37" s="4">
        <v>5.24</v>
      </c>
      <c r="T37" s="4">
        <v>1.59</v>
      </c>
      <c r="U37" s="9">
        <v>105.9</v>
      </c>
      <c r="V37" s="9">
        <v>32.1</v>
      </c>
      <c r="W37" s="10">
        <v>33</v>
      </c>
      <c r="X37" s="10">
        <v>38</v>
      </c>
    </row>
    <row r="38" spans="2:24" ht="15" customHeight="1">
      <c r="B38" s="19" t="s">
        <v>50</v>
      </c>
      <c r="C38" s="17"/>
      <c r="D38" s="38">
        <f t="shared" si="5"/>
        <v>11024</v>
      </c>
      <c r="E38" s="2">
        <v>1285</v>
      </c>
      <c r="F38" s="2">
        <v>2754</v>
      </c>
      <c r="G38" s="2">
        <v>2583</v>
      </c>
      <c r="H38" s="2">
        <v>2617</v>
      </c>
      <c r="I38" s="2">
        <v>1113</v>
      </c>
      <c r="J38" s="2">
        <v>437</v>
      </c>
      <c r="K38" s="2">
        <v>181</v>
      </c>
      <c r="L38" s="2">
        <v>47</v>
      </c>
      <c r="M38" s="2">
        <v>6</v>
      </c>
      <c r="P38" s="17">
        <v>1</v>
      </c>
      <c r="Q38" s="2">
        <v>34904</v>
      </c>
      <c r="R38" s="4">
        <f t="shared" si="6"/>
        <v>3.1661828737300435</v>
      </c>
      <c r="S38" s="4">
        <v>4.99</v>
      </c>
      <c r="T38" s="4">
        <v>1.56</v>
      </c>
      <c r="U38" s="9">
        <v>95.6</v>
      </c>
      <c r="V38" s="9">
        <v>29.9</v>
      </c>
      <c r="W38" s="10">
        <v>80</v>
      </c>
      <c r="X38" s="10">
        <v>83</v>
      </c>
    </row>
    <row r="39" spans="2:24" ht="15" customHeight="1">
      <c r="B39" s="19" t="s">
        <v>51</v>
      </c>
      <c r="C39" s="17"/>
      <c r="D39" s="38">
        <f t="shared" si="5"/>
        <v>8460</v>
      </c>
      <c r="E39" s="2">
        <v>1325</v>
      </c>
      <c r="F39" s="2">
        <v>2006</v>
      </c>
      <c r="G39" s="2">
        <v>1936</v>
      </c>
      <c r="H39" s="2">
        <v>1897</v>
      </c>
      <c r="I39" s="2">
        <v>851</v>
      </c>
      <c r="J39" s="2">
        <v>308</v>
      </c>
      <c r="K39" s="2">
        <v>104</v>
      </c>
      <c r="L39" s="2">
        <v>24</v>
      </c>
      <c r="M39" s="2">
        <v>7</v>
      </c>
      <c r="P39" s="17">
        <v>2</v>
      </c>
      <c r="Q39" s="2">
        <v>25841</v>
      </c>
      <c r="R39" s="4">
        <f t="shared" si="6"/>
        <v>3.0544917257683215</v>
      </c>
      <c r="S39" s="4">
        <v>4.54</v>
      </c>
      <c r="T39" s="4">
        <v>1.47</v>
      </c>
      <c r="U39" s="9">
        <v>85.6</v>
      </c>
      <c r="V39" s="9">
        <v>27.8</v>
      </c>
      <c r="W39" s="10">
        <v>71</v>
      </c>
      <c r="X39" s="10">
        <v>62</v>
      </c>
    </row>
    <row r="40" spans="2:24" ht="15" customHeight="1">
      <c r="B40" s="19" t="s">
        <v>52</v>
      </c>
      <c r="C40" s="17"/>
      <c r="D40" s="38">
        <f t="shared" si="5"/>
        <v>3486</v>
      </c>
      <c r="E40" s="2">
        <v>396</v>
      </c>
      <c r="F40" s="2">
        <v>855</v>
      </c>
      <c r="G40" s="2">
        <v>756</v>
      </c>
      <c r="H40" s="2">
        <v>700</v>
      </c>
      <c r="I40" s="2">
        <v>395</v>
      </c>
      <c r="J40" s="2">
        <v>221</v>
      </c>
      <c r="K40" s="2">
        <v>116</v>
      </c>
      <c r="L40" s="2">
        <v>35</v>
      </c>
      <c r="M40" s="2">
        <v>11</v>
      </c>
      <c r="P40" s="17">
        <v>1</v>
      </c>
      <c r="Q40" s="2">
        <v>11676</v>
      </c>
      <c r="R40" s="4">
        <f t="shared" si="6"/>
        <v>3.3493975903614457</v>
      </c>
      <c r="S40" s="4">
        <v>5.24</v>
      </c>
      <c r="T40" s="4">
        <v>1.55</v>
      </c>
      <c r="U40" s="9">
        <v>106.4</v>
      </c>
      <c r="V40" s="9">
        <v>31.5</v>
      </c>
      <c r="W40" s="10">
        <v>6</v>
      </c>
      <c r="X40" s="10">
        <v>35</v>
      </c>
    </row>
    <row r="41" spans="2:24" ht="15" customHeight="1">
      <c r="B41" s="19" t="s">
        <v>53</v>
      </c>
      <c r="C41" s="17"/>
      <c r="D41" s="38">
        <f t="shared" si="5"/>
        <v>2612</v>
      </c>
      <c r="E41" s="2">
        <v>420</v>
      </c>
      <c r="F41" s="2">
        <v>512</v>
      </c>
      <c r="G41" s="2">
        <v>435</v>
      </c>
      <c r="H41" s="2">
        <v>408</v>
      </c>
      <c r="I41" s="2">
        <v>304</v>
      </c>
      <c r="J41" s="2">
        <v>293</v>
      </c>
      <c r="K41" s="2">
        <v>167</v>
      </c>
      <c r="L41" s="2">
        <v>56</v>
      </c>
      <c r="M41" s="2">
        <v>11</v>
      </c>
      <c r="P41" s="17">
        <v>6</v>
      </c>
      <c r="Q41" s="2">
        <v>9437</v>
      </c>
      <c r="R41" s="4">
        <f t="shared" si="6"/>
        <v>3.612940275650842</v>
      </c>
      <c r="S41" s="4">
        <v>5.75</v>
      </c>
      <c r="T41" s="4">
        <v>1.55</v>
      </c>
      <c r="U41" s="9">
        <v>120.5</v>
      </c>
      <c r="V41" s="9">
        <v>32.4</v>
      </c>
      <c r="W41" s="10">
        <v>10</v>
      </c>
      <c r="X41" s="10">
        <v>100</v>
      </c>
    </row>
    <row r="42" spans="4:24" ht="15" customHeight="1">
      <c r="D42" s="38"/>
      <c r="U42" s="9"/>
      <c r="V42" s="9"/>
      <c r="W42" s="10"/>
      <c r="X42" s="10"/>
    </row>
    <row r="43" spans="2:24" ht="15" customHeight="1">
      <c r="B43" s="19" t="s">
        <v>54</v>
      </c>
      <c r="C43" s="17"/>
      <c r="D43" s="38">
        <f t="shared" si="5"/>
        <v>2615</v>
      </c>
      <c r="E43" s="2">
        <v>402</v>
      </c>
      <c r="F43" s="2">
        <v>652</v>
      </c>
      <c r="G43" s="2">
        <v>432</v>
      </c>
      <c r="H43" s="2">
        <v>377</v>
      </c>
      <c r="I43" s="2">
        <v>279</v>
      </c>
      <c r="J43" s="2">
        <v>242</v>
      </c>
      <c r="K43" s="2">
        <v>162</v>
      </c>
      <c r="L43" s="2">
        <v>57</v>
      </c>
      <c r="M43" s="2">
        <v>10</v>
      </c>
      <c r="P43" s="2">
        <v>2</v>
      </c>
      <c r="Q43" s="2">
        <v>9058</v>
      </c>
      <c r="R43" s="4">
        <f t="shared" si="6"/>
        <v>3.4638623326959848</v>
      </c>
      <c r="S43" s="4">
        <v>5.6</v>
      </c>
      <c r="T43" s="4">
        <v>1.61</v>
      </c>
      <c r="U43" s="9">
        <v>116.9</v>
      </c>
      <c r="V43" s="9">
        <v>33.6</v>
      </c>
      <c r="W43" s="10">
        <v>19</v>
      </c>
      <c r="X43" s="10">
        <v>2</v>
      </c>
    </row>
    <row r="44" spans="2:24" ht="15" customHeight="1">
      <c r="B44" s="19" t="s">
        <v>55</v>
      </c>
      <c r="C44" s="17"/>
      <c r="D44" s="38">
        <f t="shared" si="5"/>
        <v>2695</v>
      </c>
      <c r="E44" s="2">
        <v>968</v>
      </c>
      <c r="F44" s="2">
        <v>882</v>
      </c>
      <c r="G44" s="2">
        <v>380</v>
      </c>
      <c r="H44" s="2">
        <v>297</v>
      </c>
      <c r="I44" s="2">
        <v>127</v>
      </c>
      <c r="J44" s="2">
        <v>30</v>
      </c>
      <c r="K44" s="2">
        <v>10</v>
      </c>
      <c r="L44" s="2">
        <v>1</v>
      </c>
      <c r="M44" s="21" t="s">
        <v>33</v>
      </c>
      <c r="P44" s="12" t="s">
        <v>33</v>
      </c>
      <c r="Q44" s="2">
        <v>5953</v>
      </c>
      <c r="R44" s="4">
        <f t="shared" si="6"/>
        <v>2.2089053803339516</v>
      </c>
      <c r="S44" s="4">
        <v>4.31</v>
      </c>
      <c r="T44" s="4">
        <v>1.79</v>
      </c>
      <c r="U44" s="9">
        <v>79.9</v>
      </c>
      <c r="V44" s="9">
        <v>33.2</v>
      </c>
      <c r="W44" s="10">
        <v>16</v>
      </c>
      <c r="X44" s="10">
        <v>373</v>
      </c>
    </row>
    <row r="45" spans="2:24" ht="15" customHeight="1">
      <c r="B45" s="19" t="s">
        <v>56</v>
      </c>
      <c r="C45" s="17"/>
      <c r="D45" s="38">
        <f t="shared" si="5"/>
        <v>1203</v>
      </c>
      <c r="E45" s="2">
        <v>430</v>
      </c>
      <c r="F45" s="2">
        <v>478</v>
      </c>
      <c r="G45" s="2">
        <v>139</v>
      </c>
      <c r="H45" s="2">
        <v>91</v>
      </c>
      <c r="I45" s="2">
        <v>41</v>
      </c>
      <c r="J45" s="2">
        <v>17</v>
      </c>
      <c r="K45" s="2">
        <v>6</v>
      </c>
      <c r="L45" s="2">
        <v>1</v>
      </c>
      <c r="M45" s="21" t="s">
        <v>33</v>
      </c>
      <c r="P45" s="12" t="s">
        <v>33</v>
      </c>
      <c r="Q45" s="2">
        <v>2524</v>
      </c>
      <c r="R45" s="4">
        <f t="shared" si="6"/>
        <v>2.0980881130507067</v>
      </c>
      <c r="S45" s="4">
        <v>4.34</v>
      </c>
      <c r="T45" s="4">
        <v>2.06</v>
      </c>
      <c r="U45" s="9">
        <v>87.4</v>
      </c>
      <c r="V45" s="9">
        <v>41.4</v>
      </c>
      <c r="W45" s="10">
        <v>10</v>
      </c>
      <c r="X45" s="10">
        <v>8</v>
      </c>
    </row>
    <row r="46" spans="2:24" ht="15" customHeight="1">
      <c r="B46" s="19" t="s">
        <v>57</v>
      </c>
      <c r="C46" s="17"/>
      <c r="D46" s="38">
        <f t="shared" si="5"/>
        <v>2947</v>
      </c>
      <c r="E46" s="2">
        <v>738</v>
      </c>
      <c r="F46" s="2">
        <v>827</v>
      </c>
      <c r="G46" s="2">
        <v>501</v>
      </c>
      <c r="H46" s="2">
        <v>377</v>
      </c>
      <c r="I46" s="2">
        <v>248</v>
      </c>
      <c r="J46" s="2">
        <v>136</v>
      </c>
      <c r="K46" s="2">
        <v>88</v>
      </c>
      <c r="L46" s="2">
        <v>26</v>
      </c>
      <c r="M46" s="2">
        <v>6</v>
      </c>
      <c r="P46" s="21" t="s">
        <v>33</v>
      </c>
      <c r="Q46" s="2">
        <v>8337</v>
      </c>
      <c r="R46" s="4">
        <f t="shared" si="6"/>
        <v>2.828978622327791</v>
      </c>
      <c r="S46" s="4">
        <v>5.07</v>
      </c>
      <c r="T46" s="4">
        <v>1.73</v>
      </c>
      <c r="U46" s="9">
        <v>101.6</v>
      </c>
      <c r="V46" s="9">
        <v>34.6</v>
      </c>
      <c r="W46" s="10">
        <v>19</v>
      </c>
      <c r="X46" s="10">
        <v>156</v>
      </c>
    </row>
    <row r="47" spans="2:24" ht="15" customHeight="1">
      <c r="B47" s="19" t="s">
        <v>58</v>
      </c>
      <c r="C47" s="17"/>
      <c r="D47" s="38">
        <f>SUM(E47:M47,P47)</f>
        <v>3323</v>
      </c>
      <c r="E47" s="2">
        <v>1153</v>
      </c>
      <c r="F47" s="2">
        <v>939</v>
      </c>
      <c r="G47" s="2">
        <v>507</v>
      </c>
      <c r="H47" s="2">
        <v>400</v>
      </c>
      <c r="I47" s="2">
        <v>212</v>
      </c>
      <c r="J47" s="2">
        <v>73</v>
      </c>
      <c r="K47" s="2">
        <v>27</v>
      </c>
      <c r="L47" s="2">
        <v>6</v>
      </c>
      <c r="M47" s="2">
        <v>5</v>
      </c>
      <c r="P47" s="2">
        <v>1</v>
      </c>
      <c r="Q47" s="2">
        <v>7942</v>
      </c>
      <c r="R47" s="4">
        <f>Q47/D47</f>
        <v>2.3900090279867587</v>
      </c>
      <c r="S47" s="4">
        <v>4.11</v>
      </c>
      <c r="T47" s="4">
        <v>1.63</v>
      </c>
      <c r="U47" s="9">
        <v>73.3</v>
      </c>
      <c r="V47" s="9">
        <v>29</v>
      </c>
      <c r="W47" s="10">
        <v>28</v>
      </c>
      <c r="X47" s="10">
        <v>264</v>
      </c>
    </row>
    <row r="48" spans="4:24" ht="15" customHeight="1">
      <c r="D48" s="38"/>
      <c r="U48" s="9"/>
      <c r="V48" s="9"/>
      <c r="W48" s="10"/>
      <c r="X48" s="10"/>
    </row>
    <row r="49" spans="4:24" ht="15" customHeight="1">
      <c r="D49" s="38"/>
      <c r="U49" s="9"/>
      <c r="V49" s="9"/>
      <c r="W49" s="10"/>
      <c r="X49" s="10"/>
    </row>
    <row r="50" spans="2:24" ht="15" customHeight="1">
      <c r="B50" s="13" t="s">
        <v>59</v>
      </c>
      <c r="C50" s="13"/>
      <c r="D50" s="38">
        <f>SUM(D52:D54)</f>
        <v>11370</v>
      </c>
      <c r="E50" s="15">
        <f>SUM(E52:E54)</f>
        <v>1552</v>
      </c>
      <c r="F50" s="15">
        <f aca="true" t="shared" si="7" ref="F50:M50">SUM(F52:F54)</f>
        <v>2460</v>
      </c>
      <c r="G50" s="15">
        <f t="shared" si="7"/>
        <v>2094</v>
      </c>
      <c r="H50" s="15">
        <f t="shared" si="7"/>
        <v>2072</v>
      </c>
      <c r="I50" s="15">
        <f t="shared" si="7"/>
        <v>1417</v>
      </c>
      <c r="J50" s="15">
        <f>SUM(J52:J54)</f>
        <v>997</v>
      </c>
      <c r="K50" s="15">
        <f t="shared" si="7"/>
        <v>570</v>
      </c>
      <c r="L50" s="15">
        <f t="shared" si="7"/>
        <v>161</v>
      </c>
      <c r="M50" s="15">
        <f t="shared" si="7"/>
        <v>36</v>
      </c>
      <c r="P50" s="15">
        <f>SUM(P52:P54)</f>
        <v>11</v>
      </c>
      <c r="Q50" s="15">
        <f>SUM(Q52:Q54)</f>
        <v>39830</v>
      </c>
      <c r="R50" s="4">
        <f>Q50/D50</f>
        <v>3.5030782761653474</v>
      </c>
      <c r="S50" s="12" t="s">
        <v>33</v>
      </c>
      <c r="T50" s="12" t="s">
        <v>33</v>
      </c>
      <c r="U50" s="12" t="s">
        <v>33</v>
      </c>
      <c r="V50" s="12" t="s">
        <v>33</v>
      </c>
      <c r="W50" s="15">
        <f>SUM(W52:W54)</f>
        <v>45</v>
      </c>
      <c r="X50" s="15">
        <f>SUM(X52:X54)</f>
        <v>67</v>
      </c>
    </row>
    <row r="51" spans="4:24" ht="15" customHeight="1">
      <c r="D51" s="38"/>
      <c r="U51" s="9"/>
      <c r="V51" s="9"/>
      <c r="W51" s="10"/>
      <c r="X51" s="10"/>
    </row>
    <row r="52" spans="2:24" ht="15" customHeight="1">
      <c r="B52" s="17" t="s">
        <v>60</v>
      </c>
      <c r="C52" s="17"/>
      <c r="D52" s="38">
        <f>SUM(E52:M52,P52)</f>
        <v>2697</v>
      </c>
      <c r="E52" s="2">
        <v>326</v>
      </c>
      <c r="F52" s="2">
        <v>585</v>
      </c>
      <c r="G52" s="2">
        <v>479</v>
      </c>
      <c r="H52" s="2">
        <v>427</v>
      </c>
      <c r="I52" s="2">
        <v>368</v>
      </c>
      <c r="J52" s="2">
        <v>272</v>
      </c>
      <c r="K52" s="2">
        <v>171</v>
      </c>
      <c r="L52" s="2">
        <v>54</v>
      </c>
      <c r="M52" s="2">
        <v>12</v>
      </c>
      <c r="P52" s="2">
        <v>3</v>
      </c>
      <c r="Q52" s="2">
        <v>9881</v>
      </c>
      <c r="R52" s="4">
        <f>Q52/D52</f>
        <v>3.6637004078605857</v>
      </c>
      <c r="S52" s="4">
        <v>5.79</v>
      </c>
      <c r="T52" s="4">
        <v>1.58</v>
      </c>
      <c r="U52" s="9">
        <v>121.7</v>
      </c>
      <c r="V52" s="9">
        <v>33.1</v>
      </c>
      <c r="W52" s="10">
        <v>8</v>
      </c>
      <c r="X52" s="10">
        <v>10</v>
      </c>
    </row>
    <row r="53" spans="2:24" ht="15" customHeight="1">
      <c r="B53" s="17" t="s">
        <v>61</v>
      </c>
      <c r="C53" s="17"/>
      <c r="D53" s="38">
        <f>SUM(E53:M53,P53)</f>
        <v>4639</v>
      </c>
      <c r="E53" s="2">
        <v>819</v>
      </c>
      <c r="F53" s="2">
        <v>1096</v>
      </c>
      <c r="G53" s="2">
        <v>901</v>
      </c>
      <c r="H53" s="2">
        <v>844</v>
      </c>
      <c r="I53" s="2">
        <v>517</v>
      </c>
      <c r="J53" s="2">
        <v>289</v>
      </c>
      <c r="K53" s="2">
        <v>127</v>
      </c>
      <c r="L53" s="2">
        <v>37</v>
      </c>
      <c r="M53" s="2">
        <v>4</v>
      </c>
      <c r="P53" s="2">
        <v>5</v>
      </c>
      <c r="Q53" s="2">
        <v>14687</v>
      </c>
      <c r="R53" s="4">
        <f>Q53/D53</f>
        <v>3.1659840482862687</v>
      </c>
      <c r="S53" s="4">
        <v>5.21</v>
      </c>
      <c r="T53" s="4">
        <v>1.64</v>
      </c>
      <c r="U53" s="9">
        <v>106.5</v>
      </c>
      <c r="V53" s="9">
        <v>33.4</v>
      </c>
      <c r="W53" s="10">
        <v>22</v>
      </c>
      <c r="X53" s="10">
        <v>37</v>
      </c>
    </row>
    <row r="54" spans="2:24" ht="15" customHeight="1">
      <c r="B54" s="17" t="s">
        <v>62</v>
      </c>
      <c r="C54" s="17"/>
      <c r="D54" s="38">
        <f>SUM(E54:M54,P54)</f>
        <v>4034</v>
      </c>
      <c r="E54" s="2">
        <v>407</v>
      </c>
      <c r="F54" s="2">
        <v>779</v>
      </c>
      <c r="G54" s="2">
        <v>714</v>
      </c>
      <c r="H54" s="2">
        <v>801</v>
      </c>
      <c r="I54" s="2">
        <v>532</v>
      </c>
      <c r="J54" s="2">
        <v>436</v>
      </c>
      <c r="K54" s="2">
        <v>272</v>
      </c>
      <c r="L54" s="2">
        <v>70</v>
      </c>
      <c r="M54" s="2">
        <v>20</v>
      </c>
      <c r="P54" s="2">
        <v>3</v>
      </c>
      <c r="Q54" s="2">
        <v>15262</v>
      </c>
      <c r="R54" s="4">
        <f>Q54/D54</f>
        <v>3.783341596430342</v>
      </c>
      <c r="S54" s="4">
        <v>6.07</v>
      </c>
      <c r="T54" s="4">
        <v>1.6</v>
      </c>
      <c r="U54" s="9">
        <v>132.5</v>
      </c>
      <c r="V54" s="9">
        <v>34.8</v>
      </c>
      <c r="W54" s="10">
        <v>15</v>
      </c>
      <c r="X54" s="10">
        <v>20</v>
      </c>
    </row>
    <row r="55" spans="4:24" ht="15" customHeight="1">
      <c r="D55" s="38"/>
      <c r="U55" s="9"/>
      <c r="V55" s="9"/>
      <c r="W55" s="10"/>
      <c r="X55" s="10"/>
    </row>
    <row r="56" spans="4:24" ht="15" customHeight="1">
      <c r="D56" s="38"/>
      <c r="U56" s="9"/>
      <c r="V56" s="9"/>
      <c r="W56" s="10"/>
      <c r="X56" s="10"/>
    </row>
    <row r="57" spans="2:24" ht="15" customHeight="1">
      <c r="B57" s="13" t="s">
        <v>63</v>
      </c>
      <c r="C57" s="13"/>
      <c r="D57" s="38">
        <f>SUM(D59:D62)</f>
        <v>8756</v>
      </c>
      <c r="E57" s="15">
        <f>SUM(E59:E62)</f>
        <v>1200</v>
      </c>
      <c r="F57" s="15">
        <f aca="true" t="shared" si="8" ref="F57:M57">SUM(F59:F62)</f>
        <v>1867</v>
      </c>
      <c r="G57" s="15">
        <f t="shared" si="8"/>
        <v>1560</v>
      </c>
      <c r="H57" s="15">
        <f t="shared" si="8"/>
        <v>1550</v>
      </c>
      <c r="I57" s="15">
        <f t="shared" si="8"/>
        <v>1071</v>
      </c>
      <c r="J57" s="15">
        <f>SUM(J59:J62)</f>
        <v>819</v>
      </c>
      <c r="K57" s="15">
        <f t="shared" si="8"/>
        <v>516</v>
      </c>
      <c r="L57" s="15">
        <f t="shared" si="8"/>
        <v>139</v>
      </c>
      <c r="M57" s="15">
        <f t="shared" si="8"/>
        <v>28</v>
      </c>
      <c r="P57" s="15">
        <f>SUM(P59:P62)</f>
        <v>6</v>
      </c>
      <c r="Q57" s="15">
        <f>SUM(Q59:Q62)</f>
        <v>31120</v>
      </c>
      <c r="R57" s="4">
        <f aca="true" t="shared" si="9" ref="R57:R62">Q57/D57</f>
        <v>3.554134307903152</v>
      </c>
      <c r="S57" s="12" t="s">
        <v>33</v>
      </c>
      <c r="T57" s="12" t="s">
        <v>33</v>
      </c>
      <c r="U57" s="12" t="s">
        <v>33</v>
      </c>
      <c r="V57" s="12" t="s">
        <v>33</v>
      </c>
      <c r="W57" s="15">
        <f>SUM(W59:W62)</f>
        <v>41</v>
      </c>
      <c r="X57" s="15">
        <f>SUM(X59:X62)</f>
        <v>169</v>
      </c>
    </row>
    <row r="58" spans="4:24" ht="15" customHeight="1">
      <c r="D58" s="38"/>
      <c r="U58" s="9"/>
      <c r="V58" s="9"/>
      <c r="W58" s="10"/>
      <c r="X58" s="10"/>
    </row>
    <row r="59" spans="2:24" ht="15" customHeight="1">
      <c r="B59" s="17" t="s">
        <v>64</v>
      </c>
      <c r="C59" s="17"/>
      <c r="D59" s="38">
        <f>SUM(E59:M59,P59)</f>
        <v>1703</v>
      </c>
      <c r="E59" s="2">
        <v>199</v>
      </c>
      <c r="F59" s="2">
        <v>398</v>
      </c>
      <c r="G59" s="2">
        <v>308</v>
      </c>
      <c r="H59" s="2">
        <v>306</v>
      </c>
      <c r="I59" s="2">
        <v>210</v>
      </c>
      <c r="J59" s="2">
        <v>142</v>
      </c>
      <c r="K59" s="2">
        <v>101</v>
      </c>
      <c r="L59" s="2">
        <v>33</v>
      </c>
      <c r="M59" s="2">
        <v>6</v>
      </c>
      <c r="P59" s="21" t="s">
        <v>33</v>
      </c>
      <c r="Q59" s="2">
        <v>6070</v>
      </c>
      <c r="R59" s="4">
        <f t="shared" si="9"/>
        <v>3.5642982971227246</v>
      </c>
      <c r="S59" s="4">
        <v>5.71</v>
      </c>
      <c r="T59" s="4">
        <v>1.6</v>
      </c>
      <c r="U59" s="9">
        <v>117.7</v>
      </c>
      <c r="V59" s="9">
        <v>33</v>
      </c>
      <c r="W59" s="23">
        <v>3</v>
      </c>
      <c r="X59" s="23" t="s">
        <v>33</v>
      </c>
    </row>
    <row r="60" spans="2:24" ht="15" customHeight="1">
      <c r="B60" s="17" t="s">
        <v>65</v>
      </c>
      <c r="C60" s="17"/>
      <c r="D60" s="38">
        <f>SUM(E60:M60,P60)</f>
        <v>2231</v>
      </c>
      <c r="E60" s="2">
        <v>242</v>
      </c>
      <c r="F60" s="2">
        <v>487</v>
      </c>
      <c r="G60" s="2">
        <v>424</v>
      </c>
      <c r="H60" s="2">
        <v>409</v>
      </c>
      <c r="I60" s="2">
        <v>263</v>
      </c>
      <c r="J60" s="2">
        <v>239</v>
      </c>
      <c r="K60" s="2">
        <v>131</v>
      </c>
      <c r="L60" s="2">
        <v>31</v>
      </c>
      <c r="M60" s="2">
        <v>5</v>
      </c>
      <c r="P60" s="12" t="s">
        <v>33</v>
      </c>
      <c r="Q60" s="2">
        <v>8083</v>
      </c>
      <c r="R60" s="4">
        <f t="shared" si="9"/>
        <v>3.6230389959659344</v>
      </c>
      <c r="S60" s="4">
        <v>5.91</v>
      </c>
      <c r="T60" s="4">
        <v>1.63</v>
      </c>
      <c r="U60" s="9">
        <v>121.9</v>
      </c>
      <c r="V60" s="9">
        <v>33.7</v>
      </c>
      <c r="W60" s="23">
        <v>1</v>
      </c>
      <c r="X60" s="12" t="s">
        <v>33</v>
      </c>
    </row>
    <row r="61" spans="2:24" ht="15" customHeight="1">
      <c r="B61" s="17" t="s">
        <v>66</v>
      </c>
      <c r="C61" s="17"/>
      <c r="D61" s="38">
        <f>SUM(E61:M61,P61)</f>
        <v>3006</v>
      </c>
      <c r="E61" s="2">
        <v>420</v>
      </c>
      <c r="F61" s="2">
        <v>614</v>
      </c>
      <c r="G61" s="2">
        <v>534</v>
      </c>
      <c r="H61" s="2">
        <v>540</v>
      </c>
      <c r="I61" s="2">
        <v>364</v>
      </c>
      <c r="J61" s="2">
        <v>297</v>
      </c>
      <c r="K61" s="2">
        <v>173</v>
      </c>
      <c r="L61" s="2">
        <v>47</v>
      </c>
      <c r="M61" s="2">
        <v>14</v>
      </c>
      <c r="P61" s="2">
        <v>3</v>
      </c>
      <c r="Q61" s="2">
        <v>10755</v>
      </c>
      <c r="R61" s="4">
        <f t="shared" si="9"/>
        <v>3.5778443113772456</v>
      </c>
      <c r="S61" s="4">
        <v>5.94</v>
      </c>
      <c r="T61" s="4">
        <v>1.64</v>
      </c>
      <c r="U61" s="9">
        <v>125.9</v>
      </c>
      <c r="V61" s="9">
        <v>34.7</v>
      </c>
      <c r="W61" s="10">
        <v>23</v>
      </c>
      <c r="X61" s="10">
        <v>50</v>
      </c>
    </row>
    <row r="62" spans="2:24" ht="15" customHeight="1">
      <c r="B62" s="17" t="s">
        <v>67</v>
      </c>
      <c r="C62" s="17"/>
      <c r="D62" s="38">
        <f>SUM(E62:M62,P62)</f>
        <v>1816</v>
      </c>
      <c r="E62" s="2">
        <v>339</v>
      </c>
      <c r="F62" s="2">
        <v>368</v>
      </c>
      <c r="G62" s="2">
        <v>294</v>
      </c>
      <c r="H62" s="2">
        <v>295</v>
      </c>
      <c r="I62" s="2">
        <v>234</v>
      </c>
      <c r="J62" s="2">
        <v>141</v>
      </c>
      <c r="K62" s="2">
        <v>111</v>
      </c>
      <c r="L62" s="2">
        <v>28</v>
      </c>
      <c r="M62" s="2">
        <v>3</v>
      </c>
      <c r="P62" s="2">
        <v>3</v>
      </c>
      <c r="Q62" s="2">
        <v>6212</v>
      </c>
      <c r="R62" s="4">
        <f t="shared" si="9"/>
        <v>3.420704845814978</v>
      </c>
      <c r="S62" s="4">
        <v>5.9</v>
      </c>
      <c r="T62" s="4">
        <v>1.63</v>
      </c>
      <c r="U62" s="9">
        <v>126.7</v>
      </c>
      <c r="V62" s="9">
        <v>35.1</v>
      </c>
      <c r="W62" s="10">
        <v>14</v>
      </c>
      <c r="X62" s="10">
        <v>119</v>
      </c>
    </row>
    <row r="63" spans="4:24" ht="15" customHeight="1">
      <c r="D63" s="38"/>
      <c r="U63" s="9"/>
      <c r="V63" s="9"/>
      <c r="W63" s="10"/>
      <c r="X63" s="10"/>
    </row>
    <row r="64" spans="4:24" ht="15" customHeight="1">
      <c r="D64" s="38"/>
      <c r="U64" s="9"/>
      <c r="V64" s="9"/>
      <c r="W64" s="10"/>
      <c r="X64" s="10"/>
    </row>
    <row r="65" spans="2:24" ht="15" customHeight="1">
      <c r="B65" s="13" t="s">
        <v>68</v>
      </c>
      <c r="C65" s="13"/>
      <c r="D65" s="38">
        <f aca="true" t="shared" si="10" ref="D65:M65">SUM(D67:D74,D83:D92)</f>
        <v>35437</v>
      </c>
      <c r="E65" s="15">
        <f t="shared" si="10"/>
        <v>5547</v>
      </c>
      <c r="F65" s="15">
        <f t="shared" si="10"/>
        <v>8285</v>
      </c>
      <c r="G65" s="15">
        <f t="shared" si="10"/>
        <v>6187</v>
      </c>
      <c r="H65" s="15">
        <f t="shared" si="10"/>
        <v>5387</v>
      </c>
      <c r="I65" s="15">
        <f t="shared" si="10"/>
        <v>3939</v>
      </c>
      <c r="J65" s="15">
        <f t="shared" si="10"/>
        <v>3189</v>
      </c>
      <c r="K65" s="15">
        <f t="shared" si="10"/>
        <v>2087</v>
      </c>
      <c r="L65" s="15">
        <f t="shared" si="10"/>
        <v>622</v>
      </c>
      <c r="M65" s="15">
        <f t="shared" si="10"/>
        <v>143</v>
      </c>
      <c r="P65" s="15">
        <f>SUM(P67:P74,P83:P92)</f>
        <v>51</v>
      </c>
      <c r="Q65" s="15">
        <f>SUM(Q67:Q74,Q83:Q92)</f>
        <v>122463</v>
      </c>
      <c r="R65" s="4">
        <f aca="true" t="shared" si="11" ref="R65:R74">Q65/D65</f>
        <v>3.455794790755425</v>
      </c>
      <c r="S65" s="12" t="s">
        <v>33</v>
      </c>
      <c r="T65" s="12" t="s">
        <v>33</v>
      </c>
      <c r="U65" s="12" t="s">
        <v>33</v>
      </c>
      <c r="V65" s="12" t="s">
        <v>33</v>
      </c>
      <c r="W65" s="15">
        <f>SUM(W67:W74,W83:W92)</f>
        <v>133</v>
      </c>
      <c r="X65" s="15">
        <f>SUM(X67:X74,X83:X92)</f>
        <v>464</v>
      </c>
    </row>
    <row r="66" spans="2:24" ht="15" customHeight="1">
      <c r="B66" s="13"/>
      <c r="C66" s="13"/>
      <c r="D66" s="38"/>
      <c r="U66" s="9"/>
      <c r="V66" s="9"/>
      <c r="W66" s="10"/>
      <c r="X66" s="10"/>
    </row>
    <row r="67" spans="2:24" ht="15" customHeight="1">
      <c r="B67" s="17" t="s">
        <v>69</v>
      </c>
      <c r="C67" s="17"/>
      <c r="D67" s="38">
        <f aca="true" t="shared" si="12" ref="D67:D74">SUM(E67:M67,P67)</f>
        <v>3058</v>
      </c>
      <c r="E67" s="2">
        <v>384</v>
      </c>
      <c r="F67" s="2">
        <v>565</v>
      </c>
      <c r="G67" s="2">
        <v>500</v>
      </c>
      <c r="H67" s="2">
        <v>482</v>
      </c>
      <c r="I67" s="2">
        <v>412</v>
      </c>
      <c r="J67" s="2">
        <v>349</v>
      </c>
      <c r="K67" s="2">
        <v>267</v>
      </c>
      <c r="L67" s="2">
        <v>73</v>
      </c>
      <c r="M67" s="2">
        <v>17</v>
      </c>
      <c r="P67" s="2">
        <v>9</v>
      </c>
      <c r="Q67" s="2">
        <v>11793</v>
      </c>
      <c r="R67" s="4">
        <f t="shared" si="11"/>
        <v>3.8564421190320473</v>
      </c>
      <c r="S67" s="4">
        <v>6.29</v>
      </c>
      <c r="T67" s="4">
        <v>1.62</v>
      </c>
      <c r="U67" s="9">
        <v>129</v>
      </c>
      <c r="V67" s="9">
        <v>33.3</v>
      </c>
      <c r="W67" s="10">
        <v>18</v>
      </c>
      <c r="X67" s="10">
        <v>20</v>
      </c>
    </row>
    <row r="68" spans="2:24" ht="15" customHeight="1">
      <c r="B68" s="17" t="s">
        <v>70</v>
      </c>
      <c r="C68" s="17"/>
      <c r="D68" s="38">
        <f t="shared" si="12"/>
        <v>3243</v>
      </c>
      <c r="E68" s="2">
        <v>441</v>
      </c>
      <c r="F68" s="2">
        <v>672</v>
      </c>
      <c r="G68" s="2">
        <v>605</v>
      </c>
      <c r="H68" s="2">
        <v>523</v>
      </c>
      <c r="I68" s="2">
        <v>393</v>
      </c>
      <c r="J68" s="2">
        <v>306</v>
      </c>
      <c r="K68" s="2">
        <v>210</v>
      </c>
      <c r="L68" s="2">
        <v>67</v>
      </c>
      <c r="M68" s="2">
        <v>19</v>
      </c>
      <c r="P68" s="2">
        <v>7</v>
      </c>
      <c r="Q68" s="2">
        <v>11740</v>
      </c>
      <c r="R68" s="4">
        <f t="shared" si="11"/>
        <v>3.620104841196423</v>
      </c>
      <c r="S68" s="4">
        <v>5.9</v>
      </c>
      <c r="T68" s="4">
        <v>1.63</v>
      </c>
      <c r="U68" s="9">
        <v>123.5</v>
      </c>
      <c r="V68" s="9">
        <v>34</v>
      </c>
      <c r="W68" s="10">
        <v>6</v>
      </c>
      <c r="X68" s="10">
        <v>6</v>
      </c>
    </row>
    <row r="69" spans="2:24" ht="15" customHeight="1">
      <c r="B69" s="17" t="s">
        <v>71</v>
      </c>
      <c r="C69" s="17"/>
      <c r="D69" s="38">
        <f t="shared" si="12"/>
        <v>1570</v>
      </c>
      <c r="E69" s="2">
        <v>237</v>
      </c>
      <c r="F69" s="2">
        <v>291</v>
      </c>
      <c r="G69" s="2">
        <v>249</v>
      </c>
      <c r="H69" s="2">
        <v>239</v>
      </c>
      <c r="I69" s="2">
        <v>182</v>
      </c>
      <c r="J69" s="2">
        <v>189</v>
      </c>
      <c r="K69" s="2">
        <v>135</v>
      </c>
      <c r="L69" s="2">
        <v>36</v>
      </c>
      <c r="M69" s="2">
        <v>8</v>
      </c>
      <c r="P69" s="2">
        <v>4</v>
      </c>
      <c r="Q69" s="2">
        <v>5914</v>
      </c>
      <c r="R69" s="4">
        <f t="shared" si="11"/>
        <v>3.7668789808917196</v>
      </c>
      <c r="S69" s="4">
        <v>5.95</v>
      </c>
      <c r="T69" s="4">
        <v>1.57</v>
      </c>
      <c r="U69" s="9">
        <v>122</v>
      </c>
      <c r="V69" s="9">
        <v>32.2</v>
      </c>
      <c r="W69" s="10">
        <v>17</v>
      </c>
      <c r="X69" s="10">
        <v>12</v>
      </c>
    </row>
    <row r="70" spans="2:24" ht="15" customHeight="1">
      <c r="B70" s="17" t="s">
        <v>72</v>
      </c>
      <c r="C70" s="17"/>
      <c r="D70" s="38">
        <f t="shared" si="12"/>
        <v>2069</v>
      </c>
      <c r="E70" s="2">
        <v>240</v>
      </c>
      <c r="F70" s="2">
        <v>432</v>
      </c>
      <c r="G70" s="2">
        <v>376</v>
      </c>
      <c r="H70" s="2">
        <v>337</v>
      </c>
      <c r="I70" s="2">
        <v>254</v>
      </c>
      <c r="J70" s="2">
        <v>218</v>
      </c>
      <c r="K70" s="2">
        <v>156</v>
      </c>
      <c r="L70" s="2">
        <v>47</v>
      </c>
      <c r="M70" s="2">
        <v>8</v>
      </c>
      <c r="P70" s="2">
        <v>1</v>
      </c>
      <c r="Q70" s="2">
        <v>7709</v>
      </c>
      <c r="R70" s="4">
        <f t="shared" si="11"/>
        <v>3.725954567423876</v>
      </c>
      <c r="S70" s="4">
        <v>5.95</v>
      </c>
      <c r="T70" s="4">
        <v>1.6</v>
      </c>
      <c r="U70" s="9">
        <v>122.7</v>
      </c>
      <c r="V70" s="9">
        <v>33</v>
      </c>
      <c r="W70" s="10">
        <v>4</v>
      </c>
      <c r="X70" s="12" t="s">
        <v>33</v>
      </c>
    </row>
    <row r="71" spans="2:24" ht="15" customHeight="1">
      <c r="B71" s="19" t="s">
        <v>73</v>
      </c>
      <c r="C71" s="19"/>
      <c r="D71" s="38">
        <f t="shared" si="12"/>
        <v>1321</v>
      </c>
      <c r="E71" s="2">
        <v>218</v>
      </c>
      <c r="F71" s="2">
        <v>303</v>
      </c>
      <c r="G71" s="2">
        <v>254</v>
      </c>
      <c r="H71" s="2">
        <v>220</v>
      </c>
      <c r="I71" s="2">
        <v>150</v>
      </c>
      <c r="J71" s="2">
        <v>95</v>
      </c>
      <c r="K71" s="2">
        <v>54</v>
      </c>
      <c r="L71" s="2">
        <v>23</v>
      </c>
      <c r="M71" s="2">
        <v>3</v>
      </c>
      <c r="P71" s="2">
        <v>1</v>
      </c>
      <c r="Q71" s="2">
        <v>4385</v>
      </c>
      <c r="R71" s="4">
        <f t="shared" si="11"/>
        <v>3.319454958364875</v>
      </c>
      <c r="S71" s="4">
        <v>5.38</v>
      </c>
      <c r="T71" s="4">
        <v>1.61</v>
      </c>
      <c r="U71" s="9">
        <v>112.2</v>
      </c>
      <c r="V71" s="9">
        <v>33.5</v>
      </c>
      <c r="W71" s="10">
        <v>6</v>
      </c>
      <c r="X71" s="10">
        <v>16</v>
      </c>
    </row>
    <row r="72" spans="4:24" ht="15" customHeight="1">
      <c r="D72" s="38"/>
      <c r="U72" s="9"/>
      <c r="V72" s="9"/>
      <c r="W72" s="10"/>
      <c r="X72" s="10"/>
    </row>
    <row r="73" spans="2:24" ht="15" customHeight="1">
      <c r="B73" s="19" t="s">
        <v>74</v>
      </c>
      <c r="C73" s="19"/>
      <c r="D73" s="38">
        <f t="shared" si="12"/>
        <v>1674</v>
      </c>
      <c r="E73" s="2">
        <v>250</v>
      </c>
      <c r="F73" s="2">
        <v>351</v>
      </c>
      <c r="G73" s="2">
        <v>294</v>
      </c>
      <c r="H73" s="2">
        <v>283</v>
      </c>
      <c r="I73" s="2">
        <v>217</v>
      </c>
      <c r="J73" s="2">
        <v>155</v>
      </c>
      <c r="K73" s="2">
        <v>87</v>
      </c>
      <c r="L73" s="2">
        <v>27</v>
      </c>
      <c r="M73" s="2">
        <v>6</v>
      </c>
      <c r="P73" s="2">
        <v>4</v>
      </c>
      <c r="Q73" s="2">
        <v>5901</v>
      </c>
      <c r="R73" s="4">
        <f t="shared" si="11"/>
        <v>3.525089605734767</v>
      </c>
      <c r="S73" s="4">
        <v>5.43</v>
      </c>
      <c r="T73" s="4">
        <v>1.54</v>
      </c>
      <c r="U73" s="9">
        <v>108.5</v>
      </c>
      <c r="V73" s="9">
        <v>30.8</v>
      </c>
      <c r="W73" s="10">
        <v>3</v>
      </c>
      <c r="X73" s="12" t="s">
        <v>33</v>
      </c>
    </row>
    <row r="74" spans="1:24" ht="15" customHeight="1" thickBot="1">
      <c r="A74" s="14"/>
      <c r="B74" s="20" t="s">
        <v>75</v>
      </c>
      <c r="C74" s="20"/>
      <c r="D74" s="44">
        <f t="shared" si="12"/>
        <v>4207</v>
      </c>
      <c r="E74" s="14">
        <v>1177</v>
      </c>
      <c r="F74" s="14">
        <v>976</v>
      </c>
      <c r="G74" s="14">
        <v>654</v>
      </c>
      <c r="H74" s="14">
        <v>563</v>
      </c>
      <c r="I74" s="14">
        <v>367</v>
      </c>
      <c r="J74" s="14">
        <v>261</v>
      </c>
      <c r="K74" s="14">
        <v>139</v>
      </c>
      <c r="L74" s="14">
        <v>43</v>
      </c>
      <c r="M74" s="14">
        <v>15</v>
      </c>
      <c r="P74" s="14">
        <v>12</v>
      </c>
      <c r="Q74" s="14">
        <v>12324</v>
      </c>
      <c r="R74" s="31">
        <f t="shared" si="11"/>
        <v>2.929403375326836</v>
      </c>
      <c r="S74" s="31">
        <v>4.84</v>
      </c>
      <c r="T74" s="31">
        <v>1.54</v>
      </c>
      <c r="U74" s="45">
        <v>92.1</v>
      </c>
      <c r="V74" s="45">
        <v>29.3</v>
      </c>
      <c r="W74" s="46">
        <v>48</v>
      </c>
      <c r="X74" s="46">
        <v>401</v>
      </c>
    </row>
    <row r="75" ht="15" customHeight="1"/>
    <row r="76" spans="2:25" ht="16.5" customHeight="1">
      <c r="B76" s="2" t="s">
        <v>76</v>
      </c>
      <c r="W76" s="5" t="s">
        <v>77</v>
      </c>
      <c r="X76" s="5"/>
      <c r="Y76" s="3"/>
    </row>
    <row r="77" spans="2:25" ht="29.25" customHeight="1">
      <c r="B77" s="1" t="s">
        <v>130</v>
      </c>
      <c r="P77" s="1" t="s">
        <v>2</v>
      </c>
      <c r="V77" s="18" t="s">
        <v>78</v>
      </c>
      <c r="W77" s="30"/>
      <c r="Y77" s="3"/>
    </row>
    <row r="78" spans="1:27" ht="15" customHeight="1" thickBo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P78" s="14"/>
      <c r="Q78" s="14"/>
      <c r="R78" s="31"/>
      <c r="S78" s="31"/>
      <c r="T78" s="31"/>
      <c r="U78" s="14"/>
      <c r="V78" s="14"/>
      <c r="W78" s="32" t="s">
        <v>5</v>
      </c>
      <c r="X78" s="33"/>
      <c r="Y78" s="16"/>
      <c r="Z78" s="15"/>
      <c r="AA78" s="3"/>
    </row>
    <row r="79" spans="4:24" ht="16.5" customHeight="1">
      <c r="D79" s="7" t="s">
        <v>6</v>
      </c>
      <c r="E79" s="6"/>
      <c r="F79" s="6"/>
      <c r="G79" s="6"/>
      <c r="H79" s="6"/>
      <c r="I79" s="6"/>
      <c r="J79" s="6"/>
      <c r="K79" s="6"/>
      <c r="L79" s="6"/>
      <c r="M79" s="6"/>
      <c r="P79" s="8" t="s">
        <v>7</v>
      </c>
      <c r="Q79" s="8"/>
      <c r="R79" s="34"/>
      <c r="S79" s="35" t="s">
        <v>8</v>
      </c>
      <c r="T79" s="36"/>
      <c r="U79" s="6"/>
      <c r="V79" s="6"/>
      <c r="W79" s="37" t="s">
        <v>9</v>
      </c>
      <c r="X79" s="37" t="s">
        <v>9</v>
      </c>
    </row>
    <row r="80" spans="2:24" ht="16.5" customHeight="1">
      <c r="B80" s="58" t="s">
        <v>10</v>
      </c>
      <c r="C80" s="13"/>
      <c r="D80" s="7" t="s">
        <v>11</v>
      </c>
      <c r="E80" s="6"/>
      <c r="F80" s="6"/>
      <c r="G80" s="6"/>
      <c r="H80" s="6"/>
      <c r="I80" s="6"/>
      <c r="J80" s="6"/>
      <c r="K80" s="6"/>
      <c r="L80" s="6"/>
      <c r="M80" s="6"/>
      <c r="P80" s="24"/>
      <c r="Q80" s="25"/>
      <c r="R80" s="47" t="s">
        <v>132</v>
      </c>
      <c r="S80" s="47" t="s">
        <v>133</v>
      </c>
      <c r="T80" s="47" t="s">
        <v>134</v>
      </c>
      <c r="U80" s="25" t="s">
        <v>12</v>
      </c>
      <c r="V80" s="25" t="s">
        <v>13</v>
      </c>
      <c r="W80" s="25" t="s">
        <v>14</v>
      </c>
      <c r="X80" s="25" t="s">
        <v>15</v>
      </c>
    </row>
    <row r="81" spans="2:24" ht="15" customHeight="1">
      <c r="B81" s="59"/>
      <c r="C81" s="3"/>
      <c r="D81" s="50" t="s">
        <v>19</v>
      </c>
      <c r="E81" s="50" t="s">
        <v>20</v>
      </c>
      <c r="F81" s="50" t="s">
        <v>21</v>
      </c>
      <c r="G81" s="50" t="s">
        <v>22</v>
      </c>
      <c r="H81" s="50" t="s">
        <v>23</v>
      </c>
      <c r="I81" s="56" t="s">
        <v>24</v>
      </c>
      <c r="J81" s="50" t="s">
        <v>25</v>
      </c>
      <c r="K81" s="50" t="s">
        <v>26</v>
      </c>
      <c r="L81" s="50" t="s">
        <v>27</v>
      </c>
      <c r="M81" s="52" t="s">
        <v>28</v>
      </c>
      <c r="P81" s="54" t="s">
        <v>29</v>
      </c>
      <c r="Q81" s="25" t="s">
        <v>125</v>
      </c>
      <c r="R81" s="48"/>
      <c r="S81" s="48"/>
      <c r="T81" s="48"/>
      <c r="U81" s="25" t="s">
        <v>16</v>
      </c>
      <c r="V81" s="25" t="s">
        <v>16</v>
      </c>
      <c r="W81" s="25" t="s">
        <v>17</v>
      </c>
      <c r="X81" s="25" t="s">
        <v>18</v>
      </c>
    </row>
    <row r="82" spans="1:24" ht="15" customHeight="1">
      <c r="A82" s="8"/>
      <c r="B82" s="8"/>
      <c r="C82" s="8"/>
      <c r="D82" s="60"/>
      <c r="E82" s="51"/>
      <c r="F82" s="51"/>
      <c r="G82" s="51"/>
      <c r="H82" s="51"/>
      <c r="I82" s="57"/>
      <c r="J82" s="51"/>
      <c r="K82" s="51"/>
      <c r="L82" s="51"/>
      <c r="M82" s="53"/>
      <c r="P82" s="55"/>
      <c r="Q82" s="26"/>
      <c r="R82" s="49"/>
      <c r="S82" s="49"/>
      <c r="T82" s="49"/>
      <c r="U82" s="26" t="s">
        <v>30</v>
      </c>
      <c r="V82" s="26" t="s">
        <v>30</v>
      </c>
      <c r="W82" s="26" t="s">
        <v>31</v>
      </c>
      <c r="X82" s="26" t="s">
        <v>31</v>
      </c>
    </row>
    <row r="83" spans="2:26" ht="15" customHeight="1">
      <c r="B83" s="17" t="s">
        <v>79</v>
      </c>
      <c r="C83" s="17"/>
      <c r="D83" s="38">
        <f aca="true" t="shared" si="13" ref="D83:D92">SUM(E83:M83,P83)</f>
        <v>1296</v>
      </c>
      <c r="E83" s="2">
        <v>133</v>
      </c>
      <c r="F83" s="2">
        <v>266</v>
      </c>
      <c r="G83" s="2">
        <v>235</v>
      </c>
      <c r="H83" s="2">
        <v>199</v>
      </c>
      <c r="I83" s="2">
        <v>178</v>
      </c>
      <c r="J83" s="2">
        <v>135</v>
      </c>
      <c r="K83" s="2">
        <v>113</v>
      </c>
      <c r="L83" s="2">
        <v>27</v>
      </c>
      <c r="M83" s="2">
        <v>8</v>
      </c>
      <c r="P83" s="2">
        <v>2</v>
      </c>
      <c r="Q83" s="2">
        <v>4966</v>
      </c>
      <c r="R83" s="4">
        <f aca="true" t="shared" si="14" ref="R83:R92">Q83/D83</f>
        <v>3.83179012345679</v>
      </c>
      <c r="S83" s="4">
        <v>5.94</v>
      </c>
      <c r="T83" s="4">
        <v>1.55</v>
      </c>
      <c r="U83" s="9">
        <v>119.1</v>
      </c>
      <c r="V83" s="9">
        <v>31.1</v>
      </c>
      <c r="W83" s="2">
        <v>2</v>
      </c>
      <c r="X83" s="12" t="s">
        <v>33</v>
      </c>
      <c r="Y83" s="16"/>
      <c r="Z83" s="15"/>
    </row>
    <row r="84" spans="2:25" ht="15" customHeight="1">
      <c r="B84" s="17" t="s">
        <v>80</v>
      </c>
      <c r="C84" s="17"/>
      <c r="D84" s="38">
        <f t="shared" si="13"/>
        <v>2653</v>
      </c>
      <c r="E84" s="2">
        <v>454</v>
      </c>
      <c r="F84" s="2">
        <v>785</v>
      </c>
      <c r="G84" s="2">
        <v>465</v>
      </c>
      <c r="H84" s="2">
        <v>402</v>
      </c>
      <c r="I84" s="2">
        <v>248</v>
      </c>
      <c r="J84" s="2">
        <v>149</v>
      </c>
      <c r="K84" s="2">
        <v>109</v>
      </c>
      <c r="L84" s="2">
        <v>35</v>
      </c>
      <c r="M84" s="2">
        <v>6</v>
      </c>
      <c r="P84" s="12" t="s">
        <v>33</v>
      </c>
      <c r="Q84" s="2">
        <v>8258</v>
      </c>
      <c r="R84" s="4">
        <f t="shared" si="14"/>
        <v>3.11270260082925</v>
      </c>
      <c r="S84" s="4">
        <v>5.55</v>
      </c>
      <c r="T84" s="4">
        <v>1.78</v>
      </c>
      <c r="U84" s="9">
        <v>108.9</v>
      </c>
      <c r="V84" s="9">
        <v>34.9</v>
      </c>
      <c r="W84" s="2">
        <v>6</v>
      </c>
      <c r="X84" s="2">
        <v>2</v>
      </c>
      <c r="Y84" s="3"/>
    </row>
    <row r="85" spans="2:25" ht="15" customHeight="1">
      <c r="B85" s="17" t="s">
        <v>81</v>
      </c>
      <c r="C85" s="17"/>
      <c r="D85" s="38">
        <f t="shared" si="13"/>
        <v>2380</v>
      </c>
      <c r="E85" s="2">
        <v>410</v>
      </c>
      <c r="F85" s="2">
        <v>775</v>
      </c>
      <c r="G85" s="2">
        <v>478</v>
      </c>
      <c r="H85" s="2">
        <v>354</v>
      </c>
      <c r="I85" s="2">
        <v>211</v>
      </c>
      <c r="J85" s="2">
        <v>105</v>
      </c>
      <c r="K85" s="2">
        <v>39</v>
      </c>
      <c r="L85" s="2">
        <v>7</v>
      </c>
      <c r="M85" s="21" t="s">
        <v>33</v>
      </c>
      <c r="P85" s="2">
        <v>1</v>
      </c>
      <c r="Q85" s="2">
        <v>6834</v>
      </c>
      <c r="R85" s="4">
        <f t="shared" si="14"/>
        <v>2.8714285714285714</v>
      </c>
      <c r="S85" s="4">
        <v>5.61</v>
      </c>
      <c r="T85" s="4">
        <v>1.95</v>
      </c>
      <c r="U85" s="9">
        <v>112.3</v>
      </c>
      <c r="V85" s="9">
        <v>39.1</v>
      </c>
      <c r="W85" s="2">
        <v>2</v>
      </c>
      <c r="X85" s="12" t="s">
        <v>33</v>
      </c>
      <c r="Y85" s="3"/>
    </row>
    <row r="86" spans="2:25" ht="15" customHeight="1">
      <c r="B86" s="17" t="s">
        <v>82</v>
      </c>
      <c r="C86" s="17"/>
      <c r="D86" s="38">
        <f t="shared" si="13"/>
        <v>2028</v>
      </c>
      <c r="E86" s="2">
        <v>280</v>
      </c>
      <c r="F86" s="2">
        <v>592</v>
      </c>
      <c r="G86" s="2">
        <v>357</v>
      </c>
      <c r="H86" s="2">
        <v>280</v>
      </c>
      <c r="I86" s="2">
        <v>195</v>
      </c>
      <c r="J86" s="2">
        <v>188</v>
      </c>
      <c r="K86" s="2">
        <v>107</v>
      </c>
      <c r="L86" s="2">
        <v>25</v>
      </c>
      <c r="M86" s="2">
        <v>4</v>
      </c>
      <c r="P86" s="12" t="s">
        <v>33</v>
      </c>
      <c r="Q86" s="2">
        <v>6743</v>
      </c>
      <c r="R86" s="4">
        <f t="shared" si="14"/>
        <v>3.3249506903353057</v>
      </c>
      <c r="S86" s="4">
        <v>5.93</v>
      </c>
      <c r="T86" s="4">
        <v>1.78</v>
      </c>
      <c r="U86" s="9">
        <v>118.5</v>
      </c>
      <c r="V86" s="9">
        <v>35.6</v>
      </c>
      <c r="W86" s="2">
        <v>2</v>
      </c>
      <c r="X86" s="12" t="s">
        <v>33</v>
      </c>
      <c r="Y86" s="3"/>
    </row>
    <row r="87" spans="2:25" ht="15" customHeight="1">
      <c r="B87" s="17" t="s">
        <v>83</v>
      </c>
      <c r="C87" s="17"/>
      <c r="D87" s="38">
        <f t="shared" si="13"/>
        <v>1237</v>
      </c>
      <c r="E87" s="2">
        <v>153</v>
      </c>
      <c r="F87" s="2">
        <v>277</v>
      </c>
      <c r="G87" s="2">
        <v>220</v>
      </c>
      <c r="H87" s="2">
        <v>182</v>
      </c>
      <c r="I87" s="2">
        <v>137</v>
      </c>
      <c r="J87" s="2">
        <v>136</v>
      </c>
      <c r="K87" s="2">
        <v>92</v>
      </c>
      <c r="L87" s="2">
        <v>31</v>
      </c>
      <c r="M87" s="2">
        <v>6</v>
      </c>
      <c r="P87" s="2">
        <v>3</v>
      </c>
      <c r="Q87" s="2">
        <v>4573</v>
      </c>
      <c r="R87" s="4">
        <f t="shared" si="14"/>
        <v>3.696847210994341</v>
      </c>
      <c r="S87" s="4">
        <v>6.01</v>
      </c>
      <c r="T87" s="4">
        <v>1.62</v>
      </c>
      <c r="U87" s="9">
        <v>122.8</v>
      </c>
      <c r="V87" s="9">
        <v>33.2</v>
      </c>
      <c r="W87" s="2">
        <v>2</v>
      </c>
      <c r="X87" s="12" t="s">
        <v>33</v>
      </c>
      <c r="Y87" s="3"/>
    </row>
    <row r="88" spans="4:25" ht="15" customHeight="1">
      <c r="D88" s="38"/>
      <c r="U88" s="9"/>
      <c r="V88" s="9"/>
      <c r="Y88" s="3"/>
    </row>
    <row r="89" spans="2:25" ht="15" customHeight="1">
      <c r="B89" s="17" t="s">
        <v>84</v>
      </c>
      <c r="C89" s="17"/>
      <c r="D89" s="38">
        <f t="shared" si="13"/>
        <v>2600</v>
      </c>
      <c r="E89" s="2">
        <v>370</v>
      </c>
      <c r="F89" s="2">
        <v>617</v>
      </c>
      <c r="G89" s="2">
        <v>462</v>
      </c>
      <c r="H89" s="2">
        <v>379</v>
      </c>
      <c r="I89" s="2">
        <v>297</v>
      </c>
      <c r="J89" s="2">
        <v>259</v>
      </c>
      <c r="K89" s="2">
        <v>152</v>
      </c>
      <c r="L89" s="2">
        <v>52</v>
      </c>
      <c r="M89" s="2">
        <v>12</v>
      </c>
      <c r="P89" s="21" t="s">
        <v>33</v>
      </c>
      <c r="Q89" s="2">
        <v>9133</v>
      </c>
      <c r="R89" s="4">
        <f t="shared" si="14"/>
        <v>3.5126923076923076</v>
      </c>
      <c r="S89" s="4">
        <v>5.93</v>
      </c>
      <c r="T89" s="4">
        <v>1.69</v>
      </c>
      <c r="U89" s="9">
        <v>119.2</v>
      </c>
      <c r="V89" s="9">
        <v>33.9</v>
      </c>
      <c r="W89" s="2">
        <v>5</v>
      </c>
      <c r="X89" s="12" t="s">
        <v>33</v>
      </c>
      <c r="Y89" s="3"/>
    </row>
    <row r="90" spans="2:25" ht="15" customHeight="1">
      <c r="B90" s="17" t="s">
        <v>85</v>
      </c>
      <c r="C90" s="17"/>
      <c r="D90" s="38">
        <f t="shared" si="13"/>
        <v>2631</v>
      </c>
      <c r="E90" s="2">
        <v>346</v>
      </c>
      <c r="F90" s="2">
        <v>607</v>
      </c>
      <c r="G90" s="2">
        <v>465</v>
      </c>
      <c r="H90" s="2">
        <v>400</v>
      </c>
      <c r="I90" s="2">
        <v>282</v>
      </c>
      <c r="J90" s="2">
        <v>281</v>
      </c>
      <c r="K90" s="2">
        <v>181</v>
      </c>
      <c r="L90" s="2">
        <v>53</v>
      </c>
      <c r="M90" s="2">
        <v>12</v>
      </c>
      <c r="P90" s="2">
        <v>4</v>
      </c>
      <c r="Q90" s="2">
        <v>9496</v>
      </c>
      <c r="R90" s="4">
        <f t="shared" si="14"/>
        <v>3.6092740402888634</v>
      </c>
      <c r="S90" s="4">
        <v>6.03</v>
      </c>
      <c r="T90" s="4">
        <v>1.67</v>
      </c>
      <c r="U90" s="9">
        <v>119.73</v>
      </c>
      <c r="V90" s="9">
        <v>33.1</v>
      </c>
      <c r="W90" s="2">
        <v>3</v>
      </c>
      <c r="X90" s="2">
        <v>7</v>
      </c>
      <c r="Y90" s="3"/>
    </row>
    <row r="91" spans="2:25" ht="15" customHeight="1">
      <c r="B91" s="17" t="s">
        <v>86</v>
      </c>
      <c r="C91" s="17"/>
      <c r="D91" s="38">
        <f t="shared" si="13"/>
        <v>1385</v>
      </c>
      <c r="E91" s="2">
        <v>181</v>
      </c>
      <c r="F91" s="2">
        <v>302</v>
      </c>
      <c r="G91" s="2">
        <v>228</v>
      </c>
      <c r="H91" s="2">
        <v>218</v>
      </c>
      <c r="I91" s="2">
        <v>168</v>
      </c>
      <c r="J91" s="2">
        <v>143</v>
      </c>
      <c r="K91" s="2">
        <v>104</v>
      </c>
      <c r="L91" s="2">
        <v>34</v>
      </c>
      <c r="M91" s="2">
        <v>5</v>
      </c>
      <c r="P91" s="2">
        <v>2</v>
      </c>
      <c r="Q91" s="2">
        <v>5107</v>
      </c>
      <c r="R91" s="4">
        <f t="shared" si="14"/>
        <v>3.687364620938628</v>
      </c>
      <c r="S91" s="4">
        <v>6.21</v>
      </c>
      <c r="T91" s="4">
        <v>1.68</v>
      </c>
      <c r="U91" s="9">
        <v>127.53</v>
      </c>
      <c r="V91" s="9">
        <v>34.6</v>
      </c>
      <c r="W91" s="2">
        <v>2</v>
      </c>
      <c r="X91" s="21" t="s">
        <v>33</v>
      </c>
      <c r="Y91" s="3"/>
    </row>
    <row r="92" spans="2:25" ht="15" customHeight="1">
      <c r="B92" s="17" t="s">
        <v>87</v>
      </c>
      <c r="C92" s="17"/>
      <c r="D92" s="38">
        <f t="shared" si="13"/>
        <v>2085</v>
      </c>
      <c r="E92" s="2">
        <v>273</v>
      </c>
      <c r="F92" s="2">
        <v>474</v>
      </c>
      <c r="G92" s="2">
        <v>345</v>
      </c>
      <c r="H92" s="2">
        <v>326</v>
      </c>
      <c r="I92" s="2">
        <v>248</v>
      </c>
      <c r="J92" s="2">
        <v>220</v>
      </c>
      <c r="K92" s="2">
        <v>142</v>
      </c>
      <c r="L92" s="2">
        <v>42</v>
      </c>
      <c r="M92" s="2">
        <v>14</v>
      </c>
      <c r="P92" s="2">
        <v>1</v>
      </c>
      <c r="Q92" s="2">
        <v>7587</v>
      </c>
      <c r="R92" s="4">
        <f t="shared" si="14"/>
        <v>3.6388489208633095</v>
      </c>
      <c r="S92" s="4">
        <v>5.9</v>
      </c>
      <c r="T92" s="4">
        <v>1.62</v>
      </c>
      <c r="U92" s="9">
        <v>123.7</v>
      </c>
      <c r="V92" s="9">
        <v>34</v>
      </c>
      <c r="W92" s="2">
        <v>7</v>
      </c>
      <c r="X92" s="21" t="s">
        <v>33</v>
      </c>
      <c r="Y92" s="3"/>
    </row>
    <row r="93" spans="4:25" ht="15" customHeight="1">
      <c r="D93" s="38"/>
      <c r="U93" s="9"/>
      <c r="V93" s="9"/>
      <c r="Y93" s="3"/>
    </row>
    <row r="94" spans="4:25" ht="15" customHeight="1">
      <c r="D94" s="38"/>
      <c r="U94" s="9"/>
      <c r="V94" s="9"/>
      <c r="Y94" s="3"/>
    </row>
    <row r="95" spans="2:25" ht="15" customHeight="1">
      <c r="B95" s="13" t="s">
        <v>88</v>
      </c>
      <c r="C95" s="13"/>
      <c r="D95" s="38">
        <f>SUM(D97:D111)</f>
        <v>24843</v>
      </c>
      <c r="E95" s="15">
        <f>SUM(E97:E111)</f>
        <v>4978</v>
      </c>
      <c r="F95" s="15">
        <f aca="true" t="shared" si="15" ref="F95:M95">SUM(F97:F111)</f>
        <v>6883</v>
      </c>
      <c r="G95" s="15">
        <f t="shared" si="15"/>
        <v>4298</v>
      </c>
      <c r="H95" s="15">
        <f t="shared" si="15"/>
        <v>3702</v>
      </c>
      <c r="I95" s="15">
        <f t="shared" si="15"/>
        <v>2377</v>
      </c>
      <c r="J95" s="15">
        <f>SUM(J97:J111)</f>
        <v>1402</v>
      </c>
      <c r="K95" s="15">
        <f t="shared" si="15"/>
        <v>876</v>
      </c>
      <c r="L95" s="15">
        <f t="shared" si="15"/>
        <v>263</v>
      </c>
      <c r="M95" s="15">
        <f t="shared" si="15"/>
        <v>51</v>
      </c>
      <c r="P95" s="15">
        <f>SUM(P97:P111)</f>
        <v>13</v>
      </c>
      <c r="Q95" s="15">
        <f>SUM(Q97:Q111)</f>
        <v>75574</v>
      </c>
      <c r="R95" s="4">
        <f aca="true" t="shared" si="16" ref="R95:R110">Q95/D95</f>
        <v>3.0420641629432836</v>
      </c>
      <c r="S95" s="12" t="s">
        <v>33</v>
      </c>
      <c r="T95" s="12" t="s">
        <v>33</v>
      </c>
      <c r="U95" s="12" t="s">
        <v>33</v>
      </c>
      <c r="V95" s="12" t="s">
        <v>33</v>
      </c>
      <c r="W95" s="15">
        <f>SUM(W97:W111)</f>
        <v>115</v>
      </c>
      <c r="X95" s="15">
        <f>SUM(X97:X111)</f>
        <v>279</v>
      </c>
      <c r="Y95" s="3"/>
    </row>
    <row r="96" spans="4:25" ht="15" customHeight="1">
      <c r="D96" s="38"/>
      <c r="U96" s="9"/>
      <c r="V96" s="9"/>
      <c r="Y96" s="3"/>
    </row>
    <row r="97" spans="2:25" ht="15" customHeight="1">
      <c r="B97" s="17" t="s">
        <v>89</v>
      </c>
      <c r="C97" s="17"/>
      <c r="D97" s="38">
        <f aca="true" t="shared" si="17" ref="D97:D111">SUM(E97:M97,P97)</f>
        <v>705</v>
      </c>
      <c r="E97" s="2">
        <v>191</v>
      </c>
      <c r="F97" s="2">
        <v>217</v>
      </c>
      <c r="G97" s="2">
        <v>94</v>
      </c>
      <c r="H97" s="2">
        <v>66</v>
      </c>
      <c r="I97" s="2">
        <v>52</v>
      </c>
      <c r="J97" s="2">
        <v>38</v>
      </c>
      <c r="K97" s="2">
        <v>33</v>
      </c>
      <c r="L97" s="2">
        <v>11</v>
      </c>
      <c r="M97" s="2">
        <v>3</v>
      </c>
      <c r="P97" s="12" t="s">
        <v>33</v>
      </c>
      <c r="Q97" s="2">
        <v>2005</v>
      </c>
      <c r="R97" s="4">
        <f t="shared" si="16"/>
        <v>2.8439716312056738</v>
      </c>
      <c r="S97" s="4">
        <v>5.423</v>
      </c>
      <c r="T97" s="4">
        <v>1.88</v>
      </c>
      <c r="U97" s="9">
        <v>106.5</v>
      </c>
      <c r="V97" s="9">
        <v>37</v>
      </c>
      <c r="W97" s="2">
        <v>17</v>
      </c>
      <c r="X97" s="2">
        <v>7</v>
      </c>
      <c r="Y97" s="3"/>
    </row>
    <row r="98" spans="2:25" ht="15" customHeight="1">
      <c r="B98" s="17" t="s">
        <v>90</v>
      </c>
      <c r="C98" s="17"/>
      <c r="D98" s="38">
        <f t="shared" si="17"/>
        <v>2432</v>
      </c>
      <c r="E98" s="2">
        <v>327</v>
      </c>
      <c r="F98" s="2">
        <v>556</v>
      </c>
      <c r="G98" s="2">
        <v>450</v>
      </c>
      <c r="H98" s="2">
        <v>395</v>
      </c>
      <c r="I98" s="2">
        <v>280</v>
      </c>
      <c r="J98" s="2">
        <v>222</v>
      </c>
      <c r="K98" s="2">
        <v>162</v>
      </c>
      <c r="L98" s="2">
        <v>33</v>
      </c>
      <c r="M98" s="2">
        <v>5</v>
      </c>
      <c r="P98" s="2">
        <v>2</v>
      </c>
      <c r="Q98" s="2">
        <v>8564</v>
      </c>
      <c r="R98" s="4">
        <f t="shared" si="16"/>
        <v>3.5213815789473686</v>
      </c>
      <c r="S98" s="4">
        <v>6.12</v>
      </c>
      <c r="T98" s="4">
        <v>1.72</v>
      </c>
      <c r="U98" s="9">
        <v>125.9</v>
      </c>
      <c r="V98" s="9">
        <v>35.4</v>
      </c>
      <c r="W98" s="2">
        <v>9</v>
      </c>
      <c r="X98" s="2">
        <v>32</v>
      </c>
      <c r="Y98" s="3"/>
    </row>
    <row r="99" spans="2:25" ht="15" customHeight="1">
      <c r="B99" s="17" t="s">
        <v>91</v>
      </c>
      <c r="C99" s="17"/>
      <c r="D99" s="38">
        <f t="shared" si="17"/>
        <v>1503</v>
      </c>
      <c r="E99" s="2">
        <v>363</v>
      </c>
      <c r="F99" s="2">
        <v>517</v>
      </c>
      <c r="G99" s="2">
        <v>205</v>
      </c>
      <c r="H99" s="2">
        <v>149</v>
      </c>
      <c r="I99" s="2">
        <v>124</v>
      </c>
      <c r="J99" s="2">
        <v>70</v>
      </c>
      <c r="K99" s="2">
        <v>52</v>
      </c>
      <c r="L99" s="2">
        <v>19</v>
      </c>
      <c r="M99" s="2">
        <v>4</v>
      </c>
      <c r="P99" s="21" t="s">
        <v>33</v>
      </c>
      <c r="Q99" s="2">
        <v>4200</v>
      </c>
      <c r="R99" s="4">
        <f t="shared" si="16"/>
        <v>2.7944111776447107</v>
      </c>
      <c r="S99" s="4">
        <v>5.36</v>
      </c>
      <c r="T99" s="4">
        <v>1.88</v>
      </c>
      <c r="U99" s="9">
        <v>98.4</v>
      </c>
      <c r="V99" s="9">
        <v>34.6</v>
      </c>
      <c r="W99" s="2">
        <v>6</v>
      </c>
      <c r="X99" s="2">
        <v>40</v>
      </c>
      <c r="Y99" s="3"/>
    </row>
    <row r="100" spans="2:25" ht="15" customHeight="1">
      <c r="B100" s="17" t="s">
        <v>92</v>
      </c>
      <c r="C100" s="17"/>
      <c r="D100" s="38">
        <f t="shared" si="17"/>
        <v>1823</v>
      </c>
      <c r="E100" s="2">
        <v>566</v>
      </c>
      <c r="F100" s="2">
        <v>644</v>
      </c>
      <c r="G100" s="2">
        <v>236</v>
      </c>
      <c r="H100" s="2">
        <v>176</v>
      </c>
      <c r="I100" s="2">
        <v>142</v>
      </c>
      <c r="J100" s="2">
        <v>50</v>
      </c>
      <c r="K100" s="2">
        <v>8</v>
      </c>
      <c r="L100" s="2">
        <v>1</v>
      </c>
      <c r="M100" s="21" t="s">
        <v>33</v>
      </c>
      <c r="P100" s="12" t="s">
        <v>33</v>
      </c>
      <c r="Q100" s="2">
        <v>4340</v>
      </c>
      <c r="R100" s="4">
        <f t="shared" si="16"/>
        <v>2.38069116840373</v>
      </c>
      <c r="S100" s="4">
        <v>4.89</v>
      </c>
      <c r="T100" s="4">
        <v>2.05</v>
      </c>
      <c r="U100" s="9">
        <v>98.6</v>
      </c>
      <c r="V100" s="9">
        <v>41.2</v>
      </c>
      <c r="W100" s="2">
        <v>2</v>
      </c>
      <c r="X100" s="2">
        <v>13</v>
      </c>
      <c r="Y100" s="3"/>
    </row>
    <row r="101" spans="2:25" ht="15" customHeight="1">
      <c r="B101" s="17" t="s">
        <v>93</v>
      </c>
      <c r="C101" s="17"/>
      <c r="D101" s="38">
        <f t="shared" si="17"/>
        <v>2517</v>
      </c>
      <c r="E101" s="2">
        <v>517</v>
      </c>
      <c r="F101" s="2">
        <v>642</v>
      </c>
      <c r="G101" s="2">
        <v>474</v>
      </c>
      <c r="H101" s="2">
        <v>352</v>
      </c>
      <c r="I101" s="2">
        <v>241</v>
      </c>
      <c r="J101" s="2">
        <v>149</v>
      </c>
      <c r="K101" s="2">
        <v>106</v>
      </c>
      <c r="L101" s="2">
        <v>27</v>
      </c>
      <c r="M101" s="2">
        <v>8</v>
      </c>
      <c r="P101" s="2">
        <v>1</v>
      </c>
      <c r="Q101" s="2">
        <v>7770</v>
      </c>
      <c r="R101" s="4">
        <f t="shared" si="16"/>
        <v>3.0870083432657927</v>
      </c>
      <c r="S101" s="4">
        <v>5.23</v>
      </c>
      <c r="T101" s="4">
        <v>1.67</v>
      </c>
      <c r="U101" s="9">
        <v>102.8</v>
      </c>
      <c r="V101" s="9">
        <v>32.8</v>
      </c>
      <c r="W101" s="2">
        <v>17</v>
      </c>
      <c r="X101" s="2">
        <v>40</v>
      </c>
      <c r="Y101" s="3"/>
    </row>
    <row r="102" spans="2:25" ht="15" customHeight="1">
      <c r="B102" s="3"/>
      <c r="D102" s="38"/>
      <c r="U102" s="9"/>
      <c r="V102" s="9"/>
      <c r="Y102" s="3"/>
    </row>
    <row r="103" spans="2:25" ht="15" customHeight="1">
      <c r="B103" s="17" t="s">
        <v>94</v>
      </c>
      <c r="C103" s="17"/>
      <c r="D103" s="38">
        <f t="shared" si="17"/>
        <v>1049</v>
      </c>
      <c r="E103" s="2">
        <v>158</v>
      </c>
      <c r="F103" s="2">
        <v>288</v>
      </c>
      <c r="G103" s="2">
        <v>165</v>
      </c>
      <c r="H103" s="2">
        <v>148</v>
      </c>
      <c r="I103" s="2">
        <v>104</v>
      </c>
      <c r="J103" s="2">
        <v>88</v>
      </c>
      <c r="K103" s="2">
        <v>63</v>
      </c>
      <c r="L103" s="2">
        <v>28</v>
      </c>
      <c r="M103" s="2">
        <v>5</v>
      </c>
      <c r="P103" s="21">
        <v>2</v>
      </c>
      <c r="Q103" s="2">
        <v>3599</v>
      </c>
      <c r="R103" s="4">
        <f t="shared" si="16"/>
        <v>3.430886558627264</v>
      </c>
      <c r="S103" s="4">
        <v>5.73</v>
      </c>
      <c r="T103" s="4">
        <v>1.65</v>
      </c>
      <c r="U103" s="9">
        <v>111.2</v>
      </c>
      <c r="V103" s="9">
        <v>32.1</v>
      </c>
      <c r="W103" s="2">
        <v>4</v>
      </c>
      <c r="X103" s="2">
        <v>15</v>
      </c>
      <c r="Y103" s="3"/>
    </row>
    <row r="104" spans="2:25" ht="15" customHeight="1">
      <c r="B104" s="17" t="s">
        <v>95</v>
      </c>
      <c r="C104" s="17"/>
      <c r="D104" s="38">
        <f t="shared" si="17"/>
        <v>1040</v>
      </c>
      <c r="E104" s="2">
        <v>233</v>
      </c>
      <c r="F104" s="2">
        <v>325</v>
      </c>
      <c r="G104" s="2">
        <v>157</v>
      </c>
      <c r="H104" s="2">
        <v>122</v>
      </c>
      <c r="I104" s="2">
        <v>75</v>
      </c>
      <c r="J104" s="2">
        <v>58</v>
      </c>
      <c r="K104" s="2">
        <v>51</v>
      </c>
      <c r="L104" s="2">
        <v>16</v>
      </c>
      <c r="M104" s="2">
        <v>3</v>
      </c>
      <c r="P104" s="21" t="s">
        <v>33</v>
      </c>
      <c r="Q104" s="2">
        <v>3077</v>
      </c>
      <c r="R104" s="4">
        <f t="shared" si="16"/>
        <v>2.958653846153846</v>
      </c>
      <c r="S104" s="4">
        <v>5.39</v>
      </c>
      <c r="T104" s="4">
        <v>1.81</v>
      </c>
      <c r="U104" s="9">
        <v>102.8</v>
      </c>
      <c r="V104" s="9">
        <v>34.5</v>
      </c>
      <c r="W104" s="2">
        <v>7</v>
      </c>
      <c r="X104" s="2">
        <v>8</v>
      </c>
      <c r="Y104" s="3"/>
    </row>
    <row r="105" spans="2:25" ht="15" customHeight="1">
      <c r="B105" s="17" t="s">
        <v>96</v>
      </c>
      <c r="C105" s="17"/>
      <c r="D105" s="38">
        <f t="shared" si="17"/>
        <v>2192</v>
      </c>
      <c r="E105" s="2">
        <v>477</v>
      </c>
      <c r="F105" s="2">
        <v>629</v>
      </c>
      <c r="G105" s="2">
        <v>387</v>
      </c>
      <c r="H105" s="2">
        <v>320</v>
      </c>
      <c r="I105" s="2">
        <v>207</v>
      </c>
      <c r="J105" s="2">
        <v>87</v>
      </c>
      <c r="K105" s="2">
        <v>64</v>
      </c>
      <c r="L105" s="2">
        <v>17</v>
      </c>
      <c r="M105" s="2">
        <v>3</v>
      </c>
      <c r="P105" s="2">
        <v>1</v>
      </c>
      <c r="Q105" s="2">
        <v>6354</v>
      </c>
      <c r="R105" s="4">
        <f t="shared" si="16"/>
        <v>2.8987226277372264</v>
      </c>
      <c r="S105" s="4">
        <v>4.81</v>
      </c>
      <c r="T105" s="4">
        <v>1.65</v>
      </c>
      <c r="U105" s="9">
        <v>95.6</v>
      </c>
      <c r="V105" s="9">
        <v>32.7</v>
      </c>
      <c r="W105" s="2">
        <v>2</v>
      </c>
      <c r="X105" s="2">
        <v>27</v>
      </c>
      <c r="Y105" s="3"/>
    </row>
    <row r="106" spans="2:25" ht="15" customHeight="1">
      <c r="B106" s="17" t="s">
        <v>97</v>
      </c>
      <c r="C106" s="17"/>
      <c r="D106" s="38">
        <f t="shared" si="17"/>
        <v>1981</v>
      </c>
      <c r="E106" s="2">
        <v>468</v>
      </c>
      <c r="F106" s="2">
        <v>540</v>
      </c>
      <c r="G106" s="2">
        <v>333</v>
      </c>
      <c r="H106" s="2">
        <v>283</v>
      </c>
      <c r="I106" s="2">
        <v>187</v>
      </c>
      <c r="J106" s="2">
        <v>106</v>
      </c>
      <c r="K106" s="2">
        <v>50</v>
      </c>
      <c r="L106" s="2">
        <v>12</v>
      </c>
      <c r="M106" s="2">
        <v>2</v>
      </c>
      <c r="P106" s="12" t="s">
        <v>33</v>
      </c>
      <c r="Q106" s="2">
        <v>5714</v>
      </c>
      <c r="R106" s="4">
        <f t="shared" si="16"/>
        <v>2.884401817264008</v>
      </c>
      <c r="S106" s="4">
        <v>4.81</v>
      </c>
      <c r="T106" s="4">
        <v>1.63</v>
      </c>
      <c r="U106" s="9">
        <v>94.8</v>
      </c>
      <c r="V106" s="9">
        <v>32.1</v>
      </c>
      <c r="W106" s="2">
        <v>6</v>
      </c>
      <c r="X106" s="2">
        <v>70</v>
      </c>
      <c r="Y106" s="3"/>
    </row>
    <row r="107" spans="2:25" ht="15" customHeight="1">
      <c r="B107" s="17" t="s">
        <v>98</v>
      </c>
      <c r="C107" s="17"/>
      <c r="D107" s="38">
        <f t="shared" si="17"/>
        <v>2182</v>
      </c>
      <c r="E107" s="2">
        <v>354</v>
      </c>
      <c r="F107" s="2">
        <v>517</v>
      </c>
      <c r="G107" s="2">
        <v>372</v>
      </c>
      <c r="H107" s="2">
        <v>409</v>
      </c>
      <c r="I107" s="2">
        <v>269</v>
      </c>
      <c r="J107" s="2">
        <v>145</v>
      </c>
      <c r="K107" s="2">
        <v>80</v>
      </c>
      <c r="L107" s="2">
        <v>26</v>
      </c>
      <c r="M107" s="2">
        <v>9</v>
      </c>
      <c r="P107" s="2">
        <v>1</v>
      </c>
      <c r="Q107" s="2">
        <v>7215</v>
      </c>
      <c r="R107" s="4">
        <f t="shared" si="16"/>
        <v>3.3065994500458293</v>
      </c>
      <c r="S107" s="4">
        <v>4.91</v>
      </c>
      <c r="T107" s="4">
        <v>1.47</v>
      </c>
      <c r="U107" s="9">
        <v>99.5</v>
      </c>
      <c r="V107" s="9">
        <v>29.8</v>
      </c>
      <c r="W107" s="2">
        <v>3</v>
      </c>
      <c r="X107" s="2">
        <v>23</v>
      </c>
      <c r="Y107" s="3"/>
    </row>
    <row r="108" spans="4:25" ht="15" customHeight="1">
      <c r="D108" s="38"/>
      <c r="U108" s="9"/>
      <c r="V108" s="9"/>
      <c r="Y108" s="3"/>
    </row>
    <row r="109" spans="2:25" ht="15" customHeight="1">
      <c r="B109" s="17" t="s">
        <v>99</v>
      </c>
      <c r="C109" s="17"/>
      <c r="D109" s="38">
        <f t="shared" si="17"/>
        <v>4096</v>
      </c>
      <c r="E109" s="2">
        <v>712</v>
      </c>
      <c r="F109" s="2">
        <v>1085</v>
      </c>
      <c r="G109" s="2">
        <v>846</v>
      </c>
      <c r="H109" s="2">
        <v>711</v>
      </c>
      <c r="I109" s="2">
        <v>389</v>
      </c>
      <c r="J109" s="2">
        <v>213</v>
      </c>
      <c r="K109" s="2">
        <v>98</v>
      </c>
      <c r="L109" s="2">
        <v>37</v>
      </c>
      <c r="M109" s="2">
        <v>2</v>
      </c>
      <c r="P109" s="2">
        <v>3</v>
      </c>
      <c r="Q109" s="2">
        <v>12521</v>
      </c>
      <c r="R109" s="4">
        <f t="shared" si="16"/>
        <v>3.056884765625</v>
      </c>
      <c r="S109" s="4">
        <v>4.77</v>
      </c>
      <c r="T109" s="4">
        <v>1.56</v>
      </c>
      <c r="U109" s="9">
        <v>93.9</v>
      </c>
      <c r="V109" s="9">
        <v>30.7</v>
      </c>
      <c r="W109" s="2">
        <v>20</v>
      </c>
      <c r="X109" s="21" t="s">
        <v>33</v>
      </c>
      <c r="Y109" s="3"/>
    </row>
    <row r="110" spans="2:25" ht="15" customHeight="1">
      <c r="B110" s="17" t="s">
        <v>100</v>
      </c>
      <c r="C110" s="17"/>
      <c r="D110" s="38">
        <f t="shared" si="17"/>
        <v>1941</v>
      </c>
      <c r="E110" s="2">
        <v>369</v>
      </c>
      <c r="F110" s="2">
        <v>527</v>
      </c>
      <c r="G110" s="2">
        <v>327</v>
      </c>
      <c r="H110" s="2">
        <v>333</v>
      </c>
      <c r="I110" s="2">
        <v>197</v>
      </c>
      <c r="J110" s="2">
        <v>104</v>
      </c>
      <c r="K110" s="2">
        <v>58</v>
      </c>
      <c r="L110" s="2">
        <v>19</v>
      </c>
      <c r="M110" s="2">
        <v>5</v>
      </c>
      <c r="P110" s="2">
        <v>2</v>
      </c>
      <c r="Q110" s="2">
        <v>5968</v>
      </c>
      <c r="R110" s="4">
        <f t="shared" si="16"/>
        <v>3.074703760947965</v>
      </c>
      <c r="S110" s="4">
        <v>4.88</v>
      </c>
      <c r="T110" s="4">
        <v>1.58</v>
      </c>
      <c r="U110" s="9">
        <v>98.6</v>
      </c>
      <c r="V110" s="9">
        <v>32</v>
      </c>
      <c r="W110" s="2">
        <v>3</v>
      </c>
      <c r="X110" s="2">
        <v>4</v>
      </c>
      <c r="Y110" s="3"/>
    </row>
    <row r="111" spans="2:25" ht="15" customHeight="1">
      <c r="B111" s="17" t="s">
        <v>101</v>
      </c>
      <c r="C111" s="17"/>
      <c r="D111" s="38">
        <f t="shared" si="17"/>
        <v>1382</v>
      </c>
      <c r="E111" s="2">
        <v>243</v>
      </c>
      <c r="F111" s="2">
        <v>396</v>
      </c>
      <c r="G111" s="2">
        <v>252</v>
      </c>
      <c r="H111" s="2">
        <v>238</v>
      </c>
      <c r="I111" s="2">
        <v>110</v>
      </c>
      <c r="J111" s="2">
        <v>72</v>
      </c>
      <c r="K111" s="2">
        <v>51</v>
      </c>
      <c r="L111" s="2">
        <v>17</v>
      </c>
      <c r="M111" s="2">
        <v>2</v>
      </c>
      <c r="P111" s="2">
        <v>1</v>
      </c>
      <c r="Q111" s="2">
        <v>4247</v>
      </c>
      <c r="R111" s="4">
        <f>Q111/D111</f>
        <v>3.0730824891461648</v>
      </c>
      <c r="S111" s="4">
        <v>5.28</v>
      </c>
      <c r="T111" s="4">
        <v>1.7</v>
      </c>
      <c r="U111" s="9">
        <v>105.6</v>
      </c>
      <c r="V111" s="9">
        <v>34.1</v>
      </c>
      <c r="W111" s="2">
        <v>19</v>
      </c>
      <c r="X111" s="21" t="s">
        <v>33</v>
      </c>
      <c r="Y111" s="3"/>
    </row>
    <row r="112" spans="4:25" ht="15" customHeight="1">
      <c r="D112" s="38"/>
      <c r="U112" s="9"/>
      <c r="V112" s="9"/>
      <c r="Y112" s="3"/>
    </row>
    <row r="113" spans="4:25" ht="15" customHeight="1">
      <c r="D113" s="38"/>
      <c r="U113" s="9"/>
      <c r="V113" s="9"/>
      <c r="Y113" s="3"/>
    </row>
    <row r="114" spans="2:25" ht="15" customHeight="1">
      <c r="B114" s="13" t="s">
        <v>102</v>
      </c>
      <c r="C114" s="13"/>
      <c r="D114" s="38">
        <f>SUM(D116:D126)</f>
        <v>20147</v>
      </c>
      <c r="E114" s="15">
        <f>SUM(E116:E126)</f>
        <v>5183</v>
      </c>
      <c r="F114" s="15">
        <f aca="true" t="shared" si="18" ref="F114:M114">SUM(F116:F126)</f>
        <v>6806</v>
      </c>
      <c r="G114" s="15">
        <f t="shared" si="18"/>
        <v>3213</v>
      </c>
      <c r="H114" s="15">
        <f t="shared" si="18"/>
        <v>2618</v>
      </c>
      <c r="I114" s="15">
        <f t="shared" si="18"/>
        <v>1560</v>
      </c>
      <c r="J114" s="15">
        <f>SUM(J116:J126)</f>
        <v>541</v>
      </c>
      <c r="K114" s="15">
        <f t="shared" si="18"/>
        <v>163</v>
      </c>
      <c r="L114" s="15">
        <f t="shared" si="18"/>
        <v>46</v>
      </c>
      <c r="M114" s="15">
        <f t="shared" si="18"/>
        <v>11</v>
      </c>
      <c r="P114" s="15">
        <f>SUM(P116:P126)</f>
        <v>6</v>
      </c>
      <c r="Q114" s="15">
        <f>SUM(Q116:Q126)</f>
        <v>51621</v>
      </c>
      <c r="R114" s="4">
        <f aca="true" t="shared" si="19" ref="R114:R126">Q114/D114</f>
        <v>2.5622176999056934</v>
      </c>
      <c r="S114" s="12" t="s">
        <v>33</v>
      </c>
      <c r="T114" s="12" t="s">
        <v>33</v>
      </c>
      <c r="U114" s="12" t="s">
        <v>33</v>
      </c>
      <c r="V114" s="12" t="s">
        <v>33</v>
      </c>
      <c r="W114" s="15">
        <f>SUM(W116:W126)</f>
        <v>116</v>
      </c>
      <c r="X114" s="15">
        <f>SUM(X116:X126)</f>
        <v>136</v>
      </c>
      <c r="Y114" s="3"/>
    </row>
    <row r="115" spans="4:25" ht="15" customHeight="1">
      <c r="D115" s="38"/>
      <c r="U115" s="9"/>
      <c r="V115" s="9"/>
      <c r="Y115" s="3"/>
    </row>
    <row r="116" spans="2:25" ht="15" customHeight="1">
      <c r="B116" s="17" t="s">
        <v>103</v>
      </c>
      <c r="C116" s="17"/>
      <c r="D116" s="38">
        <f aca="true" t="shared" si="20" ref="D116:D126">SUM(E116:M116,P116)</f>
        <v>2787</v>
      </c>
      <c r="E116" s="2">
        <v>753</v>
      </c>
      <c r="F116" s="2">
        <v>995</v>
      </c>
      <c r="G116" s="2">
        <v>438</v>
      </c>
      <c r="H116" s="2">
        <v>340</v>
      </c>
      <c r="I116" s="17">
        <v>191</v>
      </c>
      <c r="J116" s="17">
        <v>54</v>
      </c>
      <c r="K116" s="17">
        <v>13</v>
      </c>
      <c r="L116" s="17">
        <v>3</v>
      </c>
      <c r="M116" s="21" t="s">
        <v>33</v>
      </c>
      <c r="P116" s="12" t="s">
        <v>33</v>
      </c>
      <c r="Q116" s="2">
        <v>6811</v>
      </c>
      <c r="R116" s="4">
        <f t="shared" si="19"/>
        <v>2.4438464298528886</v>
      </c>
      <c r="S116" s="4">
        <v>4.13</v>
      </c>
      <c r="T116" s="4">
        <v>1.69</v>
      </c>
      <c r="U116" s="9">
        <v>80.7</v>
      </c>
      <c r="V116" s="9">
        <v>33</v>
      </c>
      <c r="W116" s="23">
        <v>5</v>
      </c>
      <c r="X116" s="12" t="s">
        <v>33</v>
      </c>
      <c r="Y116" s="3"/>
    </row>
    <row r="117" spans="2:25" ht="15" customHeight="1">
      <c r="B117" s="17" t="s">
        <v>104</v>
      </c>
      <c r="C117" s="17"/>
      <c r="D117" s="38">
        <f t="shared" si="20"/>
        <v>1023</v>
      </c>
      <c r="E117" s="2">
        <v>323</v>
      </c>
      <c r="F117" s="2">
        <v>387</v>
      </c>
      <c r="G117" s="2">
        <v>132</v>
      </c>
      <c r="H117" s="2">
        <v>96</v>
      </c>
      <c r="I117" s="17">
        <v>56</v>
      </c>
      <c r="J117" s="17">
        <v>19</v>
      </c>
      <c r="K117" s="17">
        <v>6</v>
      </c>
      <c r="L117" s="21">
        <v>3</v>
      </c>
      <c r="M117" s="21">
        <v>1</v>
      </c>
      <c r="P117" s="12" t="s">
        <v>33</v>
      </c>
      <c r="Q117" s="2">
        <v>2346</v>
      </c>
      <c r="R117" s="4">
        <f t="shared" si="19"/>
        <v>2.2932551319648096</v>
      </c>
      <c r="S117" s="4">
        <v>4.27</v>
      </c>
      <c r="T117" s="4">
        <v>1.86</v>
      </c>
      <c r="U117" s="9">
        <v>81.6</v>
      </c>
      <c r="V117" s="9">
        <v>35.6</v>
      </c>
      <c r="W117" s="2">
        <v>3</v>
      </c>
      <c r="X117" s="12" t="s">
        <v>33</v>
      </c>
      <c r="Y117" s="3"/>
    </row>
    <row r="118" spans="2:25" ht="15" customHeight="1">
      <c r="B118" s="17" t="s">
        <v>105</v>
      </c>
      <c r="C118" s="17"/>
      <c r="D118" s="38">
        <f t="shared" si="20"/>
        <v>1662</v>
      </c>
      <c r="E118" s="2">
        <v>438</v>
      </c>
      <c r="F118" s="2">
        <v>562</v>
      </c>
      <c r="G118" s="2">
        <v>271</v>
      </c>
      <c r="H118" s="2">
        <v>211</v>
      </c>
      <c r="I118" s="17">
        <v>119</v>
      </c>
      <c r="J118" s="17">
        <v>44</v>
      </c>
      <c r="K118" s="17">
        <v>13</v>
      </c>
      <c r="L118" s="17">
        <v>3</v>
      </c>
      <c r="M118" s="21">
        <v>1</v>
      </c>
      <c r="P118" s="12" t="s">
        <v>33</v>
      </c>
      <c r="Q118" s="2">
        <v>4202</v>
      </c>
      <c r="R118" s="4">
        <f t="shared" si="19"/>
        <v>2.5282791817087844</v>
      </c>
      <c r="S118" s="4">
        <v>4.35</v>
      </c>
      <c r="T118" s="4">
        <v>1.71</v>
      </c>
      <c r="U118" s="9">
        <v>81.4</v>
      </c>
      <c r="V118" s="9">
        <v>32.1</v>
      </c>
      <c r="W118" s="2">
        <v>15</v>
      </c>
      <c r="X118" s="12" t="s">
        <v>33</v>
      </c>
      <c r="Y118" s="3"/>
    </row>
    <row r="119" spans="2:25" ht="15" customHeight="1">
      <c r="B119" s="17" t="s">
        <v>106</v>
      </c>
      <c r="C119" s="17"/>
      <c r="D119" s="38">
        <f t="shared" si="20"/>
        <v>1801</v>
      </c>
      <c r="E119" s="2">
        <v>527</v>
      </c>
      <c r="F119" s="2">
        <v>629</v>
      </c>
      <c r="G119" s="2">
        <v>248</v>
      </c>
      <c r="H119" s="2">
        <v>199</v>
      </c>
      <c r="I119" s="17">
        <v>138</v>
      </c>
      <c r="J119" s="17">
        <v>52</v>
      </c>
      <c r="K119" s="17">
        <v>5</v>
      </c>
      <c r="L119" s="17">
        <v>2</v>
      </c>
      <c r="M119" s="21" t="s">
        <v>33</v>
      </c>
      <c r="P119" s="22">
        <v>1</v>
      </c>
      <c r="Q119" s="2">
        <v>4388</v>
      </c>
      <c r="R119" s="4">
        <f t="shared" si="19"/>
        <v>2.436424208772904</v>
      </c>
      <c r="S119" s="4">
        <v>4.56</v>
      </c>
      <c r="T119" s="4">
        <v>1.86</v>
      </c>
      <c r="U119" s="9">
        <v>86.9</v>
      </c>
      <c r="V119" s="9">
        <v>35.4</v>
      </c>
      <c r="W119" s="2">
        <v>18</v>
      </c>
      <c r="X119" s="23">
        <v>6</v>
      </c>
      <c r="Y119" s="3"/>
    </row>
    <row r="120" spans="2:25" ht="15" customHeight="1">
      <c r="B120" s="17" t="s">
        <v>107</v>
      </c>
      <c r="C120" s="17"/>
      <c r="D120" s="38">
        <f t="shared" si="20"/>
        <v>1740</v>
      </c>
      <c r="E120" s="2">
        <v>421</v>
      </c>
      <c r="F120" s="2">
        <v>624</v>
      </c>
      <c r="G120" s="2">
        <v>279</v>
      </c>
      <c r="H120" s="2">
        <v>215</v>
      </c>
      <c r="I120" s="2">
        <v>151</v>
      </c>
      <c r="J120" s="2">
        <v>34</v>
      </c>
      <c r="K120" s="2">
        <v>13</v>
      </c>
      <c r="L120" s="2">
        <v>2</v>
      </c>
      <c r="M120" s="21">
        <v>1</v>
      </c>
      <c r="P120" s="21" t="s">
        <v>33</v>
      </c>
      <c r="Q120" s="2">
        <v>4441</v>
      </c>
      <c r="R120" s="4">
        <f t="shared" si="19"/>
        <v>2.552298850574713</v>
      </c>
      <c r="S120" s="4">
        <v>4.6</v>
      </c>
      <c r="T120" s="4">
        <v>1.8</v>
      </c>
      <c r="U120" s="9">
        <v>85</v>
      </c>
      <c r="V120" s="9">
        <v>33.2</v>
      </c>
      <c r="W120" s="2">
        <v>11</v>
      </c>
      <c r="X120" s="21" t="s">
        <v>33</v>
      </c>
      <c r="Y120" s="3"/>
    </row>
    <row r="121" spans="3:25" ht="15" customHeight="1">
      <c r="C121" s="17"/>
      <c r="D121" s="38"/>
      <c r="U121" s="9"/>
      <c r="V121" s="9"/>
      <c r="Y121" s="3"/>
    </row>
    <row r="122" spans="2:25" ht="15" customHeight="1">
      <c r="B122" s="17" t="s">
        <v>108</v>
      </c>
      <c r="C122" s="17"/>
      <c r="D122" s="38">
        <f t="shared" si="20"/>
        <v>1822</v>
      </c>
      <c r="E122" s="2">
        <v>480</v>
      </c>
      <c r="F122" s="2">
        <v>600</v>
      </c>
      <c r="G122" s="2">
        <v>286</v>
      </c>
      <c r="H122" s="2">
        <v>230</v>
      </c>
      <c r="I122" s="2">
        <v>139</v>
      </c>
      <c r="J122" s="2">
        <v>55</v>
      </c>
      <c r="K122" s="2">
        <v>20</v>
      </c>
      <c r="L122" s="2">
        <v>10</v>
      </c>
      <c r="M122" s="2">
        <v>1</v>
      </c>
      <c r="P122" s="2">
        <v>1</v>
      </c>
      <c r="Q122" s="2">
        <v>4722</v>
      </c>
      <c r="R122" s="4">
        <f t="shared" si="19"/>
        <v>2.59165751920966</v>
      </c>
      <c r="S122" s="4">
        <v>4.83</v>
      </c>
      <c r="T122" s="4">
        <v>1.85</v>
      </c>
      <c r="U122" s="9">
        <v>89.1</v>
      </c>
      <c r="V122" s="9">
        <v>34.1</v>
      </c>
      <c r="W122" s="2">
        <v>6</v>
      </c>
      <c r="X122" s="2">
        <v>19</v>
      </c>
      <c r="Y122" s="3"/>
    </row>
    <row r="123" spans="2:25" ht="15" customHeight="1">
      <c r="B123" s="17" t="s">
        <v>109</v>
      </c>
      <c r="C123" s="17"/>
      <c r="D123" s="38">
        <f t="shared" si="20"/>
        <v>2858</v>
      </c>
      <c r="E123" s="2">
        <v>588</v>
      </c>
      <c r="F123" s="2">
        <v>876</v>
      </c>
      <c r="G123" s="2">
        <v>491</v>
      </c>
      <c r="H123" s="2">
        <v>468</v>
      </c>
      <c r="I123" s="2">
        <v>285</v>
      </c>
      <c r="J123" s="2">
        <v>106</v>
      </c>
      <c r="K123" s="2">
        <v>35</v>
      </c>
      <c r="L123" s="2">
        <v>7</v>
      </c>
      <c r="M123" s="2">
        <v>2</v>
      </c>
      <c r="P123" s="21" t="s">
        <v>33</v>
      </c>
      <c r="Q123" s="2">
        <v>8065</v>
      </c>
      <c r="R123" s="4">
        <f t="shared" si="19"/>
        <v>2.8219034289713085</v>
      </c>
      <c r="S123" s="4">
        <v>5.02</v>
      </c>
      <c r="T123" s="4">
        <v>1.76</v>
      </c>
      <c r="U123" s="9">
        <v>96.4</v>
      </c>
      <c r="V123" s="9">
        <v>33.9</v>
      </c>
      <c r="W123" s="2">
        <v>10</v>
      </c>
      <c r="X123" s="2">
        <v>36</v>
      </c>
      <c r="Y123" s="3"/>
    </row>
    <row r="124" spans="2:25" ht="15" customHeight="1">
      <c r="B124" s="17" t="s">
        <v>110</v>
      </c>
      <c r="C124" s="17"/>
      <c r="D124" s="38">
        <f t="shared" si="20"/>
        <v>1987</v>
      </c>
      <c r="E124" s="2">
        <v>507</v>
      </c>
      <c r="F124" s="2">
        <v>656</v>
      </c>
      <c r="G124" s="2">
        <v>319</v>
      </c>
      <c r="H124" s="2">
        <v>256</v>
      </c>
      <c r="I124" s="2">
        <v>145</v>
      </c>
      <c r="J124" s="2">
        <v>72</v>
      </c>
      <c r="K124" s="2">
        <v>22</v>
      </c>
      <c r="L124" s="2">
        <v>6</v>
      </c>
      <c r="M124" s="2">
        <v>3</v>
      </c>
      <c r="P124" s="2">
        <v>1</v>
      </c>
      <c r="Q124" s="2">
        <v>5196</v>
      </c>
      <c r="R124" s="4">
        <f t="shared" si="19"/>
        <v>2.614997483643684</v>
      </c>
      <c r="S124" s="4">
        <v>5.01</v>
      </c>
      <c r="T124" s="4">
        <v>1.91</v>
      </c>
      <c r="U124" s="9">
        <v>93.7</v>
      </c>
      <c r="V124" s="9">
        <v>35.7</v>
      </c>
      <c r="W124" s="2">
        <v>13</v>
      </c>
      <c r="X124" s="2">
        <v>7</v>
      </c>
      <c r="Y124" s="3"/>
    </row>
    <row r="125" spans="2:25" ht="15" customHeight="1">
      <c r="B125" s="17" t="s">
        <v>111</v>
      </c>
      <c r="C125" s="17"/>
      <c r="D125" s="38">
        <f t="shared" si="20"/>
        <v>2943</v>
      </c>
      <c r="E125" s="2">
        <v>746</v>
      </c>
      <c r="F125" s="2">
        <v>890</v>
      </c>
      <c r="G125" s="2">
        <v>508</v>
      </c>
      <c r="H125" s="2">
        <v>426</v>
      </c>
      <c r="I125" s="2">
        <v>244</v>
      </c>
      <c r="J125" s="2">
        <v>88</v>
      </c>
      <c r="K125" s="2">
        <v>30</v>
      </c>
      <c r="L125" s="2">
        <v>8</v>
      </c>
      <c r="M125" s="2">
        <v>1</v>
      </c>
      <c r="P125" s="2">
        <v>2</v>
      </c>
      <c r="Q125" s="2">
        <v>7805</v>
      </c>
      <c r="R125" s="4">
        <f t="shared" si="19"/>
        <v>2.652055725450221</v>
      </c>
      <c r="S125" s="4">
        <v>5.22</v>
      </c>
      <c r="T125" s="4">
        <v>1.94</v>
      </c>
      <c r="U125" s="9">
        <v>98</v>
      </c>
      <c r="V125" s="9">
        <v>36.3</v>
      </c>
      <c r="W125" s="2">
        <v>27</v>
      </c>
      <c r="X125" s="2">
        <v>61</v>
      </c>
      <c r="Y125" s="3"/>
    </row>
    <row r="126" spans="2:25" ht="15" customHeight="1">
      <c r="B126" s="17" t="s">
        <v>112</v>
      </c>
      <c r="C126" s="17"/>
      <c r="D126" s="38">
        <f t="shared" si="20"/>
        <v>1524</v>
      </c>
      <c r="E126" s="2">
        <v>400</v>
      </c>
      <c r="F126" s="2">
        <v>587</v>
      </c>
      <c r="G126" s="2">
        <v>241</v>
      </c>
      <c r="H126" s="2">
        <v>177</v>
      </c>
      <c r="I126" s="2">
        <v>92</v>
      </c>
      <c r="J126" s="2">
        <v>17</v>
      </c>
      <c r="K126" s="2">
        <v>6</v>
      </c>
      <c r="L126" s="2">
        <v>2</v>
      </c>
      <c r="M126" s="21">
        <v>1</v>
      </c>
      <c r="P126" s="2">
        <v>1</v>
      </c>
      <c r="Q126" s="2">
        <v>3645</v>
      </c>
      <c r="R126" s="4">
        <f t="shared" si="19"/>
        <v>2.391732283464567</v>
      </c>
      <c r="S126" s="4">
        <v>4.46</v>
      </c>
      <c r="T126" s="4">
        <v>1.85</v>
      </c>
      <c r="U126" s="9">
        <v>88</v>
      </c>
      <c r="V126" s="9">
        <v>36.6</v>
      </c>
      <c r="W126" s="2">
        <v>8</v>
      </c>
      <c r="X126" s="2">
        <v>7</v>
      </c>
      <c r="Y126" s="3"/>
    </row>
    <row r="127" spans="4:25" ht="15" customHeight="1">
      <c r="D127" s="38"/>
      <c r="U127" s="9"/>
      <c r="V127" s="9"/>
      <c r="Y127" s="3"/>
    </row>
    <row r="128" spans="4:25" ht="15" customHeight="1">
      <c r="D128" s="38"/>
      <c r="U128" s="9"/>
      <c r="V128" s="9"/>
      <c r="Y128" s="3"/>
    </row>
    <row r="129" spans="2:25" ht="15" customHeight="1">
      <c r="B129" s="13" t="s">
        <v>113</v>
      </c>
      <c r="C129" s="13"/>
      <c r="D129" s="38">
        <f>SUM(D131:D134)</f>
        <v>10549</v>
      </c>
      <c r="E129" s="15">
        <f>SUM(E131:E134)</f>
        <v>1941</v>
      </c>
      <c r="F129" s="15">
        <f aca="true" t="shared" si="21" ref="F129:M129">SUM(F131:F134)</f>
        <v>2731</v>
      </c>
      <c r="G129" s="15">
        <f t="shared" si="21"/>
        <v>1776</v>
      </c>
      <c r="H129" s="15">
        <f t="shared" si="21"/>
        <v>1473</v>
      </c>
      <c r="I129" s="15">
        <f t="shared" si="21"/>
        <v>995</v>
      </c>
      <c r="J129" s="15">
        <f>SUM(J131:J134)</f>
        <v>822</v>
      </c>
      <c r="K129" s="15">
        <f t="shared" si="21"/>
        <v>542</v>
      </c>
      <c r="L129" s="15">
        <f t="shared" si="21"/>
        <v>213</v>
      </c>
      <c r="M129" s="15">
        <f t="shared" si="21"/>
        <v>38</v>
      </c>
      <c r="P129" s="15">
        <f>SUM(P131:P134)</f>
        <v>18</v>
      </c>
      <c r="Q129" s="15">
        <f>SUM(Q131:Q134)</f>
        <v>34560</v>
      </c>
      <c r="R129" s="4">
        <f aca="true" t="shared" si="22" ref="R129:R134">Q129/D129</f>
        <v>3.276139918475685</v>
      </c>
      <c r="S129" s="12" t="s">
        <v>33</v>
      </c>
      <c r="T129" s="12" t="s">
        <v>33</v>
      </c>
      <c r="U129" s="12" t="s">
        <v>33</v>
      </c>
      <c r="V129" s="12" t="s">
        <v>33</v>
      </c>
      <c r="W129" s="15">
        <f>SUM(W131:W134)</f>
        <v>51</v>
      </c>
      <c r="X129" s="15">
        <f>SUM(X131:X134)</f>
        <v>23</v>
      </c>
      <c r="Y129" s="3"/>
    </row>
    <row r="130" spans="4:25" ht="15" customHeight="1">
      <c r="D130" s="38"/>
      <c r="U130" s="9"/>
      <c r="V130" s="9"/>
      <c r="Y130" s="3"/>
    </row>
    <row r="131" spans="2:25" ht="15" customHeight="1">
      <c r="B131" s="17" t="s">
        <v>114</v>
      </c>
      <c r="C131" s="17"/>
      <c r="D131" s="38">
        <f>SUM(E131:M131,P131)</f>
        <v>4053</v>
      </c>
      <c r="E131" s="2">
        <v>866</v>
      </c>
      <c r="F131" s="2">
        <v>1037</v>
      </c>
      <c r="G131" s="2">
        <v>649</v>
      </c>
      <c r="H131" s="2">
        <v>571</v>
      </c>
      <c r="I131" s="2">
        <v>365</v>
      </c>
      <c r="J131" s="2">
        <v>289</v>
      </c>
      <c r="K131" s="2">
        <v>186</v>
      </c>
      <c r="L131" s="2">
        <v>67</v>
      </c>
      <c r="M131" s="2">
        <v>11</v>
      </c>
      <c r="P131" s="2">
        <v>12</v>
      </c>
      <c r="Q131" s="2">
        <v>12796</v>
      </c>
      <c r="R131" s="4">
        <f t="shared" si="22"/>
        <v>3.157167530224525</v>
      </c>
      <c r="S131" s="4">
        <v>5.67</v>
      </c>
      <c r="T131" s="4">
        <v>1.79</v>
      </c>
      <c r="U131" s="9">
        <v>99.5</v>
      </c>
      <c r="V131" s="9">
        <v>31.5</v>
      </c>
      <c r="W131" s="2">
        <v>21</v>
      </c>
      <c r="X131" s="2">
        <v>3</v>
      </c>
      <c r="Y131" s="3"/>
    </row>
    <row r="132" spans="2:25" ht="15" customHeight="1">
      <c r="B132" s="17" t="s">
        <v>115</v>
      </c>
      <c r="C132" s="17"/>
      <c r="D132" s="38">
        <f>SUM(E132:M132,P132)</f>
        <v>2196</v>
      </c>
      <c r="E132" s="2">
        <v>363</v>
      </c>
      <c r="F132" s="2">
        <v>605</v>
      </c>
      <c r="G132" s="2">
        <v>389</v>
      </c>
      <c r="H132" s="2">
        <v>314</v>
      </c>
      <c r="I132" s="2">
        <v>216</v>
      </c>
      <c r="J132" s="2">
        <v>162</v>
      </c>
      <c r="K132" s="2">
        <v>101</v>
      </c>
      <c r="L132" s="2">
        <v>37</v>
      </c>
      <c r="M132" s="2">
        <v>7</v>
      </c>
      <c r="P132" s="2">
        <v>2</v>
      </c>
      <c r="Q132" s="2">
        <v>7135</v>
      </c>
      <c r="R132" s="4">
        <f t="shared" si="22"/>
        <v>3.2490892531876137</v>
      </c>
      <c r="S132" s="4">
        <v>5.84</v>
      </c>
      <c r="T132" s="4">
        <v>1.8</v>
      </c>
      <c r="U132" s="9">
        <v>104.5</v>
      </c>
      <c r="V132" s="9">
        <v>32.2</v>
      </c>
      <c r="W132" s="2">
        <v>11</v>
      </c>
      <c r="X132" s="21" t="s">
        <v>33</v>
      </c>
      <c r="Y132" s="3"/>
    </row>
    <row r="133" spans="2:25" ht="15" customHeight="1">
      <c r="B133" s="17" t="s">
        <v>116</v>
      </c>
      <c r="C133" s="17"/>
      <c r="D133" s="38">
        <f>SUM(E133:M133,P133)</f>
        <v>2891</v>
      </c>
      <c r="E133" s="2">
        <v>481</v>
      </c>
      <c r="F133" s="2">
        <v>771</v>
      </c>
      <c r="G133" s="2">
        <v>492</v>
      </c>
      <c r="H133" s="2">
        <v>395</v>
      </c>
      <c r="I133" s="2">
        <v>252</v>
      </c>
      <c r="J133" s="2">
        <v>250</v>
      </c>
      <c r="K133" s="2">
        <v>164</v>
      </c>
      <c r="L133" s="2">
        <v>71</v>
      </c>
      <c r="M133" s="2">
        <v>12</v>
      </c>
      <c r="P133" s="2">
        <v>3</v>
      </c>
      <c r="Q133" s="2">
        <v>9693</v>
      </c>
      <c r="R133" s="4">
        <f t="shared" si="22"/>
        <v>3.3528190937391904</v>
      </c>
      <c r="S133" s="4">
        <v>6.07</v>
      </c>
      <c r="T133" s="4">
        <v>1.8</v>
      </c>
      <c r="U133" s="9">
        <v>109.3</v>
      </c>
      <c r="V133" s="9">
        <v>32.5</v>
      </c>
      <c r="W133" s="2">
        <v>13</v>
      </c>
      <c r="X133" s="2">
        <v>20</v>
      </c>
      <c r="Y133" s="3"/>
    </row>
    <row r="134" spans="2:25" ht="15" customHeight="1">
      <c r="B134" s="17" t="s">
        <v>117</v>
      </c>
      <c r="C134" s="17"/>
      <c r="D134" s="38">
        <f>SUM(E134:M134,P134)</f>
        <v>1409</v>
      </c>
      <c r="E134" s="2">
        <v>231</v>
      </c>
      <c r="F134" s="2">
        <v>318</v>
      </c>
      <c r="G134" s="2">
        <v>246</v>
      </c>
      <c r="H134" s="2">
        <v>193</v>
      </c>
      <c r="I134" s="2">
        <v>162</v>
      </c>
      <c r="J134" s="2">
        <v>121</v>
      </c>
      <c r="K134" s="2">
        <v>91</v>
      </c>
      <c r="L134" s="2">
        <v>38</v>
      </c>
      <c r="M134" s="2">
        <v>8</v>
      </c>
      <c r="P134" s="2">
        <v>1</v>
      </c>
      <c r="Q134" s="2">
        <v>4936</v>
      </c>
      <c r="R134" s="4">
        <f t="shared" si="22"/>
        <v>3.50319375443577</v>
      </c>
      <c r="S134" s="4">
        <v>6.42</v>
      </c>
      <c r="T134" s="4">
        <v>1.83</v>
      </c>
      <c r="U134" s="9">
        <v>120</v>
      </c>
      <c r="V134" s="9">
        <v>34.2</v>
      </c>
      <c r="W134" s="2">
        <v>6</v>
      </c>
      <c r="X134" s="21" t="s">
        <v>33</v>
      </c>
      <c r="Y134" s="3"/>
    </row>
    <row r="135" spans="4:25" ht="15" customHeight="1">
      <c r="D135" s="38"/>
      <c r="U135" s="9"/>
      <c r="V135" s="9"/>
      <c r="Y135" s="3"/>
    </row>
    <row r="136" spans="4:25" ht="15" customHeight="1">
      <c r="D136" s="38"/>
      <c r="U136" s="9"/>
      <c r="V136" s="9"/>
      <c r="Y136" s="3"/>
    </row>
    <row r="137" spans="2:25" ht="15" customHeight="1">
      <c r="B137" s="13" t="s">
        <v>118</v>
      </c>
      <c r="C137" s="13"/>
      <c r="D137" s="38">
        <f>SUM(D139:D145)</f>
        <v>15094</v>
      </c>
      <c r="E137" s="15">
        <f>SUM(E139:E145)</f>
        <v>3517</v>
      </c>
      <c r="F137" s="15">
        <f aca="true" t="shared" si="23" ref="F137:M137">SUM(F139:F145)</f>
        <v>4435</v>
      </c>
      <c r="G137" s="15">
        <f t="shared" si="23"/>
        <v>2500</v>
      </c>
      <c r="H137" s="15">
        <f t="shared" si="23"/>
        <v>2232</v>
      </c>
      <c r="I137" s="15">
        <f t="shared" si="23"/>
        <v>1258</v>
      </c>
      <c r="J137" s="15">
        <f>SUM(J139:J145)</f>
        <v>636</v>
      </c>
      <c r="K137" s="15">
        <f t="shared" si="23"/>
        <v>378</v>
      </c>
      <c r="L137" s="15">
        <f t="shared" si="23"/>
        <v>103</v>
      </c>
      <c r="M137" s="15">
        <f t="shared" si="23"/>
        <v>27</v>
      </c>
      <c r="P137" s="15">
        <f>SUM(P139:P145)</f>
        <v>8</v>
      </c>
      <c r="Q137" s="15">
        <f>SUM(Q139:Q145)</f>
        <v>42726</v>
      </c>
      <c r="R137" s="4">
        <f aca="true" t="shared" si="24" ref="R137:R145">Q137/D137</f>
        <v>2.830661189876772</v>
      </c>
      <c r="S137" s="12" t="s">
        <v>33</v>
      </c>
      <c r="T137" s="12" t="s">
        <v>33</v>
      </c>
      <c r="U137" s="12" t="s">
        <v>33</v>
      </c>
      <c r="V137" s="12" t="s">
        <v>33</v>
      </c>
      <c r="W137" s="15">
        <f>SUM(W139:W145)</f>
        <v>90</v>
      </c>
      <c r="X137" s="15">
        <f>SUM(X139:X145)</f>
        <v>134</v>
      </c>
      <c r="Y137" s="3"/>
    </row>
    <row r="138" spans="4:25" ht="15" customHeight="1">
      <c r="D138" s="38"/>
      <c r="U138" s="9"/>
      <c r="V138" s="9"/>
      <c r="Y138" s="3"/>
    </row>
    <row r="139" spans="2:25" ht="15" customHeight="1">
      <c r="B139" s="17" t="s">
        <v>119</v>
      </c>
      <c r="C139" s="17"/>
      <c r="D139" s="38">
        <f aca="true" t="shared" si="25" ref="D139:D145">SUM(E139:M139,P139)</f>
        <v>6173</v>
      </c>
      <c r="E139" s="2">
        <v>1815</v>
      </c>
      <c r="F139" s="2">
        <v>1724</v>
      </c>
      <c r="G139" s="2">
        <v>1021</v>
      </c>
      <c r="H139" s="2">
        <v>857</v>
      </c>
      <c r="I139" s="2">
        <v>445</v>
      </c>
      <c r="J139" s="2">
        <v>177</v>
      </c>
      <c r="K139" s="2">
        <v>95</v>
      </c>
      <c r="L139" s="2">
        <v>31</v>
      </c>
      <c r="M139" s="2">
        <v>6</v>
      </c>
      <c r="P139" s="2">
        <v>2</v>
      </c>
      <c r="Q139" s="2">
        <v>16031</v>
      </c>
      <c r="R139" s="4">
        <f t="shared" si="24"/>
        <v>2.596954479183541</v>
      </c>
      <c r="S139" s="4">
        <v>4.45</v>
      </c>
      <c r="T139" s="4">
        <v>1.7</v>
      </c>
      <c r="U139" s="9">
        <v>76.8</v>
      </c>
      <c r="V139" s="9">
        <v>29.3</v>
      </c>
      <c r="W139" s="2">
        <v>57</v>
      </c>
      <c r="X139" s="2">
        <v>75</v>
      </c>
      <c r="Y139" s="3"/>
    </row>
    <row r="140" spans="2:25" ht="15" customHeight="1">
      <c r="B140" s="17" t="s">
        <v>120</v>
      </c>
      <c r="C140" s="17"/>
      <c r="D140" s="38">
        <f t="shared" si="25"/>
        <v>2680</v>
      </c>
      <c r="E140" s="2">
        <v>469</v>
      </c>
      <c r="F140" s="2">
        <v>721</v>
      </c>
      <c r="G140" s="2">
        <v>459</v>
      </c>
      <c r="H140" s="2">
        <v>473</v>
      </c>
      <c r="I140" s="2">
        <v>275</v>
      </c>
      <c r="J140" s="2">
        <v>148</v>
      </c>
      <c r="K140" s="2">
        <v>99</v>
      </c>
      <c r="L140" s="2">
        <v>19</v>
      </c>
      <c r="M140" s="2">
        <v>12</v>
      </c>
      <c r="P140" s="2">
        <v>5</v>
      </c>
      <c r="Q140" s="2">
        <v>8454</v>
      </c>
      <c r="R140" s="4">
        <f t="shared" si="24"/>
        <v>3.1544776119402984</v>
      </c>
      <c r="S140" s="4">
        <v>5.16</v>
      </c>
      <c r="T140" s="4">
        <v>1.62</v>
      </c>
      <c r="U140" s="9">
        <v>91.9</v>
      </c>
      <c r="V140" s="9">
        <v>28.9</v>
      </c>
      <c r="W140" s="2">
        <v>3</v>
      </c>
      <c r="X140" s="2">
        <v>25</v>
      </c>
      <c r="Y140" s="3"/>
    </row>
    <row r="141" spans="2:25" ht="15" customHeight="1">
      <c r="B141" s="17" t="s">
        <v>121</v>
      </c>
      <c r="C141" s="17"/>
      <c r="D141" s="38">
        <f t="shared" si="25"/>
        <v>1554</v>
      </c>
      <c r="E141" s="2">
        <v>284</v>
      </c>
      <c r="F141" s="2">
        <v>423</v>
      </c>
      <c r="G141" s="2">
        <v>239</v>
      </c>
      <c r="H141" s="2">
        <v>251</v>
      </c>
      <c r="I141" s="2">
        <v>156</v>
      </c>
      <c r="J141" s="2">
        <v>114</v>
      </c>
      <c r="K141" s="2">
        <v>65</v>
      </c>
      <c r="L141" s="2">
        <v>19</v>
      </c>
      <c r="M141" s="2">
        <v>3</v>
      </c>
      <c r="P141" s="21" t="s">
        <v>33</v>
      </c>
      <c r="Q141" s="2">
        <v>4949</v>
      </c>
      <c r="R141" s="4">
        <f t="shared" si="24"/>
        <v>3.184684684684685</v>
      </c>
      <c r="S141" s="4">
        <v>5.88</v>
      </c>
      <c r="T141" s="4">
        <v>1.83</v>
      </c>
      <c r="U141" s="9">
        <v>103.9</v>
      </c>
      <c r="V141" s="9">
        <v>32.3</v>
      </c>
      <c r="W141" s="2">
        <v>7</v>
      </c>
      <c r="X141" s="2">
        <v>15</v>
      </c>
      <c r="Y141" s="3"/>
    </row>
    <row r="142" spans="2:25" ht="15" customHeight="1">
      <c r="B142" s="17" t="s">
        <v>122</v>
      </c>
      <c r="C142" s="17"/>
      <c r="D142" s="38">
        <f t="shared" si="25"/>
        <v>1064</v>
      </c>
      <c r="E142" s="2">
        <v>178</v>
      </c>
      <c r="F142" s="2">
        <v>375</v>
      </c>
      <c r="G142" s="2">
        <v>176</v>
      </c>
      <c r="H142" s="2">
        <v>149</v>
      </c>
      <c r="I142" s="2">
        <v>95</v>
      </c>
      <c r="J142" s="2">
        <v>64</v>
      </c>
      <c r="K142" s="2">
        <v>21</v>
      </c>
      <c r="L142" s="2">
        <v>5</v>
      </c>
      <c r="M142" s="21" t="s">
        <v>33</v>
      </c>
      <c r="P142" s="2">
        <v>1</v>
      </c>
      <c r="Q142" s="2">
        <v>3109</v>
      </c>
      <c r="R142" s="4">
        <f t="shared" si="24"/>
        <v>2.9219924812030076</v>
      </c>
      <c r="S142" s="4">
        <v>5.61</v>
      </c>
      <c r="T142" s="4">
        <v>1.91</v>
      </c>
      <c r="U142" s="9">
        <v>95.2</v>
      </c>
      <c r="V142" s="9">
        <v>32.5</v>
      </c>
      <c r="W142" s="2">
        <v>5</v>
      </c>
      <c r="X142" s="2">
        <v>4</v>
      </c>
      <c r="Y142" s="3"/>
    </row>
    <row r="143" spans="2:25" ht="15" customHeight="1">
      <c r="B143" s="17" t="s">
        <v>123</v>
      </c>
      <c r="C143" s="17"/>
      <c r="D143" s="38">
        <f t="shared" si="25"/>
        <v>1691</v>
      </c>
      <c r="E143" s="2">
        <v>368</v>
      </c>
      <c r="F143" s="2">
        <v>568</v>
      </c>
      <c r="G143" s="2">
        <v>287</v>
      </c>
      <c r="H143" s="2">
        <v>218</v>
      </c>
      <c r="I143" s="2">
        <v>148</v>
      </c>
      <c r="J143" s="2">
        <v>54</v>
      </c>
      <c r="K143" s="2">
        <v>40</v>
      </c>
      <c r="L143" s="2">
        <v>7</v>
      </c>
      <c r="M143" s="2">
        <v>1</v>
      </c>
      <c r="P143" s="21" t="s">
        <v>33</v>
      </c>
      <c r="Q143" s="2">
        <v>4646</v>
      </c>
      <c r="R143" s="4">
        <f t="shared" si="24"/>
        <v>2.7474866942637495</v>
      </c>
      <c r="S143" s="4">
        <v>5.36</v>
      </c>
      <c r="T143" s="4">
        <v>1.94</v>
      </c>
      <c r="U143" s="9">
        <v>94.1</v>
      </c>
      <c r="V143" s="9">
        <v>34.1</v>
      </c>
      <c r="W143" s="2">
        <v>7</v>
      </c>
      <c r="X143" s="2">
        <v>12</v>
      </c>
      <c r="Y143" s="3"/>
    </row>
    <row r="144" spans="2:25" ht="15" customHeight="1">
      <c r="B144" s="15"/>
      <c r="C144" s="17"/>
      <c r="D144" s="38"/>
      <c r="U144" s="9"/>
      <c r="V144" s="9"/>
      <c r="Y144" s="3"/>
    </row>
    <row r="145" spans="2:25" ht="15" customHeight="1">
      <c r="B145" s="19" t="s">
        <v>124</v>
      </c>
      <c r="C145" s="19"/>
      <c r="D145" s="38">
        <f t="shared" si="25"/>
        <v>1932</v>
      </c>
      <c r="E145" s="2">
        <v>403</v>
      </c>
      <c r="F145" s="2">
        <v>624</v>
      </c>
      <c r="G145" s="2">
        <v>318</v>
      </c>
      <c r="H145" s="2">
        <v>284</v>
      </c>
      <c r="I145" s="2">
        <v>139</v>
      </c>
      <c r="J145" s="2">
        <v>79</v>
      </c>
      <c r="K145" s="2">
        <v>58</v>
      </c>
      <c r="L145" s="2">
        <v>22</v>
      </c>
      <c r="M145" s="2">
        <v>5</v>
      </c>
      <c r="P145" s="21" t="s">
        <v>33</v>
      </c>
      <c r="Q145" s="2">
        <v>5537</v>
      </c>
      <c r="R145" s="4">
        <f t="shared" si="24"/>
        <v>2.8659420289855073</v>
      </c>
      <c r="S145" s="4">
        <v>5.12</v>
      </c>
      <c r="T145" s="4">
        <v>1.78</v>
      </c>
      <c r="U145" s="9">
        <v>94.3</v>
      </c>
      <c r="V145" s="9">
        <v>32.8</v>
      </c>
      <c r="W145" s="2">
        <v>11</v>
      </c>
      <c r="X145" s="2">
        <v>3</v>
      </c>
      <c r="Y145" s="3"/>
    </row>
    <row r="146" spans="1:25" ht="15" customHeight="1" thickBot="1">
      <c r="A146" s="14"/>
      <c r="B146" s="14"/>
      <c r="C146" s="14"/>
      <c r="D146" s="44"/>
      <c r="E146" s="14"/>
      <c r="F146" s="14"/>
      <c r="G146" s="14"/>
      <c r="H146" s="14"/>
      <c r="I146" s="14"/>
      <c r="J146" s="14"/>
      <c r="K146" s="14"/>
      <c r="L146" s="14"/>
      <c r="M146" s="14"/>
      <c r="P146" s="14"/>
      <c r="Q146" s="14"/>
      <c r="R146" s="31"/>
      <c r="S146" s="31"/>
      <c r="T146" s="31"/>
      <c r="U146" s="45"/>
      <c r="V146" s="45"/>
      <c r="W146" s="14"/>
      <c r="X146" s="14"/>
      <c r="Y146" s="16"/>
    </row>
    <row r="147" ht="15" customHeight="1">
      <c r="B147" s="2" t="s">
        <v>131</v>
      </c>
    </row>
  </sheetData>
  <mergeCells count="30">
    <mergeCell ref="R5:R7"/>
    <mergeCell ref="R80:R82"/>
    <mergeCell ref="B5:B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P6:P7"/>
    <mergeCell ref="B80:B81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P81:P82"/>
    <mergeCell ref="S80:S82"/>
    <mergeCell ref="T80:T82"/>
    <mergeCell ref="S5:S7"/>
    <mergeCell ref="T5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2001-10-26T00:53:00Z</cp:lastPrinted>
  <dcterms:created xsi:type="dcterms:W3CDTF">2002-05-02T04:54:07Z</dcterms:created>
  <dcterms:modified xsi:type="dcterms:W3CDTF">2002-05-02T04:54:07Z</dcterms:modified>
  <cp:category/>
  <cp:version/>
  <cp:contentType/>
  <cp:contentStatus/>
</cp:coreProperties>
</file>