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Sheet1" sheetId="1" r:id="rId1"/>
  </sheets>
  <definedNames>
    <definedName name="_xlnm.Print_Area" localSheetId="0">'Sheet1'!$A$1:$BC$76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<sst xmlns="http://schemas.openxmlformats.org/spreadsheetml/2006/main" count="428" uniqueCount="127">
  <si>
    <t xml:space="preserve">     106    農林水産業   6</t>
  </si>
  <si>
    <t>6  農林水産業     107</t>
  </si>
  <si>
    <t>単位：戸、台</t>
  </si>
  <si>
    <t>動  力  耕  う  ん  機  、  農  用  ト  ラ  ク  タ  ー</t>
  </si>
  <si>
    <t>動 力 防 除 機</t>
  </si>
  <si>
    <t>乗用型スピード</t>
  </si>
  <si>
    <t>動 力 田 植 機</t>
  </si>
  <si>
    <t>バ イ ン ダ ー</t>
  </si>
  <si>
    <t>自    脱    型</t>
  </si>
  <si>
    <t>米 麦 用 乾 燥 機</t>
  </si>
  <si>
    <t>市町村</t>
  </si>
  <si>
    <t>計</t>
  </si>
  <si>
    <t>歩    行    型</t>
  </si>
  <si>
    <t>15 馬 力 未 満</t>
  </si>
  <si>
    <t>15   ～   30</t>
  </si>
  <si>
    <t>30 馬 力 以 上</t>
  </si>
  <si>
    <t>ス プ レ ヤ ー</t>
  </si>
  <si>
    <t>コ ン バ イ ン</t>
  </si>
  <si>
    <t>実農家数</t>
  </si>
  <si>
    <t>台数</t>
  </si>
  <si>
    <t>農家数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</si>
  <si>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</si>
  <si>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</si>
  <si>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</si>
  <si>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</si>
  <si>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</si>
  <si>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</si>
  <si>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</si>
  <si>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</si>
  <si>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</si>
  <si>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</si>
  <si>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</si>
  <si>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</si>
  <si>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</si>
  <si>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</si>
  <si>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</si>
  <si>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</si>
  <si>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</si>
  <si>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</si>
  <si>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</si>
  <si>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</si>
  <si>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</si>
  <si>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</si>
  <si>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</si>
  <si>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</si>
  <si>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</si>
  <si>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</si>
  <si>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</si>
  <si>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</si>
  <si>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</si>
  <si>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</si>
  <si>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</si>
  <si>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</si>
  <si>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</si>
  <si>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</si>
  <si>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</si>
  <si>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</si>
  <si>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</si>
  <si>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</si>
  <si>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</si>
  <si>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</si>
  <si>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</si>
  <si>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</si>
  <si>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 108    農林水産業   6</t>
  </si>
  <si>
    <t>6  農林水産業     109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</si>
  <si>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</si>
  <si>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</si>
  <si>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</si>
  <si>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</si>
  <si>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</si>
  <si>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</si>
  <si>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</si>
  <si>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</si>
  <si>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</si>
  <si>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</si>
  <si>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</si>
  <si>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</si>
  <si>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</si>
  <si>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</si>
  <si>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</si>
  <si>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</si>
  <si>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</si>
  <si>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</si>
  <si>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</si>
  <si>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</si>
  <si>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</si>
  <si>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</si>
  <si>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</si>
  <si>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</si>
  <si>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</si>
  <si>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</si>
  <si>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</si>
  <si>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</si>
  <si>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</si>
  <si>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</si>
  <si>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</si>
  <si>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</si>
  <si>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</si>
  <si>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</si>
  <si>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</si>
  <si>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</si>
  <si>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</si>
  <si>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</si>
  <si>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</si>
  <si>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</si>
  <si>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</si>
  <si>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</si>
  <si>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</si>
  <si>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</si>
  <si>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</si>
  <si>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</si>
  <si>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</si>
  <si>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第45表(91ページ)の注参照。（ 2月 1日現在）</t>
  </si>
  <si>
    <t>（平成12年）</t>
  </si>
  <si>
    <t>平成7年</t>
  </si>
  <si>
    <t xml:space="preserve">     12</t>
  </si>
  <si>
    <t>乗用型</t>
  </si>
  <si>
    <t>…</t>
  </si>
  <si>
    <t>…</t>
  </si>
  <si>
    <t>-</t>
  </si>
  <si>
    <t>-</t>
  </si>
  <si>
    <t>（平成12年）（続）</t>
  </si>
  <si>
    <t>　注） 台数には、数戸で共有している機械も含む。</t>
  </si>
  <si>
    <t xml:space="preserve">    資料  県統計課「2000年世界農林業センサス結果報告書」</t>
  </si>
  <si>
    <t xml:space="preserve">                     ５０      農          用          機          械</t>
  </si>
  <si>
    <t xml:space="preserve">  台          数　　　（販売農家）</t>
  </si>
  <si>
    <t xml:space="preserve">   台          数　　 　（販売農家）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</si>
</sst>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1" fontId="7" fillId="0" borderId="0" xfId="16" applyFont="1" applyAlignment="1">
      <alignment/>
    </xf>
    <xf numFmtId="0" fontId="7" fillId="0" borderId="0" xfId="0" applyFont="1" applyAlignment="1">
      <alignment/>
    </xf>
    <xf numFmtId="181" fontId="7" fillId="0" borderId="0" xfId="16" applyFont="1" applyAlignment="1">
      <alignment horizontal="centerContinuous"/>
    </xf>
    <xf numFmtId="181" fontId="8" fillId="0" borderId="0" xfId="16" applyFont="1" applyAlignment="1">
      <alignment/>
    </xf>
    <xf numFmtId="0" fontId="9" fillId="0" borderId="0" xfId="0" applyFont="1" applyAlignment="1">
      <alignment/>
    </xf>
    <xf numFmtId="181" fontId="7" fillId="0" borderId="1" xfId="16" applyFont="1" applyBorder="1" applyAlignment="1">
      <alignment/>
    </xf>
    <xf numFmtId="181" fontId="7" fillId="0" borderId="1" xfId="16" applyFont="1" applyBorder="1" applyAlignment="1">
      <alignment horizontal="centerContinuous"/>
    </xf>
    <xf numFmtId="181" fontId="7" fillId="0" borderId="2" xfId="16" applyFont="1" applyBorder="1" applyAlignment="1">
      <alignment horizontal="centerContinuous"/>
    </xf>
    <xf numFmtId="181" fontId="7" fillId="0" borderId="3" xfId="16" applyFont="1" applyBorder="1" applyAlignment="1">
      <alignment horizontal="centerContinuous"/>
    </xf>
    <xf numFmtId="181" fontId="7" fillId="0" borderId="4" xfId="16" applyFont="1" applyBorder="1" applyAlignment="1">
      <alignment horizontal="centerContinuous"/>
    </xf>
    <xf numFmtId="181" fontId="7" fillId="0" borderId="4" xfId="16" applyFont="1" applyBorder="1" applyAlignment="1">
      <alignment horizontal="distributed"/>
    </xf>
    <xf numFmtId="181" fontId="7" fillId="0" borderId="4" xfId="16" applyFont="1" applyBorder="1" applyAlignment="1">
      <alignment horizontal="distributed"/>
    </xf>
    <xf numFmtId="181" fontId="7" fillId="0" borderId="0" xfId="16" applyFont="1" applyAlignment="1">
      <alignment horizontal="distributed"/>
    </xf>
    <xf numFmtId="181" fontId="7" fillId="0" borderId="3" xfId="16" applyFont="1" applyBorder="1" applyAlignment="1">
      <alignment/>
    </xf>
    <xf numFmtId="181" fontId="7" fillId="0" borderId="2" xfId="16" applyFont="1" applyBorder="1" applyAlignment="1">
      <alignment horizontal="distributed"/>
    </xf>
    <xf numFmtId="181" fontId="7" fillId="0" borderId="3" xfId="16" applyFont="1" applyBorder="1" applyAlignment="1">
      <alignment horizontal="distributed"/>
    </xf>
    <xf numFmtId="181" fontId="7" fillId="0" borderId="0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181" fontId="7" fillId="0" borderId="0" xfId="16" applyFont="1" applyBorder="1" applyAlignment="1">
      <alignment horizontal="center"/>
    </xf>
    <xf numFmtId="181" fontId="7" fillId="0" borderId="0" xfId="16" applyFont="1" applyBorder="1" applyAlignment="1">
      <alignment horizontal="right"/>
    </xf>
    <xf numFmtId="181" fontId="7" fillId="0" borderId="4" xfId="16" applyFont="1" applyBorder="1" applyAlignment="1">
      <alignment/>
    </xf>
    <xf numFmtId="181" fontId="7" fillId="0" borderId="0" xfId="16" applyFont="1" applyAlignment="1">
      <alignment horizontal="right"/>
    </xf>
    <xf numFmtId="181" fontId="7" fillId="0" borderId="4" xfId="16" applyFont="1" applyBorder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Alignment="1">
      <alignment/>
    </xf>
    <xf numFmtId="181" fontId="7" fillId="0" borderId="0" xfId="16" applyFont="1" applyAlignment="1" quotePrefix="1">
      <alignment horizontal="center"/>
    </xf>
    <xf numFmtId="181" fontId="7" fillId="0" borderId="0" xfId="16" applyFont="1" applyAlignment="1">
      <alignment horizontal="distributed"/>
    </xf>
    <xf numFmtId="181" fontId="7" fillId="0" borderId="4" xfId="16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7" fillId="0" borderId="1" xfId="16" applyFont="1" applyBorder="1" applyAlignment="1">
      <alignment horizontal="right"/>
    </xf>
    <xf numFmtId="181" fontId="7" fillId="0" borderId="5" xfId="16" applyFont="1" applyBorder="1" applyAlignment="1">
      <alignment/>
    </xf>
    <xf numFmtId="181" fontId="7" fillId="0" borderId="0" xfId="16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7" fillId="0" borderId="0" xfId="16" applyFont="1" applyBorder="1" applyAlignment="1">
      <alignment horizontal="centerContinuous"/>
    </xf>
    <xf numFmtId="181" fontId="8" fillId="0" borderId="0" xfId="16" applyFont="1" applyBorder="1" applyAlignment="1">
      <alignment/>
    </xf>
    <xf numFmtId="0" fontId="9" fillId="0" borderId="0" xfId="0" applyFont="1" applyBorder="1" applyAlignment="1">
      <alignment/>
    </xf>
    <xf numFmtId="181" fontId="7" fillId="0" borderId="0" xfId="16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7" fillId="0" borderId="6" xfId="16" applyFont="1" applyBorder="1" applyAlignment="1">
      <alignment horizontal="centerContinuous"/>
    </xf>
    <xf numFmtId="181" fontId="7" fillId="0" borderId="7" xfId="16" applyFont="1" applyBorder="1" applyAlignment="1">
      <alignment horizontal="centerContinuous"/>
    </xf>
    <xf numFmtId="0" fontId="0" fillId="0" borderId="0" xfId="0" applyBorder="1" applyAlignment="1">
      <alignment/>
    </xf>
    <xf numFmtId="181" fontId="7" fillId="0" borderId="0" xfId="16" applyFont="1" applyBorder="1" applyAlignment="1" quotePrefix="1">
      <alignment horizontal="center"/>
    </xf>
    <xf numFmtId="181" fontId="7" fillId="0" borderId="8" xfId="16" applyFont="1" applyBorder="1" applyAlignment="1">
      <alignment horizontal="distributed" vertical="center"/>
    </xf>
    <xf numFmtId="181" fontId="7" fillId="0" borderId="9" xfId="16" applyFont="1" applyBorder="1" applyAlignment="1">
      <alignment horizontal="distributed" vertical="center"/>
    </xf>
    <xf numFmtId="181" fontId="7" fillId="0" borderId="0" xfId="16" applyFont="1" applyBorder="1" applyAlignment="1">
      <alignment/>
    </xf>
    <xf numFmtId="181" fontId="7" fillId="0" borderId="10" xfId="16" applyFont="1" applyBorder="1" applyAlignment="1">
      <alignment horizontal="distributed" vertical="center"/>
    </xf>
    <xf numFmtId="181" fontId="7" fillId="0" borderId="0" xfId="16" applyFont="1" applyAlignment="1">
      <alignment horizontal="distributed" vertical="center"/>
    </xf>
    <xf numFmtId="181" fontId="7" fillId="0" borderId="3" xfId="16" applyFont="1" applyBorder="1" applyAlignment="1">
      <alignment horizontal="distributed" vertical="center"/>
    </xf>
    <xf numFmtId="181" fontId="7" fillId="0" borderId="11" xfId="16" applyFont="1" applyBorder="1" applyAlignment="1">
      <alignment horizontal="distributed" vertical="center"/>
    </xf>
    <xf numFmtId="181" fontId="7" fillId="0" borderId="12" xfId="16" applyFont="1" applyBorder="1" applyAlignment="1">
      <alignment horizontal="distributed" vertical="center"/>
    </xf>
    <xf numFmtId="181" fontId="7" fillId="0" borderId="13" xfId="16" applyFont="1" applyBorder="1" applyAlignment="1">
      <alignment horizontal="distributed" vertical="center"/>
    </xf>
    <xf numFmtId="181" fontId="7" fillId="0" borderId="14" xfId="16" applyFont="1" applyBorder="1" applyAlignment="1">
      <alignment horizontal="distributed" vertical="center"/>
    </xf>
    <xf numFmtId="181" fontId="7" fillId="0" borderId="2" xfId="16" applyFont="1" applyBorder="1" applyAlignment="1">
      <alignment horizontal="distributed" vertical="center"/>
    </xf>
    <xf numFmtId="181" fontId="7" fillId="0" borderId="6" xfId="16" applyFont="1" applyBorder="1" applyAlignment="1">
      <alignment horizontal="center"/>
    </xf>
    <xf numFmtId="181" fontId="7" fillId="0" borderId="15" xfId="16" applyFont="1" applyBorder="1" applyAlignment="1">
      <alignment horizontal="center"/>
    </xf>
    <xf numFmtId="181" fontId="7" fillId="0" borderId="6" xfId="16" applyFont="1" applyBorder="1" applyAlignment="1">
      <alignment horizontal="distributed"/>
    </xf>
    <xf numFmtId="181" fontId="7" fillId="0" borderId="15" xfId="16" applyFont="1" applyBorder="1" applyAlignment="1">
      <alignment horizontal="distributed"/>
    </xf>
    <xf numFmtId="181" fontId="7" fillId="0" borderId="7" xfId="16" applyFont="1" applyBorder="1" applyAlignment="1">
      <alignment horizontal="center"/>
    </xf>
    <xf numFmtId="181" fontId="7" fillId="0" borderId="16" xfId="16" applyFont="1" applyBorder="1" applyAlignment="1">
      <alignment horizontal="distributed" vertical="center"/>
    </xf>
    <xf numFmtId="181" fontId="7" fillId="0" borderId="0" xfId="16" applyFont="1" applyBorder="1" applyAlignment="1">
      <alignment horizontal="distributed"/>
    </xf>
    <xf numFmtId="0" fontId="0" fillId="0" borderId="0" xfId="0" applyBorder="1" applyAlignment="1">
      <alignment/>
    </xf>
    <xf numFmtId="181" fontId="7" fillId="0" borderId="0" xfId="16" applyFont="1" applyAlignment="1">
      <alignment horizontal="distributed"/>
    </xf>
    <xf numFmtId="181" fontId="7" fillId="0" borderId="0" xfId="16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81" fontId="7" fillId="0" borderId="0" xfId="16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1" fontId="7" fillId="0" borderId="17" xfId="16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1" fontId="7" fillId="0" borderId="10" xfId="16" applyFont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55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4" width="12.75390625" style="1" customWidth="1"/>
    <col min="5" max="6" width="12.375" style="1" customWidth="1"/>
    <col min="7" max="9" width="12.75390625" style="1" customWidth="1"/>
    <col min="10" max="11" width="12.375" style="1" customWidth="1"/>
    <col min="12" max="12" width="12.125" style="1" customWidth="1"/>
    <col min="13" max="13" width="12.375" style="1" customWidth="1"/>
    <col min="14" max="14" width="4.75390625" style="1" customWidth="1"/>
    <col min="15" max="15" width="3.25390625" style="1" customWidth="1"/>
    <col min="16" max="21" width="12.625" style="1" customWidth="1"/>
    <col min="22" max="27" width="12.25390625" style="1" customWidth="1"/>
    <col min="28" max="28" width="1.875" style="1" customWidth="1"/>
    <col min="29" max="29" width="12.125" style="1" customWidth="1"/>
    <col min="30" max="30" width="8.375" style="1" customWidth="1"/>
    <col min="31" max="31" width="1.875" style="1" customWidth="1"/>
    <col min="32" max="33" width="12.625" style="1" customWidth="1"/>
    <col min="34" max="41" width="12.25390625" style="1" customWidth="1"/>
    <col min="42" max="43" width="4.75390625" style="1" customWidth="1"/>
    <col min="44" max="50" width="11.875" style="1" customWidth="1"/>
    <col min="51" max="55" width="12.125" style="1" customWidth="1"/>
    <col min="56" max="56" width="2.625" style="1" customWidth="1"/>
    <col min="57" max="57" width="1.625" style="1" customWidth="1"/>
    <col min="58" max="58" width="20.125" style="1" customWidth="1"/>
    <col min="59" max="59" width="1.625" style="1" customWidth="1"/>
    <col min="60" max="70" width="10.125" style="1" customWidth="1"/>
    <col min="71" max="71" width="9.875" style="1" customWidth="1"/>
    <col min="72" max="73" width="5.00390625" style="1" customWidth="1"/>
    <col min="74" max="74" width="11.125" style="1" customWidth="1"/>
    <col min="75" max="75" width="9.125" style="1" customWidth="1"/>
    <col min="76" max="76" width="1.625" style="1" customWidth="1"/>
    <col min="77" max="77" width="10.75390625" style="1" customWidth="1"/>
    <col min="78" max="83" width="10.375" style="1" customWidth="1"/>
    <col min="84" max="84" width="10.75390625" style="1" customWidth="1"/>
    <col min="85" max="88" width="10.375" style="1" customWidth="1"/>
    <col min="89" max="16384" width="8.625" style="1" customWidth="1"/>
  </cols>
  <sheetData>
    <row r="1" spans="2:89" ht="15.75" customHeight="1">
      <c r="B1" s="1" t="s">
        <v>0</v>
      </c>
      <c r="P1" s="2"/>
      <c r="Y1" s="3" t="s">
        <v>1</v>
      </c>
      <c r="Z1" s="3"/>
      <c r="AA1" s="3"/>
      <c r="AC1" s="1" t="s">
        <v>63</v>
      </c>
      <c r="AR1" s="2"/>
      <c r="BA1" s="3" t="s">
        <v>64</v>
      </c>
      <c r="BB1" s="3"/>
      <c r="BC1" s="3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33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34"/>
      <c r="CI1" s="34"/>
      <c r="CJ1" s="34"/>
      <c r="CK1" s="17"/>
    </row>
    <row r="2" spans="2:89" ht="24">
      <c r="B2" s="4" t="s">
        <v>124</v>
      </c>
      <c r="P2" s="4" t="s">
        <v>125</v>
      </c>
      <c r="V2" s="1" t="s">
        <v>113</v>
      </c>
      <c r="W2" s="5"/>
      <c r="AC2" s="4" t="s">
        <v>124</v>
      </c>
      <c r="AR2" s="4" t="s">
        <v>126</v>
      </c>
      <c r="AY2" s="1" t="s">
        <v>121</v>
      </c>
      <c r="BE2" s="17"/>
      <c r="BF2" s="35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35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</row>
    <row r="3" spans="57:89" ht="15" customHeight="1"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</row>
    <row r="4" spans="1:89" ht="15.75" customHeight="1" thickBot="1">
      <c r="A4" s="6"/>
      <c r="B4" s="1" t="s">
        <v>112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2</v>
      </c>
      <c r="AA4" s="7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7" t="s">
        <v>2</v>
      </c>
      <c r="BC4" s="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34"/>
      <c r="CJ4" s="34"/>
      <c r="CK4" s="17"/>
    </row>
    <row r="5" spans="2:89" ht="15.75" customHeight="1">
      <c r="B5" s="46" t="s">
        <v>10</v>
      </c>
      <c r="D5" s="8" t="s">
        <v>3</v>
      </c>
      <c r="E5" s="9"/>
      <c r="F5" s="9"/>
      <c r="G5" s="9"/>
      <c r="H5" s="34"/>
      <c r="I5" s="34"/>
      <c r="J5" s="34"/>
      <c r="K5" s="34"/>
      <c r="L5" s="34"/>
      <c r="M5" s="34"/>
      <c r="P5" s="73" t="s">
        <v>4</v>
      </c>
      <c r="Q5" s="68"/>
      <c r="R5" s="10" t="s">
        <v>5</v>
      </c>
      <c r="S5" s="3"/>
      <c r="T5" s="67" t="s">
        <v>6</v>
      </c>
      <c r="U5" s="68"/>
      <c r="V5" s="67" t="s">
        <v>7</v>
      </c>
      <c r="W5" s="68"/>
      <c r="X5" s="10" t="s">
        <v>8</v>
      </c>
      <c r="Y5" s="3"/>
      <c r="Z5" s="67" t="s">
        <v>9</v>
      </c>
      <c r="AA5" s="71"/>
      <c r="AC5" s="46" t="s">
        <v>10</v>
      </c>
      <c r="AD5" s="46"/>
      <c r="AE5" s="49"/>
      <c r="AF5" s="8" t="s">
        <v>3</v>
      </c>
      <c r="AG5" s="9"/>
      <c r="AH5" s="9"/>
      <c r="AI5" s="9"/>
      <c r="AJ5" s="9"/>
      <c r="AK5" s="9"/>
      <c r="AL5" s="9"/>
      <c r="AM5" s="9"/>
      <c r="AN5" s="9"/>
      <c r="AO5" s="9"/>
      <c r="AR5" s="73" t="s">
        <v>4</v>
      </c>
      <c r="AS5" s="68"/>
      <c r="AT5" s="10" t="s">
        <v>5</v>
      </c>
      <c r="AU5" s="3"/>
      <c r="AV5" s="67" t="s">
        <v>6</v>
      </c>
      <c r="AW5" s="68"/>
      <c r="AX5" s="67" t="s">
        <v>7</v>
      </c>
      <c r="AY5" s="68"/>
      <c r="AZ5" s="10" t="s">
        <v>8</v>
      </c>
      <c r="BA5" s="3"/>
      <c r="BB5" s="67" t="s">
        <v>9</v>
      </c>
      <c r="BC5" s="71"/>
      <c r="BE5" s="17"/>
      <c r="BF5" s="17"/>
      <c r="BG5" s="17"/>
      <c r="BH5" s="34"/>
      <c r="BI5" s="34"/>
      <c r="BJ5" s="34"/>
      <c r="BK5" s="34"/>
      <c r="BL5" s="34"/>
      <c r="BM5" s="34"/>
      <c r="BN5" s="32"/>
      <c r="BO5" s="18"/>
      <c r="BP5" s="32"/>
      <c r="BQ5" s="32"/>
      <c r="BR5" s="32"/>
      <c r="BS5" s="32"/>
      <c r="BT5" s="17"/>
      <c r="BU5" s="17"/>
      <c r="BV5" s="17"/>
      <c r="BW5" s="17"/>
      <c r="BX5" s="17"/>
      <c r="BY5" s="34"/>
      <c r="BZ5" s="34"/>
      <c r="CA5" s="34"/>
      <c r="CB5" s="34"/>
      <c r="CC5" s="34"/>
      <c r="CD5" s="34"/>
      <c r="CE5" s="32"/>
      <c r="CF5" s="18"/>
      <c r="CG5" s="32"/>
      <c r="CH5" s="32"/>
      <c r="CI5" s="32"/>
      <c r="CJ5" s="32"/>
      <c r="CK5" s="17"/>
    </row>
    <row r="6" spans="2:89" ht="15.75" customHeight="1">
      <c r="B6" s="47"/>
      <c r="D6" s="39" t="s">
        <v>11</v>
      </c>
      <c r="E6" s="40"/>
      <c r="F6" s="54" t="s">
        <v>12</v>
      </c>
      <c r="G6" s="55"/>
      <c r="H6" s="56" t="s">
        <v>116</v>
      </c>
      <c r="I6" s="57"/>
      <c r="J6" s="57"/>
      <c r="K6" s="57"/>
      <c r="L6" s="57"/>
      <c r="M6" s="57"/>
      <c r="N6" s="17"/>
      <c r="P6" s="72"/>
      <c r="Q6" s="70"/>
      <c r="R6" s="8" t="s">
        <v>16</v>
      </c>
      <c r="S6" s="9"/>
      <c r="T6" s="69"/>
      <c r="U6" s="70"/>
      <c r="V6" s="69"/>
      <c r="W6" s="70"/>
      <c r="X6" s="8" t="s">
        <v>17</v>
      </c>
      <c r="Y6" s="9"/>
      <c r="Z6" s="69"/>
      <c r="AA6" s="72"/>
      <c r="AC6" s="47"/>
      <c r="AD6" s="47"/>
      <c r="AE6" s="50"/>
      <c r="AF6" s="8" t="s">
        <v>11</v>
      </c>
      <c r="AG6" s="9"/>
      <c r="AH6" s="8" t="s">
        <v>12</v>
      </c>
      <c r="AI6" s="9"/>
      <c r="AJ6" s="56" t="s">
        <v>116</v>
      </c>
      <c r="AK6" s="57"/>
      <c r="AL6" s="57"/>
      <c r="AM6" s="57"/>
      <c r="AN6" s="57"/>
      <c r="AO6" s="57"/>
      <c r="AR6" s="72"/>
      <c r="AS6" s="70"/>
      <c r="AT6" s="8" t="s">
        <v>16</v>
      </c>
      <c r="AU6" s="9"/>
      <c r="AV6" s="69"/>
      <c r="AW6" s="70"/>
      <c r="AX6" s="69"/>
      <c r="AY6" s="70"/>
      <c r="AZ6" s="8" t="s">
        <v>17</v>
      </c>
      <c r="BA6" s="9"/>
      <c r="BB6" s="69"/>
      <c r="BC6" s="72"/>
      <c r="BE6" s="17"/>
      <c r="BF6" s="32"/>
      <c r="BG6" s="17"/>
      <c r="BH6" s="65"/>
      <c r="BI6" s="65"/>
      <c r="BJ6" s="63"/>
      <c r="BK6" s="32"/>
      <c r="BL6" s="32"/>
      <c r="BM6" s="32"/>
      <c r="BN6" s="32"/>
      <c r="BO6" s="18"/>
      <c r="BP6" s="32"/>
      <c r="BQ6" s="32"/>
      <c r="BR6" s="32"/>
      <c r="BS6" s="32"/>
      <c r="BT6" s="17"/>
      <c r="BU6" s="17"/>
      <c r="BV6" s="60"/>
      <c r="BW6" s="61"/>
      <c r="BX6" s="17"/>
      <c r="BY6" s="65"/>
      <c r="BZ6" s="65"/>
      <c r="CA6" s="63"/>
      <c r="CB6" s="32"/>
      <c r="CC6" s="32"/>
      <c r="CD6" s="32"/>
      <c r="CE6" s="32"/>
      <c r="CF6" s="18"/>
      <c r="CG6" s="32"/>
      <c r="CH6" s="32"/>
      <c r="CI6" s="32"/>
      <c r="CJ6" s="32"/>
      <c r="CK6" s="17"/>
    </row>
    <row r="7" spans="2:89" ht="15.75" customHeight="1">
      <c r="B7" s="47"/>
      <c r="D7" s="43" t="s">
        <v>18</v>
      </c>
      <c r="E7" s="43" t="s">
        <v>19</v>
      </c>
      <c r="F7" s="43" t="s">
        <v>20</v>
      </c>
      <c r="G7" s="43" t="s">
        <v>19</v>
      </c>
      <c r="H7" s="8" t="s">
        <v>13</v>
      </c>
      <c r="I7" s="9"/>
      <c r="J7" s="8" t="s">
        <v>14</v>
      </c>
      <c r="K7" s="9"/>
      <c r="L7" s="8" t="s">
        <v>15</v>
      </c>
      <c r="M7" s="9"/>
      <c r="P7" s="59" t="s">
        <v>20</v>
      </c>
      <c r="Q7" s="43" t="s">
        <v>19</v>
      </c>
      <c r="R7" s="52" t="s">
        <v>20</v>
      </c>
      <c r="S7" s="43" t="s">
        <v>19</v>
      </c>
      <c r="T7" s="52" t="s">
        <v>20</v>
      </c>
      <c r="U7" s="43" t="s">
        <v>19</v>
      </c>
      <c r="V7" s="52" t="s">
        <v>20</v>
      </c>
      <c r="W7" s="43" t="s">
        <v>19</v>
      </c>
      <c r="X7" s="52" t="s">
        <v>20</v>
      </c>
      <c r="Y7" s="43" t="s">
        <v>19</v>
      </c>
      <c r="Z7" s="52" t="s">
        <v>20</v>
      </c>
      <c r="AA7" s="52" t="s">
        <v>19</v>
      </c>
      <c r="AC7" s="47"/>
      <c r="AD7" s="47"/>
      <c r="AE7" s="50"/>
      <c r="AF7" s="52" t="s">
        <v>18</v>
      </c>
      <c r="AG7" s="43" t="s">
        <v>19</v>
      </c>
      <c r="AH7" s="52" t="s">
        <v>20</v>
      </c>
      <c r="AI7" s="43" t="s">
        <v>19</v>
      </c>
      <c r="AJ7" s="54" t="s">
        <v>13</v>
      </c>
      <c r="AK7" s="58"/>
      <c r="AL7" s="54" t="s">
        <v>14</v>
      </c>
      <c r="AM7" s="58"/>
      <c r="AN7" s="54" t="s">
        <v>15</v>
      </c>
      <c r="AO7" s="55"/>
      <c r="AR7" s="59" t="s">
        <v>20</v>
      </c>
      <c r="AS7" s="43" t="s">
        <v>19</v>
      </c>
      <c r="AT7" s="59" t="s">
        <v>20</v>
      </c>
      <c r="AU7" s="43" t="s">
        <v>19</v>
      </c>
      <c r="AV7" s="59" t="s">
        <v>20</v>
      </c>
      <c r="AW7" s="43" t="s">
        <v>19</v>
      </c>
      <c r="AX7" s="59" t="s">
        <v>20</v>
      </c>
      <c r="AY7" s="43" t="s">
        <v>19</v>
      </c>
      <c r="AZ7" s="59" t="s">
        <v>20</v>
      </c>
      <c r="BA7" s="43" t="s">
        <v>19</v>
      </c>
      <c r="BB7" s="59" t="s">
        <v>20</v>
      </c>
      <c r="BC7" s="52" t="s">
        <v>19</v>
      </c>
      <c r="BD7" s="17"/>
      <c r="BE7" s="17"/>
      <c r="BF7" s="32"/>
      <c r="BG7" s="17"/>
      <c r="BH7" s="65"/>
      <c r="BI7" s="65"/>
      <c r="BJ7" s="63"/>
      <c r="BK7" s="32"/>
      <c r="BL7" s="32"/>
      <c r="BM7" s="32"/>
      <c r="BN7" s="32"/>
      <c r="BO7" s="18"/>
      <c r="BP7" s="32"/>
      <c r="BQ7" s="32"/>
      <c r="BR7" s="32"/>
      <c r="BS7" s="32"/>
      <c r="BT7" s="17"/>
      <c r="BU7" s="17"/>
      <c r="BV7" s="18"/>
      <c r="BW7" s="41"/>
      <c r="BX7" s="17"/>
      <c r="BY7" s="65"/>
      <c r="BZ7" s="65"/>
      <c r="CA7" s="63"/>
      <c r="CB7" s="32"/>
      <c r="CC7" s="32"/>
      <c r="CD7" s="32"/>
      <c r="CE7" s="32"/>
      <c r="CF7" s="18"/>
      <c r="CG7" s="32"/>
      <c r="CH7" s="32"/>
      <c r="CI7" s="32"/>
      <c r="CJ7" s="32"/>
      <c r="CK7" s="17"/>
    </row>
    <row r="8" spans="1:89" ht="15.75" customHeight="1">
      <c r="A8" s="14"/>
      <c r="B8" s="48"/>
      <c r="C8" s="14"/>
      <c r="D8" s="44"/>
      <c r="E8" s="44"/>
      <c r="F8" s="44"/>
      <c r="G8" s="44"/>
      <c r="H8" s="16" t="s">
        <v>20</v>
      </c>
      <c r="I8" s="15" t="s">
        <v>19</v>
      </c>
      <c r="J8" s="15" t="s">
        <v>20</v>
      </c>
      <c r="K8" s="15" t="s">
        <v>19</v>
      </c>
      <c r="L8" s="15" t="s">
        <v>20</v>
      </c>
      <c r="M8" s="15" t="s">
        <v>19</v>
      </c>
      <c r="P8" s="48"/>
      <c r="Q8" s="44"/>
      <c r="R8" s="53"/>
      <c r="S8" s="44"/>
      <c r="T8" s="53"/>
      <c r="U8" s="44"/>
      <c r="V8" s="53"/>
      <c r="W8" s="44"/>
      <c r="X8" s="53"/>
      <c r="Y8" s="44"/>
      <c r="Z8" s="53"/>
      <c r="AA8" s="53"/>
      <c r="AC8" s="48"/>
      <c r="AD8" s="48"/>
      <c r="AE8" s="51"/>
      <c r="AF8" s="53"/>
      <c r="AG8" s="44"/>
      <c r="AH8" s="53"/>
      <c r="AI8" s="44"/>
      <c r="AJ8" s="15" t="s">
        <v>20</v>
      </c>
      <c r="AK8" s="15" t="s">
        <v>19</v>
      </c>
      <c r="AL8" s="15" t="s">
        <v>20</v>
      </c>
      <c r="AM8" s="15" t="s">
        <v>19</v>
      </c>
      <c r="AN8" s="15" t="s">
        <v>20</v>
      </c>
      <c r="AO8" s="15" t="s">
        <v>19</v>
      </c>
      <c r="AR8" s="48"/>
      <c r="AS8" s="44"/>
      <c r="AT8" s="48"/>
      <c r="AU8" s="44"/>
      <c r="AV8" s="48"/>
      <c r="AW8" s="44"/>
      <c r="AX8" s="48"/>
      <c r="AY8" s="44"/>
      <c r="AZ8" s="48"/>
      <c r="BA8" s="44"/>
      <c r="BB8" s="48"/>
      <c r="BC8" s="53"/>
      <c r="BD8" s="17"/>
      <c r="BE8" s="17"/>
      <c r="BF8" s="17"/>
      <c r="BG8" s="17"/>
      <c r="BH8" s="66"/>
      <c r="BI8" s="66"/>
      <c r="BJ8" s="64"/>
      <c r="BK8" s="32"/>
      <c r="BL8" s="32"/>
      <c r="BM8" s="32"/>
      <c r="BN8" s="32"/>
      <c r="BO8" s="18"/>
      <c r="BP8" s="32"/>
      <c r="BQ8" s="32"/>
      <c r="BR8" s="32"/>
      <c r="BS8" s="32"/>
      <c r="BT8" s="17"/>
      <c r="BU8" s="17"/>
      <c r="BV8" s="17"/>
      <c r="BW8" s="17"/>
      <c r="BX8" s="17"/>
      <c r="BY8" s="66"/>
      <c r="BZ8" s="66"/>
      <c r="CA8" s="64"/>
      <c r="CB8" s="32"/>
      <c r="CC8" s="32"/>
      <c r="CD8" s="32"/>
      <c r="CE8" s="32"/>
      <c r="CF8" s="18"/>
      <c r="CG8" s="32"/>
      <c r="CH8" s="32"/>
      <c r="CI8" s="32"/>
      <c r="CJ8" s="32"/>
      <c r="CK8" s="17"/>
    </row>
    <row r="9" spans="1:89" ht="15.75" customHeight="1">
      <c r="A9" s="17"/>
      <c r="B9" s="17"/>
      <c r="C9" s="17"/>
      <c r="D9" s="12"/>
      <c r="E9" s="18"/>
      <c r="F9" s="18"/>
      <c r="G9" s="18"/>
      <c r="H9" s="18"/>
      <c r="I9" s="18"/>
      <c r="J9" s="18"/>
      <c r="K9" s="18"/>
      <c r="L9" s="18"/>
      <c r="M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C9" s="17"/>
      <c r="AD9" s="17"/>
      <c r="AE9" s="17"/>
      <c r="AF9" s="11"/>
      <c r="AG9" s="32"/>
      <c r="AH9" s="32"/>
      <c r="AI9" s="32"/>
      <c r="AJ9" s="32"/>
      <c r="AK9" s="32"/>
      <c r="AL9" s="32"/>
      <c r="AM9" s="32"/>
      <c r="AN9" s="32"/>
      <c r="AO9" s="32"/>
      <c r="AP9" s="13"/>
      <c r="AQ9" s="13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E9" s="17"/>
      <c r="BF9" s="17"/>
      <c r="BG9" s="17"/>
      <c r="BH9" s="19"/>
      <c r="BI9" s="19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7"/>
      <c r="BU9" s="17"/>
      <c r="BV9" s="17"/>
      <c r="BW9" s="20"/>
      <c r="BX9" s="17"/>
      <c r="BY9" s="17"/>
      <c r="BZ9" s="20"/>
      <c r="CA9" s="20"/>
      <c r="CB9" s="20"/>
      <c r="CC9" s="20"/>
      <c r="CD9" s="20"/>
      <c r="CE9" s="20"/>
      <c r="CF9" s="17"/>
      <c r="CG9" s="17"/>
      <c r="CH9" s="17"/>
      <c r="CI9" s="20"/>
      <c r="CJ9" s="20"/>
      <c r="CK9" s="17"/>
    </row>
    <row r="10" spans="1:89" ht="15.75" customHeight="1">
      <c r="A10" s="17"/>
      <c r="B10" s="18" t="s">
        <v>114</v>
      </c>
      <c r="C10" s="17"/>
      <c r="D10" s="23">
        <v>34467</v>
      </c>
      <c r="E10" s="24">
        <v>56558</v>
      </c>
      <c r="F10" s="24">
        <v>23742</v>
      </c>
      <c r="G10" s="24">
        <v>30363</v>
      </c>
      <c r="H10" s="24">
        <v>7202</v>
      </c>
      <c r="I10" s="24">
        <v>7619</v>
      </c>
      <c r="J10" s="24">
        <v>16802</v>
      </c>
      <c r="K10" s="24">
        <v>17455</v>
      </c>
      <c r="L10" s="24">
        <v>982</v>
      </c>
      <c r="M10" s="24">
        <v>1121</v>
      </c>
      <c r="N10" s="25"/>
      <c r="O10" s="25"/>
      <c r="P10" s="24">
        <v>27171</v>
      </c>
      <c r="Q10" s="24">
        <v>32180</v>
      </c>
      <c r="R10" s="24">
        <v>412</v>
      </c>
      <c r="S10" s="24">
        <v>422</v>
      </c>
      <c r="T10" s="24">
        <v>23043</v>
      </c>
      <c r="U10" s="24">
        <v>23209</v>
      </c>
      <c r="V10" s="24">
        <v>23447</v>
      </c>
      <c r="W10" s="24">
        <v>23702</v>
      </c>
      <c r="X10" s="24">
        <v>7838</v>
      </c>
      <c r="Y10" s="24">
        <v>7858</v>
      </c>
      <c r="Z10" s="24">
        <v>7502</v>
      </c>
      <c r="AA10" s="24">
        <v>7650</v>
      </c>
      <c r="AD10" s="20" t="s">
        <v>65</v>
      </c>
      <c r="AF10" s="21">
        <v>400</v>
      </c>
      <c r="AG10" s="1">
        <f>SUM(AI10,AK10,AM10,AO10)</f>
        <v>852</v>
      </c>
      <c r="AH10" s="1">
        <v>316</v>
      </c>
      <c r="AI10" s="1">
        <v>469</v>
      </c>
      <c r="AJ10" s="1">
        <v>94</v>
      </c>
      <c r="AK10" s="1">
        <v>97</v>
      </c>
      <c r="AL10" s="1">
        <v>228</v>
      </c>
      <c r="AM10" s="1">
        <v>245</v>
      </c>
      <c r="AN10" s="1">
        <v>23</v>
      </c>
      <c r="AO10" s="1">
        <v>41</v>
      </c>
      <c r="AR10" s="1">
        <v>226</v>
      </c>
      <c r="AS10" s="1">
        <v>258</v>
      </c>
      <c r="AT10" s="1">
        <v>1</v>
      </c>
      <c r="AU10" s="1">
        <v>1</v>
      </c>
      <c r="AV10" s="1">
        <v>276</v>
      </c>
      <c r="AW10" s="1">
        <v>276</v>
      </c>
      <c r="AX10" s="1">
        <v>285</v>
      </c>
      <c r="AY10" s="1">
        <v>288</v>
      </c>
      <c r="AZ10" s="1">
        <v>57</v>
      </c>
      <c r="BA10" s="1">
        <v>57</v>
      </c>
      <c r="BB10" s="1">
        <v>32</v>
      </c>
      <c r="BC10" s="1">
        <v>32</v>
      </c>
      <c r="BE10" s="17"/>
      <c r="BF10" s="18"/>
      <c r="BG10" s="17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17"/>
      <c r="BU10" s="17"/>
      <c r="BV10" s="17"/>
      <c r="BW10" s="20"/>
      <c r="BX10" s="17"/>
      <c r="BY10" s="17"/>
      <c r="BZ10" s="17"/>
      <c r="CA10" s="17"/>
      <c r="CB10" s="17"/>
      <c r="CC10" s="17"/>
      <c r="CD10" s="17"/>
      <c r="CE10" s="17"/>
      <c r="CF10" s="20"/>
      <c r="CG10" s="17"/>
      <c r="CH10" s="17"/>
      <c r="CI10" s="17"/>
      <c r="CJ10" s="20"/>
      <c r="CK10" s="17"/>
    </row>
    <row r="11" spans="1:89" ht="15.75" customHeight="1">
      <c r="A11" s="17"/>
      <c r="B11" s="18"/>
      <c r="C11" s="17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25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D11" s="22" t="s">
        <v>66</v>
      </c>
      <c r="AF11" s="21">
        <v>405</v>
      </c>
      <c r="AG11" s="1">
        <f>SUM(AI11,AK11,AM11,AO11)</f>
        <v>990</v>
      </c>
      <c r="AH11" s="1">
        <v>401</v>
      </c>
      <c r="AI11" s="1">
        <v>523</v>
      </c>
      <c r="AJ11" s="1">
        <v>32</v>
      </c>
      <c r="AK11" s="1">
        <v>39</v>
      </c>
      <c r="AL11" s="1">
        <v>296</v>
      </c>
      <c r="AM11" s="1">
        <v>335</v>
      </c>
      <c r="AN11" s="1">
        <v>80</v>
      </c>
      <c r="AO11" s="1">
        <v>93</v>
      </c>
      <c r="AR11" s="1">
        <v>253</v>
      </c>
      <c r="AS11" s="1">
        <v>315</v>
      </c>
      <c r="AT11" s="22" t="s">
        <v>120</v>
      </c>
      <c r="AU11" s="22" t="s">
        <v>120</v>
      </c>
      <c r="AV11" s="1">
        <v>191</v>
      </c>
      <c r="AW11" s="1">
        <v>191</v>
      </c>
      <c r="AX11" s="1">
        <v>205</v>
      </c>
      <c r="AY11" s="1">
        <v>207</v>
      </c>
      <c r="AZ11" s="1">
        <v>52</v>
      </c>
      <c r="BA11" s="1">
        <v>52</v>
      </c>
      <c r="BB11" s="1">
        <v>4</v>
      </c>
      <c r="BC11" s="1">
        <v>7</v>
      </c>
      <c r="BE11" s="17"/>
      <c r="BF11" s="18"/>
      <c r="BG11" s="17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17"/>
      <c r="BU11" s="17"/>
      <c r="BV11" s="17"/>
      <c r="BW11" s="20"/>
      <c r="BX11" s="17"/>
      <c r="BY11" s="17"/>
      <c r="BZ11" s="17"/>
      <c r="CA11" s="17"/>
      <c r="CB11" s="17"/>
      <c r="CC11" s="17"/>
      <c r="CD11" s="17"/>
      <c r="CE11" s="17"/>
      <c r="CF11" s="20"/>
      <c r="CG11" s="17"/>
      <c r="CH11" s="17"/>
      <c r="CI11" s="17"/>
      <c r="CJ11" s="20"/>
      <c r="CK11" s="17"/>
    </row>
    <row r="12" spans="2:89" ht="15.75" customHeight="1">
      <c r="B12" s="26" t="s">
        <v>115</v>
      </c>
      <c r="D12" s="21">
        <f>SUM(D14:D16)</f>
        <v>30461</v>
      </c>
      <c r="E12" s="17">
        <f>SUM(E14:E16)</f>
        <v>49038</v>
      </c>
      <c r="F12" s="17">
        <f aca="true" t="shared" si="0" ref="F12:M12">SUM(F14:F16)</f>
        <v>18685</v>
      </c>
      <c r="G12" s="17">
        <f t="shared" si="0"/>
        <v>22758</v>
      </c>
      <c r="H12" s="17">
        <f t="shared" si="0"/>
        <v>5852</v>
      </c>
      <c r="I12" s="17">
        <f t="shared" si="0"/>
        <v>6048</v>
      </c>
      <c r="J12" s="17">
        <f t="shared" si="0"/>
        <v>17436</v>
      </c>
      <c r="K12" s="17">
        <f t="shared" si="0"/>
        <v>18310</v>
      </c>
      <c r="L12" s="17">
        <f t="shared" si="0"/>
        <v>1636</v>
      </c>
      <c r="M12" s="17">
        <f t="shared" si="0"/>
        <v>1922</v>
      </c>
      <c r="P12" s="17">
        <f aca="true" t="shared" si="1" ref="P12:AA12">SUM(P14:P16)</f>
        <v>18420</v>
      </c>
      <c r="Q12" s="17">
        <f t="shared" si="1"/>
        <v>22497</v>
      </c>
      <c r="R12" s="17">
        <f t="shared" si="1"/>
        <v>352</v>
      </c>
      <c r="S12" s="17">
        <f t="shared" si="1"/>
        <v>366</v>
      </c>
      <c r="T12" s="17">
        <f t="shared" si="1"/>
        <v>20988</v>
      </c>
      <c r="U12" s="17">
        <f t="shared" si="1"/>
        <v>21129</v>
      </c>
      <c r="V12" s="17">
        <f t="shared" si="1"/>
        <v>19478</v>
      </c>
      <c r="W12" s="17">
        <f t="shared" si="1"/>
        <v>19696</v>
      </c>
      <c r="X12" s="17">
        <f t="shared" si="1"/>
        <v>8420</v>
      </c>
      <c r="Y12" s="17">
        <f t="shared" si="1"/>
        <v>8467</v>
      </c>
      <c r="Z12" s="17">
        <f t="shared" si="1"/>
        <v>5723</v>
      </c>
      <c r="AA12" s="17">
        <f t="shared" si="1"/>
        <v>5948</v>
      </c>
      <c r="AD12" s="22" t="s">
        <v>67</v>
      </c>
      <c r="AF12" s="21">
        <v>414</v>
      </c>
      <c r="AG12" s="1">
        <f>SUM(AI12,AK12,AM12,AO12)</f>
        <v>914</v>
      </c>
      <c r="AH12" s="1">
        <v>342</v>
      </c>
      <c r="AI12" s="1">
        <v>520</v>
      </c>
      <c r="AJ12" s="1">
        <v>59</v>
      </c>
      <c r="AK12" s="1">
        <v>65</v>
      </c>
      <c r="AL12" s="1">
        <v>272</v>
      </c>
      <c r="AM12" s="1">
        <v>286</v>
      </c>
      <c r="AN12" s="1">
        <v>36</v>
      </c>
      <c r="AO12" s="1">
        <v>43</v>
      </c>
      <c r="AR12" s="1">
        <v>288</v>
      </c>
      <c r="AS12" s="1">
        <v>368</v>
      </c>
      <c r="AT12" s="22" t="s">
        <v>120</v>
      </c>
      <c r="AU12" s="22" t="s">
        <v>120</v>
      </c>
      <c r="AV12" s="1">
        <v>329</v>
      </c>
      <c r="AW12" s="1">
        <v>330</v>
      </c>
      <c r="AX12" s="1">
        <v>326</v>
      </c>
      <c r="AY12" s="1">
        <v>326</v>
      </c>
      <c r="AZ12" s="1">
        <v>64</v>
      </c>
      <c r="BA12" s="1">
        <v>64</v>
      </c>
      <c r="BB12" s="1">
        <v>10</v>
      </c>
      <c r="BC12" s="1">
        <v>10</v>
      </c>
      <c r="BE12" s="17"/>
      <c r="BF12" s="42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20"/>
      <c r="BX12" s="17"/>
      <c r="BY12" s="17"/>
      <c r="BZ12" s="17"/>
      <c r="CA12" s="17"/>
      <c r="CB12" s="17"/>
      <c r="CC12" s="17"/>
      <c r="CD12" s="17"/>
      <c r="CE12" s="17"/>
      <c r="CF12" s="20"/>
      <c r="CG12" s="17"/>
      <c r="CH12" s="17"/>
      <c r="CI12" s="17"/>
      <c r="CJ12" s="20"/>
      <c r="CK12" s="17"/>
    </row>
    <row r="13" spans="4:89" ht="15.75" customHeight="1">
      <c r="D13" s="21"/>
      <c r="AD13" s="22" t="s">
        <v>68</v>
      </c>
      <c r="AF13" s="21">
        <v>130</v>
      </c>
      <c r="AG13" s="1">
        <f>SUM(AI13,AK13,AM13,AO13)</f>
        <v>244</v>
      </c>
      <c r="AH13" s="1">
        <v>103</v>
      </c>
      <c r="AI13" s="1">
        <v>153</v>
      </c>
      <c r="AJ13" s="1">
        <v>22</v>
      </c>
      <c r="AK13" s="1">
        <v>22</v>
      </c>
      <c r="AL13" s="1">
        <v>63</v>
      </c>
      <c r="AM13" s="1">
        <v>66</v>
      </c>
      <c r="AN13" s="1">
        <v>3</v>
      </c>
      <c r="AO13" s="1">
        <v>3</v>
      </c>
      <c r="AR13" s="1">
        <v>82</v>
      </c>
      <c r="AS13" s="1">
        <v>97</v>
      </c>
      <c r="AT13" s="22">
        <v>1</v>
      </c>
      <c r="AU13" s="22">
        <v>1</v>
      </c>
      <c r="AV13" s="1">
        <v>64</v>
      </c>
      <c r="AW13" s="1">
        <v>64</v>
      </c>
      <c r="AX13" s="1">
        <v>63</v>
      </c>
      <c r="AY13" s="1">
        <v>64</v>
      </c>
      <c r="AZ13" s="1">
        <v>11</v>
      </c>
      <c r="BA13" s="1">
        <v>11</v>
      </c>
      <c r="BB13" s="1">
        <v>2</v>
      </c>
      <c r="BC13" s="1">
        <v>2</v>
      </c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20"/>
      <c r="BX13" s="17"/>
      <c r="BY13" s="17"/>
      <c r="BZ13" s="17"/>
      <c r="CA13" s="17"/>
      <c r="CB13" s="17"/>
      <c r="CC13" s="17"/>
      <c r="CD13" s="20"/>
      <c r="CE13" s="17"/>
      <c r="CF13" s="20"/>
      <c r="CG13" s="17"/>
      <c r="CH13" s="17"/>
      <c r="CI13" s="20"/>
      <c r="CJ13" s="17"/>
      <c r="CK13" s="17"/>
    </row>
    <row r="14" spans="2:89" ht="15.75" customHeight="1">
      <c r="B14" s="27" t="s">
        <v>21</v>
      </c>
      <c r="D14" s="21">
        <f>SUM(D19:D27)</f>
        <v>9668</v>
      </c>
      <c r="E14" s="17">
        <f>SUM(E19:E27)</f>
        <v>14744</v>
      </c>
      <c r="F14" s="17">
        <f aca="true" t="shared" si="2" ref="F14:M14">SUM(F19:F27)</f>
        <v>5718</v>
      </c>
      <c r="G14" s="17">
        <f t="shared" si="2"/>
        <v>6781</v>
      </c>
      <c r="H14" s="17">
        <f t="shared" si="2"/>
        <v>2129</v>
      </c>
      <c r="I14" s="17">
        <f t="shared" si="2"/>
        <v>2189</v>
      </c>
      <c r="J14" s="17">
        <f t="shared" si="2"/>
        <v>4979</v>
      </c>
      <c r="K14" s="17">
        <f t="shared" si="2"/>
        <v>5176</v>
      </c>
      <c r="L14" s="17">
        <f t="shared" si="2"/>
        <v>532</v>
      </c>
      <c r="M14" s="17">
        <f t="shared" si="2"/>
        <v>598</v>
      </c>
      <c r="P14" s="17">
        <f>SUM(P19:P27)</f>
        <v>5630</v>
      </c>
      <c r="Q14" s="17">
        <f aca="true" t="shared" si="3" ref="Q14:AA14">SUM(Q19:Q27)</f>
        <v>6935</v>
      </c>
      <c r="R14" s="17">
        <f t="shared" si="3"/>
        <v>134</v>
      </c>
      <c r="S14" s="17">
        <f t="shared" si="3"/>
        <v>138</v>
      </c>
      <c r="T14" s="17">
        <f t="shared" si="3"/>
        <v>6569</v>
      </c>
      <c r="U14" s="17">
        <f t="shared" si="3"/>
        <v>6617</v>
      </c>
      <c r="V14" s="17">
        <f t="shared" si="3"/>
        <v>5711</v>
      </c>
      <c r="W14" s="17">
        <f t="shared" si="3"/>
        <v>5762</v>
      </c>
      <c r="X14" s="17">
        <f t="shared" si="3"/>
        <v>3031</v>
      </c>
      <c r="Y14" s="17">
        <f t="shared" si="3"/>
        <v>3043</v>
      </c>
      <c r="Z14" s="17">
        <f t="shared" si="3"/>
        <v>2083</v>
      </c>
      <c r="AA14" s="17">
        <f t="shared" si="3"/>
        <v>2164</v>
      </c>
      <c r="AD14" s="22" t="s">
        <v>69</v>
      </c>
      <c r="AF14" s="21">
        <v>466</v>
      </c>
      <c r="AG14" s="1">
        <f>SUM(AI14,AK14,AM14,AO14)</f>
        <v>1084</v>
      </c>
      <c r="AH14" s="1">
        <v>438</v>
      </c>
      <c r="AI14" s="1">
        <v>682</v>
      </c>
      <c r="AJ14" s="1">
        <v>57</v>
      </c>
      <c r="AK14" s="1">
        <v>58</v>
      </c>
      <c r="AL14" s="1">
        <v>304</v>
      </c>
      <c r="AM14" s="1">
        <v>318</v>
      </c>
      <c r="AN14" s="1">
        <v>24</v>
      </c>
      <c r="AO14" s="1">
        <v>26</v>
      </c>
      <c r="AR14" s="1">
        <v>421</v>
      </c>
      <c r="AS14" s="1">
        <v>772</v>
      </c>
      <c r="AT14" s="1">
        <v>2</v>
      </c>
      <c r="AU14" s="1">
        <v>2</v>
      </c>
      <c r="AV14" s="1">
        <v>401</v>
      </c>
      <c r="AW14" s="1">
        <v>403</v>
      </c>
      <c r="AX14" s="1">
        <v>411</v>
      </c>
      <c r="AY14" s="1">
        <v>413</v>
      </c>
      <c r="AZ14" s="1">
        <v>26</v>
      </c>
      <c r="BA14" s="1">
        <v>26</v>
      </c>
      <c r="BB14" s="1">
        <v>15</v>
      </c>
      <c r="BC14" s="1">
        <v>16</v>
      </c>
      <c r="BE14" s="17"/>
      <c r="BF14" s="18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20"/>
      <c r="BX14" s="17"/>
      <c r="BY14" s="17"/>
      <c r="BZ14" s="17"/>
      <c r="CA14" s="20"/>
      <c r="CB14" s="17"/>
      <c r="CC14" s="20"/>
      <c r="CD14" s="17"/>
      <c r="CE14" s="17"/>
      <c r="CF14" s="20"/>
      <c r="CG14" s="17"/>
      <c r="CH14" s="17"/>
      <c r="CI14" s="20"/>
      <c r="CJ14" s="20"/>
      <c r="CK14" s="17"/>
    </row>
    <row r="15" spans="4:89" ht="15.75" customHeight="1">
      <c r="D15" s="21"/>
      <c r="AF15" s="21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</row>
    <row r="16" spans="2:89" ht="15.75" customHeight="1">
      <c r="B16" s="27" t="s">
        <v>22</v>
      </c>
      <c r="D16" s="21">
        <f>SUM(D30,D51,D58,D66,AF23,AF42,AF57,AF65)</f>
        <v>20793</v>
      </c>
      <c r="E16" s="17">
        <f aca="true" t="shared" si="4" ref="E16:M16">SUM(E30,E51,E58,E66,AG23,AG42,AG57,AG65)</f>
        <v>34294</v>
      </c>
      <c r="F16" s="17">
        <f t="shared" si="4"/>
        <v>12967</v>
      </c>
      <c r="G16" s="17">
        <f t="shared" si="4"/>
        <v>15977</v>
      </c>
      <c r="H16" s="17">
        <f t="shared" si="4"/>
        <v>3723</v>
      </c>
      <c r="I16" s="17">
        <f t="shared" si="4"/>
        <v>3859</v>
      </c>
      <c r="J16" s="17">
        <f t="shared" si="4"/>
        <v>12457</v>
      </c>
      <c r="K16" s="17">
        <f t="shared" si="4"/>
        <v>13134</v>
      </c>
      <c r="L16" s="17">
        <f t="shared" si="4"/>
        <v>1104</v>
      </c>
      <c r="M16" s="17">
        <f t="shared" si="4"/>
        <v>1324</v>
      </c>
      <c r="N16" s="17"/>
      <c r="O16" s="17"/>
      <c r="P16" s="17">
        <f>SUM(P30,P51,P58,P66,AR23,AR42,AR57,AR65)</f>
        <v>12790</v>
      </c>
      <c r="Q16" s="17">
        <f>SUM(Q30,Q51,Q58,Q66,AS23,AS42,AS57,AS65)</f>
        <v>15562</v>
      </c>
      <c r="R16" s="17">
        <f aca="true" t="shared" si="5" ref="R16:AA16">SUM(R30,R51,R58,R66,AT23,AT42,AT57,AT65)</f>
        <v>218</v>
      </c>
      <c r="S16" s="17">
        <f t="shared" si="5"/>
        <v>228</v>
      </c>
      <c r="T16" s="17">
        <f t="shared" si="5"/>
        <v>14419</v>
      </c>
      <c r="U16" s="17">
        <f t="shared" si="5"/>
        <v>14512</v>
      </c>
      <c r="V16" s="17">
        <f t="shared" si="5"/>
        <v>13767</v>
      </c>
      <c r="W16" s="17">
        <f t="shared" si="5"/>
        <v>13934</v>
      </c>
      <c r="X16" s="17">
        <f t="shared" si="5"/>
        <v>5389</v>
      </c>
      <c r="Y16" s="17">
        <f t="shared" si="5"/>
        <v>5424</v>
      </c>
      <c r="Z16" s="17">
        <f t="shared" si="5"/>
        <v>3640</v>
      </c>
      <c r="AA16" s="17">
        <f t="shared" si="5"/>
        <v>3784</v>
      </c>
      <c r="AD16" s="22" t="s">
        <v>70</v>
      </c>
      <c r="AF16" s="21">
        <v>458</v>
      </c>
      <c r="AG16" s="1">
        <f>SUM(AI16,AK16,AM16,AO16)</f>
        <v>794</v>
      </c>
      <c r="AH16" s="1">
        <v>263</v>
      </c>
      <c r="AI16" s="1">
        <v>380</v>
      </c>
      <c r="AJ16" s="1">
        <v>60</v>
      </c>
      <c r="AK16" s="1">
        <v>62</v>
      </c>
      <c r="AL16" s="1">
        <v>297</v>
      </c>
      <c r="AM16" s="1">
        <v>305</v>
      </c>
      <c r="AN16" s="1">
        <v>34</v>
      </c>
      <c r="AO16" s="1">
        <v>47</v>
      </c>
      <c r="AR16" s="1">
        <v>261</v>
      </c>
      <c r="AS16" s="1">
        <v>328</v>
      </c>
      <c r="AT16" s="22" t="s">
        <v>120</v>
      </c>
      <c r="AU16" s="22" t="s">
        <v>120</v>
      </c>
      <c r="AV16" s="1">
        <v>398</v>
      </c>
      <c r="AW16" s="1">
        <v>401</v>
      </c>
      <c r="AX16" s="1">
        <v>406</v>
      </c>
      <c r="AY16" s="1">
        <v>411</v>
      </c>
      <c r="AZ16" s="1">
        <v>46</v>
      </c>
      <c r="BA16" s="1">
        <v>46</v>
      </c>
      <c r="BB16" s="1">
        <v>35</v>
      </c>
      <c r="BC16" s="1">
        <v>35</v>
      </c>
      <c r="BE16" s="17"/>
      <c r="BF16" s="18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20"/>
      <c r="BX16" s="17"/>
      <c r="BY16" s="17"/>
      <c r="BZ16" s="17"/>
      <c r="CA16" s="17"/>
      <c r="CB16" s="17"/>
      <c r="CC16" s="17"/>
      <c r="CD16" s="17"/>
      <c r="CE16" s="17"/>
      <c r="CF16" s="20"/>
      <c r="CG16" s="17"/>
      <c r="CH16" s="17"/>
      <c r="CI16" s="20"/>
      <c r="CJ16" s="20"/>
      <c r="CK16" s="17"/>
    </row>
    <row r="17" spans="4:89" ht="15.75" customHeight="1">
      <c r="D17" s="21"/>
      <c r="AD17" s="22" t="s">
        <v>71</v>
      </c>
      <c r="AF17" s="21">
        <v>454</v>
      </c>
      <c r="AG17" s="1">
        <f>SUM(AI17,AK17,AM17,AO17)</f>
        <v>674</v>
      </c>
      <c r="AH17" s="1">
        <v>285</v>
      </c>
      <c r="AI17" s="1">
        <v>321</v>
      </c>
      <c r="AJ17" s="1">
        <v>56</v>
      </c>
      <c r="AK17" s="1">
        <v>57</v>
      </c>
      <c r="AL17" s="1">
        <v>269</v>
      </c>
      <c r="AM17" s="1">
        <v>275</v>
      </c>
      <c r="AN17" s="1">
        <v>17</v>
      </c>
      <c r="AO17" s="1">
        <v>21</v>
      </c>
      <c r="AR17" s="1">
        <v>235</v>
      </c>
      <c r="AS17" s="1">
        <v>283</v>
      </c>
      <c r="AT17" s="22" t="s">
        <v>120</v>
      </c>
      <c r="AU17" s="22" t="s">
        <v>120</v>
      </c>
      <c r="AV17" s="1">
        <v>414</v>
      </c>
      <c r="AW17" s="1">
        <v>415</v>
      </c>
      <c r="AX17" s="1">
        <v>402</v>
      </c>
      <c r="AY17" s="1">
        <v>406</v>
      </c>
      <c r="AZ17" s="1">
        <v>7</v>
      </c>
      <c r="BA17" s="1">
        <v>7</v>
      </c>
      <c r="BB17" s="1">
        <v>38</v>
      </c>
      <c r="BC17" s="1">
        <v>39</v>
      </c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20"/>
      <c r="BX17" s="17"/>
      <c r="BY17" s="17"/>
      <c r="BZ17" s="17"/>
      <c r="CA17" s="20"/>
      <c r="CB17" s="17"/>
      <c r="CC17" s="17"/>
      <c r="CD17" s="20"/>
      <c r="CE17" s="20"/>
      <c r="CF17" s="20"/>
      <c r="CG17" s="17"/>
      <c r="CH17" s="17"/>
      <c r="CI17" s="20"/>
      <c r="CJ17" s="20"/>
      <c r="CK17" s="17"/>
    </row>
    <row r="18" spans="4:89" ht="15.75" customHeight="1">
      <c r="D18" s="21"/>
      <c r="AD18" s="22" t="s">
        <v>72</v>
      </c>
      <c r="AF18" s="21">
        <v>488</v>
      </c>
      <c r="AG18" s="1">
        <f>SUM(AI18,AK18,AM18,AO18)</f>
        <v>891</v>
      </c>
      <c r="AH18" s="1">
        <v>357</v>
      </c>
      <c r="AI18" s="1">
        <v>438</v>
      </c>
      <c r="AJ18" s="1">
        <v>55</v>
      </c>
      <c r="AK18" s="1">
        <v>58</v>
      </c>
      <c r="AL18" s="1">
        <v>313</v>
      </c>
      <c r="AM18" s="1">
        <v>334</v>
      </c>
      <c r="AN18" s="1">
        <v>39</v>
      </c>
      <c r="AO18" s="1">
        <v>61</v>
      </c>
      <c r="AR18" s="1">
        <v>391</v>
      </c>
      <c r="AS18" s="1">
        <v>507</v>
      </c>
      <c r="AT18" s="1">
        <v>35</v>
      </c>
      <c r="AU18" s="1">
        <v>37</v>
      </c>
      <c r="AV18" s="1">
        <v>357</v>
      </c>
      <c r="AW18" s="1">
        <v>357</v>
      </c>
      <c r="AX18" s="1">
        <v>355</v>
      </c>
      <c r="AY18" s="1">
        <v>359</v>
      </c>
      <c r="AZ18" s="1">
        <v>89</v>
      </c>
      <c r="BA18" s="1">
        <v>89</v>
      </c>
      <c r="BB18" s="1">
        <v>36</v>
      </c>
      <c r="BC18" s="1">
        <v>39</v>
      </c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20"/>
      <c r="BX18" s="17"/>
      <c r="BY18" s="17"/>
      <c r="BZ18" s="17"/>
      <c r="CA18" s="17"/>
      <c r="CB18" s="17"/>
      <c r="CC18" s="17"/>
      <c r="CD18" s="17"/>
      <c r="CE18" s="17"/>
      <c r="CF18" s="20"/>
      <c r="CG18" s="17"/>
      <c r="CH18" s="17"/>
      <c r="CI18" s="17"/>
      <c r="CJ18" s="17"/>
      <c r="CK18" s="17"/>
    </row>
    <row r="19" spans="2:89" ht="15.75" customHeight="1">
      <c r="B19" s="27" t="s">
        <v>23</v>
      </c>
      <c r="D19" s="21">
        <v>1004</v>
      </c>
      <c r="E19" s="1">
        <f>SUM(G19,I19,K19,M19)</f>
        <v>1388</v>
      </c>
      <c r="F19" s="1">
        <v>925</v>
      </c>
      <c r="G19" s="1">
        <v>1181</v>
      </c>
      <c r="H19" s="1">
        <v>125</v>
      </c>
      <c r="I19" s="1">
        <v>130</v>
      </c>
      <c r="J19" s="1">
        <v>58</v>
      </c>
      <c r="K19" s="1">
        <v>60</v>
      </c>
      <c r="L19" s="1">
        <v>13</v>
      </c>
      <c r="M19" s="1">
        <v>17</v>
      </c>
      <c r="P19" s="1">
        <v>1043</v>
      </c>
      <c r="Q19" s="1">
        <v>1531</v>
      </c>
      <c r="R19" s="1">
        <v>1</v>
      </c>
      <c r="S19" s="1">
        <v>1</v>
      </c>
      <c r="T19" s="1">
        <v>139</v>
      </c>
      <c r="U19" s="1">
        <v>141</v>
      </c>
      <c r="V19" s="1">
        <v>181</v>
      </c>
      <c r="W19" s="1">
        <v>185</v>
      </c>
      <c r="X19" s="1">
        <v>50</v>
      </c>
      <c r="Y19" s="1">
        <v>50</v>
      </c>
      <c r="Z19" s="1">
        <v>31</v>
      </c>
      <c r="AA19" s="1">
        <v>31</v>
      </c>
      <c r="AD19" s="22" t="s">
        <v>73</v>
      </c>
      <c r="AF19" s="21">
        <v>271</v>
      </c>
      <c r="AG19" s="1">
        <f>SUM(AI19,AK19,AM19,AO19)</f>
        <v>560</v>
      </c>
      <c r="AH19" s="1">
        <v>195</v>
      </c>
      <c r="AI19" s="1">
        <v>275</v>
      </c>
      <c r="AJ19" s="1">
        <v>43</v>
      </c>
      <c r="AK19" s="1">
        <v>43</v>
      </c>
      <c r="AL19" s="1">
        <v>194</v>
      </c>
      <c r="AM19" s="1">
        <v>202</v>
      </c>
      <c r="AN19" s="1">
        <v>32</v>
      </c>
      <c r="AO19" s="1">
        <v>40</v>
      </c>
      <c r="AR19" s="1">
        <v>206</v>
      </c>
      <c r="AS19" s="1">
        <v>251</v>
      </c>
      <c r="AT19" s="1">
        <v>2</v>
      </c>
      <c r="AU19" s="1">
        <v>2</v>
      </c>
      <c r="AV19" s="1">
        <v>182</v>
      </c>
      <c r="AW19" s="1">
        <v>184</v>
      </c>
      <c r="AX19" s="1">
        <v>192</v>
      </c>
      <c r="AY19" s="1">
        <v>193</v>
      </c>
      <c r="AZ19" s="22" t="s">
        <v>120</v>
      </c>
      <c r="BA19" s="22" t="s">
        <v>120</v>
      </c>
      <c r="BB19" s="1">
        <v>3</v>
      </c>
      <c r="BC19" s="1">
        <v>3</v>
      </c>
      <c r="BE19" s="17"/>
      <c r="BF19" s="18"/>
      <c r="BG19" s="17"/>
      <c r="BH19" s="17"/>
      <c r="BI19" s="17"/>
      <c r="BJ19" s="17"/>
      <c r="BK19" s="17"/>
      <c r="BL19" s="17"/>
      <c r="BM19" s="17"/>
      <c r="BN19" s="17"/>
      <c r="BO19" s="20"/>
      <c r="BP19" s="17"/>
      <c r="BQ19" s="17"/>
      <c r="BR19" s="17"/>
      <c r="BS19" s="17"/>
      <c r="BT19" s="17"/>
      <c r="BU19" s="17"/>
      <c r="BV19" s="17"/>
      <c r="BW19" s="20"/>
      <c r="BX19" s="17"/>
      <c r="BY19" s="17"/>
      <c r="BZ19" s="17"/>
      <c r="CA19" s="17"/>
      <c r="CB19" s="17"/>
      <c r="CC19" s="17"/>
      <c r="CD19" s="17"/>
      <c r="CE19" s="17"/>
      <c r="CF19" s="20"/>
      <c r="CG19" s="17"/>
      <c r="CH19" s="17"/>
      <c r="CI19" s="17"/>
      <c r="CJ19" s="20"/>
      <c r="CK19" s="17"/>
    </row>
    <row r="20" spans="2:89" ht="15.75" customHeight="1">
      <c r="B20" s="27" t="s">
        <v>24</v>
      </c>
      <c r="D20" s="21">
        <v>1912</v>
      </c>
      <c r="E20" s="1">
        <f aca="true" t="shared" si="6" ref="E20:E27">SUM(G20,I20,K20,M20)</f>
        <v>2811</v>
      </c>
      <c r="F20" s="1">
        <v>1210</v>
      </c>
      <c r="G20" s="1">
        <v>1372</v>
      </c>
      <c r="H20" s="1">
        <v>508</v>
      </c>
      <c r="I20" s="1">
        <v>519</v>
      </c>
      <c r="J20" s="1">
        <v>822</v>
      </c>
      <c r="K20" s="1">
        <v>852</v>
      </c>
      <c r="L20" s="1">
        <v>64</v>
      </c>
      <c r="M20" s="1">
        <v>68</v>
      </c>
      <c r="P20" s="1">
        <v>1120</v>
      </c>
      <c r="Q20" s="1">
        <v>1407</v>
      </c>
      <c r="R20" s="1">
        <v>72</v>
      </c>
      <c r="S20" s="1">
        <v>74</v>
      </c>
      <c r="T20" s="1">
        <v>1488</v>
      </c>
      <c r="U20" s="1">
        <v>1498</v>
      </c>
      <c r="V20" s="1">
        <v>1241</v>
      </c>
      <c r="W20" s="1">
        <v>1254</v>
      </c>
      <c r="X20" s="1">
        <v>802</v>
      </c>
      <c r="Y20" s="1">
        <v>806</v>
      </c>
      <c r="Z20" s="1">
        <v>500</v>
      </c>
      <c r="AA20" s="1">
        <v>521</v>
      </c>
      <c r="AD20" s="22" t="s">
        <v>74</v>
      </c>
      <c r="AF20" s="21">
        <v>264</v>
      </c>
      <c r="AG20" s="1">
        <f>SUM(AI20,AK20,AM20,AO20)</f>
        <v>579</v>
      </c>
      <c r="AH20" s="1">
        <v>175</v>
      </c>
      <c r="AI20" s="1">
        <v>236</v>
      </c>
      <c r="AJ20" s="1">
        <v>40</v>
      </c>
      <c r="AK20" s="1">
        <v>41</v>
      </c>
      <c r="AL20" s="1">
        <v>203</v>
      </c>
      <c r="AM20" s="1">
        <v>233</v>
      </c>
      <c r="AN20" s="1">
        <v>48</v>
      </c>
      <c r="AO20" s="1">
        <v>69</v>
      </c>
      <c r="AR20" s="1">
        <v>227</v>
      </c>
      <c r="AS20" s="1">
        <v>315</v>
      </c>
      <c r="AT20" s="1">
        <v>2</v>
      </c>
      <c r="AU20" s="1">
        <v>2</v>
      </c>
      <c r="AV20" s="1">
        <v>159</v>
      </c>
      <c r="AW20" s="1">
        <v>165</v>
      </c>
      <c r="AX20" s="1">
        <v>166</v>
      </c>
      <c r="AY20" s="1">
        <v>171</v>
      </c>
      <c r="AZ20" s="1">
        <v>60</v>
      </c>
      <c r="BA20" s="1">
        <v>60</v>
      </c>
      <c r="BB20" s="1">
        <v>10</v>
      </c>
      <c r="BC20" s="1">
        <v>14</v>
      </c>
      <c r="BE20" s="17"/>
      <c r="BF20" s="18"/>
      <c r="BG20" s="17"/>
      <c r="BH20" s="17"/>
      <c r="BI20" s="17"/>
      <c r="BJ20" s="17"/>
      <c r="BK20" s="17"/>
      <c r="BL20" s="17"/>
      <c r="BM20" s="17"/>
      <c r="BN20" s="17"/>
      <c r="BO20" s="20"/>
      <c r="BP20" s="17"/>
      <c r="BQ20" s="17"/>
      <c r="BR20" s="17"/>
      <c r="BS20" s="17"/>
      <c r="BT20" s="17"/>
      <c r="BU20" s="17"/>
      <c r="BV20" s="17"/>
      <c r="BW20" s="20"/>
      <c r="BX20" s="17"/>
      <c r="BY20" s="17"/>
      <c r="BZ20" s="17"/>
      <c r="CA20" s="17"/>
      <c r="CB20" s="17"/>
      <c r="CC20" s="17"/>
      <c r="CD20" s="17"/>
      <c r="CE20" s="17"/>
      <c r="CF20" s="20"/>
      <c r="CG20" s="17"/>
      <c r="CH20" s="17"/>
      <c r="CI20" s="17"/>
      <c r="CJ20" s="20"/>
      <c r="CK20" s="17"/>
    </row>
    <row r="21" spans="2:89" ht="15.75" customHeight="1">
      <c r="B21" s="27" t="s">
        <v>25</v>
      </c>
      <c r="D21" s="21">
        <v>601</v>
      </c>
      <c r="E21" s="1">
        <f t="shared" si="6"/>
        <v>1044</v>
      </c>
      <c r="F21" s="1">
        <v>302</v>
      </c>
      <c r="G21" s="1">
        <v>365</v>
      </c>
      <c r="H21" s="1">
        <v>75</v>
      </c>
      <c r="I21" s="1">
        <v>80</v>
      </c>
      <c r="J21" s="1">
        <v>441</v>
      </c>
      <c r="K21" s="1">
        <v>477</v>
      </c>
      <c r="L21" s="1">
        <v>103</v>
      </c>
      <c r="M21" s="1">
        <v>122</v>
      </c>
      <c r="P21" s="1">
        <v>382</v>
      </c>
      <c r="Q21" s="1">
        <v>494</v>
      </c>
      <c r="R21" s="1">
        <v>6</v>
      </c>
      <c r="S21" s="1">
        <v>6</v>
      </c>
      <c r="T21" s="1">
        <v>337</v>
      </c>
      <c r="U21" s="1">
        <v>339</v>
      </c>
      <c r="V21" s="1">
        <v>257</v>
      </c>
      <c r="W21" s="1">
        <v>258</v>
      </c>
      <c r="X21" s="1">
        <v>153</v>
      </c>
      <c r="Y21" s="1">
        <v>154</v>
      </c>
      <c r="Z21" s="1">
        <v>92</v>
      </c>
      <c r="AA21" s="1">
        <v>94</v>
      </c>
      <c r="AF21" s="21"/>
      <c r="BE21" s="17"/>
      <c r="BF21" s="18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</row>
    <row r="22" spans="2:89" ht="15.75" customHeight="1">
      <c r="B22" s="27" t="s">
        <v>26</v>
      </c>
      <c r="D22" s="21">
        <v>1662</v>
      </c>
      <c r="E22" s="1">
        <f t="shared" si="6"/>
        <v>2432</v>
      </c>
      <c r="F22" s="1">
        <v>771</v>
      </c>
      <c r="G22" s="1">
        <v>940</v>
      </c>
      <c r="H22" s="1">
        <v>367</v>
      </c>
      <c r="I22" s="1">
        <v>376</v>
      </c>
      <c r="J22" s="1">
        <v>997</v>
      </c>
      <c r="K22" s="1">
        <v>1009</v>
      </c>
      <c r="L22" s="1">
        <v>102</v>
      </c>
      <c r="M22" s="1">
        <v>107</v>
      </c>
      <c r="P22" s="1">
        <v>978</v>
      </c>
      <c r="Q22" s="1">
        <v>1085</v>
      </c>
      <c r="R22" s="1">
        <v>3</v>
      </c>
      <c r="S22" s="1">
        <v>3</v>
      </c>
      <c r="T22" s="1">
        <v>1375</v>
      </c>
      <c r="U22" s="1">
        <v>1380</v>
      </c>
      <c r="V22" s="1">
        <v>814</v>
      </c>
      <c r="W22" s="1">
        <v>818</v>
      </c>
      <c r="X22" s="1">
        <v>855</v>
      </c>
      <c r="Y22" s="1">
        <v>856</v>
      </c>
      <c r="Z22" s="1">
        <v>789</v>
      </c>
      <c r="AA22" s="1">
        <v>812</v>
      </c>
      <c r="AF22" s="21"/>
      <c r="BE22" s="17"/>
      <c r="BF22" s="18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</row>
    <row r="23" spans="2:89" ht="15.75" customHeight="1">
      <c r="B23" s="27" t="s">
        <v>27</v>
      </c>
      <c r="D23" s="21">
        <v>1244</v>
      </c>
      <c r="E23" s="1">
        <f t="shared" si="6"/>
        <v>1960</v>
      </c>
      <c r="F23" s="1">
        <v>688</v>
      </c>
      <c r="G23" s="1">
        <v>824</v>
      </c>
      <c r="H23" s="1">
        <v>249</v>
      </c>
      <c r="I23" s="1">
        <v>259</v>
      </c>
      <c r="J23" s="1">
        <v>796</v>
      </c>
      <c r="K23" s="1">
        <v>826</v>
      </c>
      <c r="L23" s="1">
        <v>46</v>
      </c>
      <c r="M23" s="1">
        <v>51</v>
      </c>
      <c r="P23" s="1">
        <v>759</v>
      </c>
      <c r="Q23" s="1">
        <v>905</v>
      </c>
      <c r="R23" s="1">
        <v>44</v>
      </c>
      <c r="S23" s="1">
        <v>46</v>
      </c>
      <c r="T23" s="1">
        <v>901</v>
      </c>
      <c r="U23" s="1">
        <v>909</v>
      </c>
      <c r="V23" s="1">
        <v>844</v>
      </c>
      <c r="W23" s="1">
        <v>854</v>
      </c>
      <c r="X23" s="1">
        <v>321</v>
      </c>
      <c r="Y23" s="1">
        <v>323</v>
      </c>
      <c r="Z23" s="1">
        <v>253</v>
      </c>
      <c r="AA23" s="1">
        <v>264</v>
      </c>
      <c r="AC23" s="62" t="s">
        <v>75</v>
      </c>
      <c r="AD23" s="62"/>
      <c r="AF23" s="21">
        <f>SUM(AF25:AF39)</f>
        <v>3197</v>
      </c>
      <c r="AG23" s="17">
        <f>SUM(AG25:AG39)</f>
        <v>5289</v>
      </c>
      <c r="AH23" s="17">
        <f aca="true" t="shared" si="7" ref="AH23:AO23">SUM(AH25:AH39)</f>
        <v>1897</v>
      </c>
      <c r="AI23" s="17">
        <f t="shared" si="7"/>
        <v>2255</v>
      </c>
      <c r="AJ23" s="17">
        <f t="shared" si="7"/>
        <v>925</v>
      </c>
      <c r="AK23" s="17">
        <f t="shared" si="7"/>
        <v>974</v>
      </c>
      <c r="AL23" s="17">
        <f t="shared" si="7"/>
        <v>1859</v>
      </c>
      <c r="AM23" s="17">
        <f t="shared" si="7"/>
        <v>1949</v>
      </c>
      <c r="AN23" s="17">
        <f t="shared" si="7"/>
        <v>101</v>
      </c>
      <c r="AO23" s="17">
        <f t="shared" si="7"/>
        <v>111</v>
      </c>
      <c r="AR23" s="17">
        <f>SUM(AR25:AR39)</f>
        <v>1415</v>
      </c>
      <c r="AS23" s="17">
        <f aca="true" t="shared" si="8" ref="AS23:BC23">SUM(AS25:AS39)</f>
        <v>1571</v>
      </c>
      <c r="AT23" s="17">
        <f t="shared" si="8"/>
        <v>2</v>
      </c>
      <c r="AU23" s="17">
        <f t="shared" si="8"/>
        <v>3</v>
      </c>
      <c r="AV23" s="17">
        <f t="shared" si="8"/>
        <v>2608</v>
      </c>
      <c r="AW23" s="17">
        <f t="shared" si="8"/>
        <v>2633</v>
      </c>
      <c r="AX23" s="17">
        <f t="shared" si="8"/>
        <v>2504</v>
      </c>
      <c r="AY23" s="17">
        <f t="shared" si="8"/>
        <v>2530</v>
      </c>
      <c r="AZ23" s="17">
        <f t="shared" si="8"/>
        <v>989</v>
      </c>
      <c r="BA23" s="17">
        <f t="shared" si="8"/>
        <v>995</v>
      </c>
      <c r="BB23" s="17">
        <f t="shared" si="8"/>
        <v>593</v>
      </c>
      <c r="BC23" s="17">
        <f t="shared" si="8"/>
        <v>609</v>
      </c>
      <c r="BE23" s="17"/>
      <c r="BF23" s="18"/>
      <c r="BG23" s="17"/>
      <c r="BH23" s="17"/>
      <c r="BI23" s="17"/>
      <c r="BJ23" s="17"/>
      <c r="BK23" s="17"/>
      <c r="BL23" s="17"/>
      <c r="BM23" s="17"/>
      <c r="BN23" s="17"/>
      <c r="BO23" s="20"/>
      <c r="BP23" s="17"/>
      <c r="BQ23" s="17"/>
      <c r="BR23" s="17"/>
      <c r="BS23" s="17"/>
      <c r="BT23" s="17"/>
      <c r="BU23" s="17"/>
      <c r="BV23" s="60"/>
      <c r="BW23" s="61"/>
      <c r="BX23" s="17"/>
      <c r="BY23" s="17"/>
      <c r="BZ23" s="17"/>
      <c r="CA23" s="17"/>
      <c r="CB23" s="17"/>
      <c r="CC23" s="17"/>
      <c r="CD23" s="20"/>
      <c r="CE23" s="17"/>
      <c r="CF23" s="20"/>
      <c r="CG23" s="17"/>
      <c r="CH23" s="17"/>
      <c r="CI23" s="17"/>
      <c r="CJ23" s="17"/>
      <c r="CK23" s="17"/>
    </row>
    <row r="24" spans="4:89" ht="15.75" customHeight="1">
      <c r="D24" s="21"/>
      <c r="AF24" s="21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</row>
    <row r="25" spans="2:89" ht="15.75" customHeight="1">
      <c r="B25" s="27" t="s">
        <v>28</v>
      </c>
      <c r="D25" s="21">
        <v>751</v>
      </c>
      <c r="E25" s="1">
        <f t="shared" si="6"/>
        <v>1292</v>
      </c>
      <c r="F25" s="1">
        <v>448</v>
      </c>
      <c r="G25" s="1">
        <v>534</v>
      </c>
      <c r="H25" s="1">
        <v>101</v>
      </c>
      <c r="I25" s="1">
        <v>107</v>
      </c>
      <c r="J25" s="1">
        <v>456</v>
      </c>
      <c r="K25" s="1">
        <v>477</v>
      </c>
      <c r="L25" s="1">
        <v>149</v>
      </c>
      <c r="M25" s="1">
        <v>174</v>
      </c>
      <c r="P25" s="1">
        <v>278</v>
      </c>
      <c r="Q25" s="1">
        <v>310</v>
      </c>
      <c r="R25" s="22" t="s">
        <v>119</v>
      </c>
      <c r="S25" s="22" t="s">
        <v>119</v>
      </c>
      <c r="T25" s="1">
        <v>310</v>
      </c>
      <c r="U25" s="1">
        <v>314</v>
      </c>
      <c r="V25" s="1">
        <v>324</v>
      </c>
      <c r="W25" s="1">
        <v>326</v>
      </c>
      <c r="X25" s="1">
        <v>220</v>
      </c>
      <c r="Y25" s="1">
        <v>221</v>
      </c>
      <c r="Z25" s="1">
        <v>127</v>
      </c>
      <c r="AA25" s="1">
        <v>131</v>
      </c>
      <c r="AD25" s="22" t="s">
        <v>76</v>
      </c>
      <c r="AF25" s="21">
        <v>148</v>
      </c>
      <c r="AG25" s="1">
        <f>SUM(AI25,AK25,AM25,AO25)</f>
        <v>282</v>
      </c>
      <c r="AH25" s="1">
        <v>106</v>
      </c>
      <c r="AI25" s="1">
        <v>121</v>
      </c>
      <c r="AJ25" s="1">
        <v>20</v>
      </c>
      <c r="AK25" s="1">
        <v>23</v>
      </c>
      <c r="AL25" s="1">
        <v>120</v>
      </c>
      <c r="AM25" s="1">
        <v>128</v>
      </c>
      <c r="AN25" s="1">
        <v>10</v>
      </c>
      <c r="AO25" s="1">
        <v>10</v>
      </c>
      <c r="AR25" s="1">
        <v>77</v>
      </c>
      <c r="AS25" s="1">
        <v>81</v>
      </c>
      <c r="AT25" s="22" t="s">
        <v>120</v>
      </c>
      <c r="AU25" s="22" t="s">
        <v>120</v>
      </c>
      <c r="AV25" s="1">
        <v>134</v>
      </c>
      <c r="AW25" s="1">
        <v>137</v>
      </c>
      <c r="AX25" s="1">
        <v>125</v>
      </c>
      <c r="AY25" s="1">
        <v>127</v>
      </c>
      <c r="AZ25" s="1">
        <v>50</v>
      </c>
      <c r="BA25" s="1">
        <v>50</v>
      </c>
      <c r="BB25" s="1">
        <v>85</v>
      </c>
      <c r="BC25" s="1">
        <v>85</v>
      </c>
      <c r="BE25" s="17"/>
      <c r="BF25" s="18"/>
      <c r="BG25" s="17"/>
      <c r="BH25" s="17"/>
      <c r="BI25" s="17"/>
      <c r="BJ25" s="17"/>
      <c r="BK25" s="17"/>
      <c r="BL25" s="17"/>
      <c r="BM25" s="17"/>
      <c r="BN25" s="17"/>
      <c r="BO25" s="20"/>
      <c r="BP25" s="17"/>
      <c r="BQ25" s="17"/>
      <c r="BR25" s="17"/>
      <c r="BS25" s="17"/>
      <c r="BT25" s="17"/>
      <c r="BU25" s="17"/>
      <c r="BV25" s="17"/>
      <c r="BW25" s="20"/>
      <c r="BX25" s="17"/>
      <c r="BY25" s="20"/>
      <c r="BZ25" s="20"/>
      <c r="CA25" s="20"/>
      <c r="CB25" s="20"/>
      <c r="CC25" s="20"/>
      <c r="CD25" s="20"/>
      <c r="CE25" s="20"/>
      <c r="CF25" s="20"/>
      <c r="CG25" s="17"/>
      <c r="CH25" s="20"/>
      <c r="CI25" s="20"/>
      <c r="CJ25" s="20"/>
      <c r="CK25" s="17"/>
    </row>
    <row r="26" spans="2:89" ht="15.75" customHeight="1">
      <c r="B26" s="27" t="s">
        <v>29</v>
      </c>
      <c r="D26" s="21">
        <v>1465</v>
      </c>
      <c r="E26" s="1">
        <f t="shared" si="6"/>
        <v>2120</v>
      </c>
      <c r="F26" s="1">
        <v>772</v>
      </c>
      <c r="G26" s="1">
        <v>873</v>
      </c>
      <c r="H26" s="1">
        <v>391</v>
      </c>
      <c r="I26" s="1">
        <v>395</v>
      </c>
      <c r="J26" s="1">
        <v>805</v>
      </c>
      <c r="K26" s="1">
        <v>826</v>
      </c>
      <c r="L26" s="1">
        <v>26</v>
      </c>
      <c r="M26" s="1">
        <v>26</v>
      </c>
      <c r="P26" s="1">
        <v>583</v>
      </c>
      <c r="Q26" s="1">
        <v>629</v>
      </c>
      <c r="R26" s="1">
        <v>1</v>
      </c>
      <c r="S26" s="1">
        <v>1</v>
      </c>
      <c r="T26" s="1">
        <v>1198</v>
      </c>
      <c r="U26" s="1">
        <v>1207</v>
      </c>
      <c r="V26" s="1">
        <v>1249</v>
      </c>
      <c r="W26" s="1">
        <v>1261</v>
      </c>
      <c r="X26" s="1">
        <v>295</v>
      </c>
      <c r="Y26" s="1">
        <v>296</v>
      </c>
      <c r="Z26" s="1">
        <v>81</v>
      </c>
      <c r="AA26" s="1">
        <v>91</v>
      </c>
      <c r="AD26" s="22" t="s">
        <v>77</v>
      </c>
      <c r="AF26" s="21">
        <v>313</v>
      </c>
      <c r="AG26" s="1">
        <f>SUM(AI26,AK26,AM26,AO26)</f>
        <v>493</v>
      </c>
      <c r="AH26" s="1">
        <v>178</v>
      </c>
      <c r="AI26" s="1">
        <v>207</v>
      </c>
      <c r="AJ26" s="1">
        <v>88</v>
      </c>
      <c r="AK26" s="1">
        <v>93</v>
      </c>
      <c r="AL26" s="1">
        <v>181</v>
      </c>
      <c r="AM26" s="1">
        <v>182</v>
      </c>
      <c r="AN26" s="1">
        <v>11</v>
      </c>
      <c r="AO26" s="1">
        <v>11</v>
      </c>
      <c r="AR26" s="1">
        <v>176</v>
      </c>
      <c r="AS26" s="1">
        <v>179</v>
      </c>
      <c r="AT26" s="22" t="s">
        <v>120</v>
      </c>
      <c r="AU26" s="22" t="s">
        <v>120</v>
      </c>
      <c r="AV26" s="1">
        <v>265</v>
      </c>
      <c r="AW26" s="1">
        <v>267</v>
      </c>
      <c r="AX26" s="1">
        <v>301</v>
      </c>
      <c r="AY26" s="1">
        <v>304</v>
      </c>
      <c r="AZ26" s="1">
        <v>46</v>
      </c>
      <c r="BA26" s="1">
        <v>46</v>
      </c>
      <c r="BB26" s="1">
        <v>22</v>
      </c>
      <c r="BC26" s="1">
        <v>22</v>
      </c>
      <c r="BE26" s="17"/>
      <c r="BF26" s="18"/>
      <c r="BG26" s="17"/>
      <c r="BH26" s="17"/>
      <c r="BI26" s="17"/>
      <c r="BJ26" s="20"/>
      <c r="BK26" s="17"/>
      <c r="BL26" s="17"/>
      <c r="BM26" s="20"/>
      <c r="BN26" s="17"/>
      <c r="BO26" s="20"/>
      <c r="BP26" s="17"/>
      <c r="BQ26" s="17"/>
      <c r="BR26" s="17"/>
      <c r="BS26" s="20"/>
      <c r="BT26" s="17"/>
      <c r="BU26" s="17"/>
      <c r="BV26" s="17"/>
      <c r="BW26" s="20"/>
      <c r="BX26" s="17"/>
      <c r="BY26" s="17"/>
      <c r="BZ26" s="17"/>
      <c r="CA26" s="20"/>
      <c r="CB26" s="17"/>
      <c r="CC26" s="17"/>
      <c r="CD26" s="20"/>
      <c r="CE26" s="17"/>
      <c r="CF26" s="20"/>
      <c r="CG26" s="17"/>
      <c r="CH26" s="17"/>
      <c r="CI26" s="20"/>
      <c r="CJ26" s="20"/>
      <c r="CK26" s="17"/>
    </row>
    <row r="27" spans="2:89" ht="15.75" customHeight="1">
      <c r="B27" s="27" t="s">
        <v>30</v>
      </c>
      <c r="D27" s="21">
        <v>1029</v>
      </c>
      <c r="E27" s="1">
        <f t="shared" si="6"/>
        <v>1697</v>
      </c>
      <c r="F27" s="1">
        <v>602</v>
      </c>
      <c r="G27" s="1">
        <v>692</v>
      </c>
      <c r="H27" s="1">
        <v>313</v>
      </c>
      <c r="I27" s="1">
        <v>323</v>
      </c>
      <c r="J27" s="1">
        <v>604</v>
      </c>
      <c r="K27" s="1">
        <v>649</v>
      </c>
      <c r="L27" s="1">
        <v>29</v>
      </c>
      <c r="M27" s="1">
        <v>33</v>
      </c>
      <c r="P27" s="1">
        <v>487</v>
      </c>
      <c r="Q27" s="1">
        <v>574</v>
      </c>
      <c r="R27" s="1">
        <v>7</v>
      </c>
      <c r="S27" s="1">
        <v>7</v>
      </c>
      <c r="T27" s="1">
        <v>821</v>
      </c>
      <c r="U27" s="1">
        <v>829</v>
      </c>
      <c r="V27" s="1">
        <v>801</v>
      </c>
      <c r="W27" s="1">
        <v>806</v>
      </c>
      <c r="X27" s="1">
        <v>335</v>
      </c>
      <c r="Y27" s="1">
        <v>337</v>
      </c>
      <c r="Z27" s="1">
        <v>210</v>
      </c>
      <c r="AA27" s="1">
        <v>220</v>
      </c>
      <c r="AD27" s="22" t="s">
        <v>78</v>
      </c>
      <c r="AF27" s="21">
        <v>270</v>
      </c>
      <c r="AG27" s="1">
        <f>SUM(AI27,AK27,AM27,AO27)</f>
        <v>479</v>
      </c>
      <c r="AH27" s="1">
        <v>188</v>
      </c>
      <c r="AI27" s="1">
        <v>210</v>
      </c>
      <c r="AJ27" s="1">
        <v>54</v>
      </c>
      <c r="AK27" s="1">
        <v>57</v>
      </c>
      <c r="AL27" s="1">
        <v>205</v>
      </c>
      <c r="AM27" s="1">
        <v>206</v>
      </c>
      <c r="AN27" s="1">
        <v>6</v>
      </c>
      <c r="AO27" s="1">
        <v>6</v>
      </c>
      <c r="AR27" s="1">
        <v>137</v>
      </c>
      <c r="AS27" s="1">
        <v>154</v>
      </c>
      <c r="AT27" s="22" t="s">
        <v>120</v>
      </c>
      <c r="AU27" s="22" t="s">
        <v>120</v>
      </c>
      <c r="AV27" s="1">
        <v>233</v>
      </c>
      <c r="AW27" s="1">
        <v>233</v>
      </c>
      <c r="AX27" s="1">
        <v>233</v>
      </c>
      <c r="AY27" s="1">
        <v>238</v>
      </c>
      <c r="AZ27" s="1">
        <v>85</v>
      </c>
      <c r="BA27" s="1">
        <v>85</v>
      </c>
      <c r="BB27" s="1">
        <v>49</v>
      </c>
      <c r="BC27" s="1">
        <v>49</v>
      </c>
      <c r="BE27" s="17"/>
      <c r="BF27" s="18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20"/>
      <c r="BX27" s="17"/>
      <c r="BY27" s="17"/>
      <c r="BZ27" s="17"/>
      <c r="CA27" s="17"/>
      <c r="CB27" s="17"/>
      <c r="CC27" s="17"/>
      <c r="CD27" s="20"/>
      <c r="CE27" s="17"/>
      <c r="CF27" s="20"/>
      <c r="CG27" s="17"/>
      <c r="CH27" s="17"/>
      <c r="CI27" s="17"/>
      <c r="CJ27" s="17"/>
      <c r="CK27" s="17"/>
    </row>
    <row r="28" spans="4:89" ht="15.75" customHeight="1">
      <c r="D28" s="21"/>
      <c r="AD28" s="22" t="s">
        <v>79</v>
      </c>
      <c r="AF28" s="21">
        <v>270</v>
      </c>
      <c r="AG28" s="1">
        <f>SUM(AI28,AK28,AM28,AO28)</f>
        <v>409</v>
      </c>
      <c r="AH28" s="1">
        <v>142</v>
      </c>
      <c r="AI28" s="1">
        <v>158</v>
      </c>
      <c r="AJ28" s="1">
        <v>60</v>
      </c>
      <c r="AK28" s="1">
        <v>61</v>
      </c>
      <c r="AL28" s="1">
        <v>176</v>
      </c>
      <c r="AM28" s="1">
        <v>179</v>
      </c>
      <c r="AN28" s="1">
        <v>11</v>
      </c>
      <c r="AO28" s="1">
        <v>11</v>
      </c>
      <c r="AR28" s="1">
        <v>58</v>
      </c>
      <c r="AS28" s="1">
        <v>61</v>
      </c>
      <c r="AT28" s="22" t="s">
        <v>120</v>
      </c>
      <c r="AU28" s="22" t="s">
        <v>120</v>
      </c>
      <c r="AV28" s="1">
        <v>225</v>
      </c>
      <c r="AW28" s="1">
        <v>226</v>
      </c>
      <c r="AX28" s="1">
        <v>237</v>
      </c>
      <c r="AY28" s="1">
        <v>241</v>
      </c>
      <c r="AZ28" s="1">
        <v>82</v>
      </c>
      <c r="BA28" s="1">
        <v>83</v>
      </c>
      <c r="BB28" s="1">
        <v>25</v>
      </c>
      <c r="BC28" s="1">
        <v>25</v>
      </c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20"/>
      <c r="BX28" s="17"/>
      <c r="BY28" s="17"/>
      <c r="BZ28" s="17"/>
      <c r="CA28" s="17"/>
      <c r="CB28" s="17"/>
      <c r="CC28" s="17"/>
      <c r="CD28" s="20"/>
      <c r="CE28" s="20"/>
      <c r="CF28" s="20"/>
      <c r="CG28" s="17"/>
      <c r="CH28" s="17"/>
      <c r="CI28" s="20"/>
      <c r="CJ28" s="20"/>
      <c r="CK28" s="17"/>
    </row>
    <row r="29" spans="4:89" ht="15.75" customHeight="1">
      <c r="D29" s="21"/>
      <c r="AD29" s="22" t="s">
        <v>80</v>
      </c>
      <c r="AF29" s="21">
        <v>461</v>
      </c>
      <c r="AG29" s="1">
        <f>SUM(AI29,AK29,AM29,AO29)</f>
        <v>761</v>
      </c>
      <c r="AH29" s="1">
        <v>269</v>
      </c>
      <c r="AI29" s="1">
        <v>326</v>
      </c>
      <c r="AJ29" s="1">
        <v>129</v>
      </c>
      <c r="AK29" s="1">
        <v>135</v>
      </c>
      <c r="AL29" s="1">
        <v>263</v>
      </c>
      <c r="AM29" s="1">
        <v>282</v>
      </c>
      <c r="AN29" s="1">
        <v>15</v>
      </c>
      <c r="AO29" s="1">
        <v>18</v>
      </c>
      <c r="AR29" s="1">
        <v>186</v>
      </c>
      <c r="AS29" s="1">
        <v>212</v>
      </c>
      <c r="AT29" s="22" t="s">
        <v>120</v>
      </c>
      <c r="AU29" s="22" t="s">
        <v>120</v>
      </c>
      <c r="AV29" s="1">
        <v>323</v>
      </c>
      <c r="AW29" s="1">
        <v>329</v>
      </c>
      <c r="AX29" s="1">
        <v>347</v>
      </c>
      <c r="AY29" s="1">
        <v>350</v>
      </c>
      <c r="AZ29" s="1">
        <v>101</v>
      </c>
      <c r="BA29" s="1">
        <v>102</v>
      </c>
      <c r="BB29" s="1">
        <v>35</v>
      </c>
      <c r="BC29" s="1">
        <v>38</v>
      </c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20"/>
      <c r="BX29" s="17"/>
      <c r="BY29" s="17"/>
      <c r="BZ29" s="17"/>
      <c r="CA29" s="17"/>
      <c r="CB29" s="20"/>
      <c r="CC29" s="20"/>
      <c r="CD29" s="20"/>
      <c r="CE29" s="17"/>
      <c r="CF29" s="20"/>
      <c r="CG29" s="17"/>
      <c r="CH29" s="17"/>
      <c r="CI29" s="20"/>
      <c r="CJ29" s="20"/>
      <c r="CK29" s="17"/>
    </row>
    <row r="30" spans="2:89" ht="15.75" customHeight="1">
      <c r="B30" s="27" t="s">
        <v>31</v>
      </c>
      <c r="D30" s="21">
        <f>SUM(D33,D35,D36,D38:D42,D44:D48)</f>
        <v>2679</v>
      </c>
      <c r="E30" s="17">
        <f>SUM(E33,E35,E36,E38:E42,E44:E48)</f>
        <v>3632</v>
      </c>
      <c r="F30" s="17">
        <f>SUM(F33,F35,F36,F38:F42,F44:F48)</f>
        <v>2067</v>
      </c>
      <c r="G30" s="17">
        <f>SUM(G33,G35,G36,G38:G42,G44:G48)</f>
        <v>2462</v>
      </c>
      <c r="H30" s="17">
        <f aca="true" t="shared" si="9" ref="H30:M30">SUM(H35,H36,H38:H42,H44:H48)</f>
        <v>499</v>
      </c>
      <c r="I30" s="17">
        <f t="shared" si="9"/>
        <v>524</v>
      </c>
      <c r="J30" s="17">
        <f t="shared" si="9"/>
        <v>561</v>
      </c>
      <c r="K30" s="17">
        <f t="shared" si="9"/>
        <v>576</v>
      </c>
      <c r="L30" s="17">
        <f t="shared" si="9"/>
        <v>62</v>
      </c>
      <c r="M30" s="17">
        <f t="shared" si="9"/>
        <v>70</v>
      </c>
      <c r="P30" s="17">
        <f>SUM(P35,P36,P38:P42,P44:P48)</f>
        <v>2564</v>
      </c>
      <c r="Q30" s="17">
        <f>SUM(Q35,Q36,Q38:Q42,Q44:Q48)</f>
        <v>3443</v>
      </c>
      <c r="R30" s="1">
        <f>SUM(R38:R48)</f>
        <v>127</v>
      </c>
      <c r="S30" s="1">
        <f>SUM(S38:S48)</f>
        <v>133</v>
      </c>
      <c r="T30" s="1">
        <f aca="true" t="shared" si="10" ref="T30:AA30">SUM(T31:T48)</f>
        <v>1476</v>
      </c>
      <c r="U30" s="1">
        <f t="shared" si="10"/>
        <v>1490</v>
      </c>
      <c r="V30" s="1">
        <f t="shared" si="10"/>
        <v>1678</v>
      </c>
      <c r="W30" s="1">
        <f t="shared" si="10"/>
        <v>1703</v>
      </c>
      <c r="X30" s="1">
        <f t="shared" si="10"/>
        <v>294</v>
      </c>
      <c r="Y30" s="1">
        <f t="shared" si="10"/>
        <v>295</v>
      </c>
      <c r="Z30" s="1">
        <f t="shared" si="10"/>
        <v>218</v>
      </c>
      <c r="AA30" s="1">
        <f t="shared" si="10"/>
        <v>225</v>
      </c>
      <c r="AF30" s="21"/>
      <c r="AT30" s="22"/>
      <c r="AU30" s="22"/>
      <c r="BE30" s="17"/>
      <c r="BF30" s="18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</row>
    <row r="31" spans="2:89" ht="15.75" customHeight="1">
      <c r="B31" s="2"/>
      <c r="D31" s="21"/>
      <c r="AD31" s="22" t="s">
        <v>81</v>
      </c>
      <c r="AF31" s="21">
        <v>236</v>
      </c>
      <c r="AG31" s="1">
        <f>SUM(AI31,AK31,AM31,AO31)</f>
        <v>382</v>
      </c>
      <c r="AH31" s="1">
        <v>156</v>
      </c>
      <c r="AI31" s="1">
        <v>166</v>
      </c>
      <c r="AJ31" s="1">
        <v>77</v>
      </c>
      <c r="AK31" s="1">
        <v>83</v>
      </c>
      <c r="AL31" s="1">
        <v>126</v>
      </c>
      <c r="AM31" s="1">
        <v>129</v>
      </c>
      <c r="AN31" s="1">
        <v>4</v>
      </c>
      <c r="AO31" s="1">
        <v>4</v>
      </c>
      <c r="AR31" s="1">
        <v>114</v>
      </c>
      <c r="AS31" s="1">
        <v>120</v>
      </c>
      <c r="AT31" s="22" t="s">
        <v>120</v>
      </c>
      <c r="AU31" s="22" t="s">
        <v>120</v>
      </c>
      <c r="AV31" s="1">
        <v>194</v>
      </c>
      <c r="AW31" s="1">
        <v>195</v>
      </c>
      <c r="AX31" s="1">
        <v>114</v>
      </c>
      <c r="AY31" s="1">
        <v>114</v>
      </c>
      <c r="AZ31" s="1">
        <v>125</v>
      </c>
      <c r="BA31" s="1">
        <v>126</v>
      </c>
      <c r="BB31" s="1">
        <v>76</v>
      </c>
      <c r="BC31" s="1">
        <v>76</v>
      </c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20"/>
      <c r="BX31" s="17"/>
      <c r="BY31" s="17"/>
      <c r="BZ31" s="17"/>
      <c r="CA31" s="20"/>
      <c r="CB31" s="17"/>
      <c r="CC31" s="20"/>
      <c r="CD31" s="20"/>
      <c r="CE31" s="17"/>
      <c r="CF31" s="20"/>
      <c r="CG31" s="17"/>
      <c r="CH31" s="17"/>
      <c r="CI31" s="17"/>
      <c r="CJ31" s="20"/>
      <c r="CK31" s="17"/>
    </row>
    <row r="32" spans="2:89" ht="15.75" customHeight="1">
      <c r="B32" s="29" t="s">
        <v>32</v>
      </c>
      <c r="D32" s="28" t="s">
        <v>118</v>
      </c>
      <c r="E32" s="22" t="s">
        <v>117</v>
      </c>
      <c r="F32" s="22" t="s">
        <v>117</v>
      </c>
      <c r="G32" s="22" t="s">
        <v>117</v>
      </c>
      <c r="H32" s="22" t="s">
        <v>117</v>
      </c>
      <c r="I32" s="22" t="s">
        <v>117</v>
      </c>
      <c r="J32" s="22" t="s">
        <v>117</v>
      </c>
      <c r="K32" s="22" t="s">
        <v>117</v>
      </c>
      <c r="L32" s="22" t="s">
        <v>117</v>
      </c>
      <c r="M32" s="22" t="s">
        <v>117</v>
      </c>
      <c r="N32" s="22"/>
      <c r="O32" s="22"/>
      <c r="P32" s="22" t="s">
        <v>117</v>
      </c>
      <c r="Q32" s="22" t="s">
        <v>117</v>
      </c>
      <c r="R32" s="22" t="s">
        <v>117</v>
      </c>
      <c r="S32" s="22" t="s">
        <v>117</v>
      </c>
      <c r="T32" s="22" t="s">
        <v>117</v>
      </c>
      <c r="U32" s="22" t="s">
        <v>117</v>
      </c>
      <c r="V32" s="22" t="s">
        <v>117</v>
      </c>
      <c r="W32" s="22" t="s">
        <v>117</v>
      </c>
      <c r="X32" s="22" t="s">
        <v>117</v>
      </c>
      <c r="Y32" s="22" t="s">
        <v>117</v>
      </c>
      <c r="Z32" s="22" t="s">
        <v>117</v>
      </c>
      <c r="AA32" s="22" t="s">
        <v>117</v>
      </c>
      <c r="AD32" s="22" t="s">
        <v>82</v>
      </c>
      <c r="AF32" s="21">
        <v>156</v>
      </c>
      <c r="AG32" s="1">
        <f>SUM(AI32,AK32,AM32,AO32)</f>
        <v>344</v>
      </c>
      <c r="AH32" s="1">
        <v>116</v>
      </c>
      <c r="AI32" s="1">
        <v>195</v>
      </c>
      <c r="AJ32" s="1">
        <v>39</v>
      </c>
      <c r="AK32" s="1">
        <v>43</v>
      </c>
      <c r="AL32" s="1">
        <v>93</v>
      </c>
      <c r="AM32" s="1">
        <v>103</v>
      </c>
      <c r="AN32" s="1">
        <v>3</v>
      </c>
      <c r="AO32" s="1">
        <v>3</v>
      </c>
      <c r="AR32" s="1">
        <v>80</v>
      </c>
      <c r="AS32" s="1">
        <v>89</v>
      </c>
      <c r="AT32" s="22" t="s">
        <v>120</v>
      </c>
      <c r="AU32" s="22" t="s">
        <v>120</v>
      </c>
      <c r="AV32" s="1">
        <v>115</v>
      </c>
      <c r="AW32" s="1">
        <v>115</v>
      </c>
      <c r="AX32" s="1">
        <v>126</v>
      </c>
      <c r="AY32" s="1">
        <v>126</v>
      </c>
      <c r="AZ32" s="1">
        <v>40</v>
      </c>
      <c r="BA32" s="1">
        <v>40</v>
      </c>
      <c r="BB32" s="1">
        <v>14</v>
      </c>
      <c r="BC32" s="1">
        <v>15</v>
      </c>
      <c r="BE32" s="17"/>
      <c r="BF32" s="29"/>
      <c r="BG32" s="17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17"/>
      <c r="BU32" s="17"/>
      <c r="BV32" s="17"/>
      <c r="BW32" s="20"/>
      <c r="BX32" s="17"/>
      <c r="BY32" s="17"/>
      <c r="BZ32" s="17"/>
      <c r="CA32" s="17"/>
      <c r="CB32" s="20"/>
      <c r="CC32" s="17"/>
      <c r="CD32" s="20"/>
      <c r="CE32" s="20"/>
      <c r="CF32" s="20"/>
      <c r="CG32" s="17"/>
      <c r="CH32" s="17"/>
      <c r="CI32" s="17"/>
      <c r="CJ32" s="17"/>
      <c r="CK32" s="17"/>
    </row>
    <row r="33" spans="2:89" ht="15.75" customHeight="1">
      <c r="B33" s="29" t="s">
        <v>33</v>
      </c>
      <c r="D33" s="21">
        <v>1</v>
      </c>
      <c r="E33" s="1">
        <f aca="true" t="shared" si="11" ref="E33:E48">SUM(G33,I33,K33,M33)</f>
        <v>1</v>
      </c>
      <c r="F33" s="1">
        <v>1</v>
      </c>
      <c r="G33" s="1">
        <v>1</v>
      </c>
      <c r="H33" s="22" t="s">
        <v>119</v>
      </c>
      <c r="I33" s="22" t="s">
        <v>119</v>
      </c>
      <c r="J33" s="22" t="s">
        <v>119</v>
      </c>
      <c r="K33" s="22" t="s">
        <v>119</v>
      </c>
      <c r="L33" s="22" t="s">
        <v>119</v>
      </c>
      <c r="M33" s="22" t="s">
        <v>119</v>
      </c>
      <c r="N33" s="22"/>
      <c r="O33" s="22"/>
      <c r="P33" s="22" t="s">
        <v>119</v>
      </c>
      <c r="Q33" s="22" t="s">
        <v>119</v>
      </c>
      <c r="R33" s="22" t="s">
        <v>119</v>
      </c>
      <c r="S33" s="22" t="s">
        <v>119</v>
      </c>
      <c r="T33" s="22" t="s">
        <v>119</v>
      </c>
      <c r="U33" s="22" t="s">
        <v>119</v>
      </c>
      <c r="V33" s="22" t="s">
        <v>119</v>
      </c>
      <c r="W33" s="22" t="s">
        <v>119</v>
      </c>
      <c r="X33" s="22" t="s">
        <v>119</v>
      </c>
      <c r="Y33" s="22" t="s">
        <v>119</v>
      </c>
      <c r="Z33" s="22" t="s">
        <v>119</v>
      </c>
      <c r="AA33" s="22" t="s">
        <v>119</v>
      </c>
      <c r="AD33" s="22" t="s">
        <v>83</v>
      </c>
      <c r="AF33" s="21">
        <v>270</v>
      </c>
      <c r="AG33" s="1">
        <f>SUM(AI33,AK33,AM33,AO33)</f>
        <v>435</v>
      </c>
      <c r="AH33" s="1">
        <v>154</v>
      </c>
      <c r="AI33" s="1">
        <v>194</v>
      </c>
      <c r="AJ33" s="1">
        <v>77</v>
      </c>
      <c r="AK33" s="1">
        <v>77</v>
      </c>
      <c r="AL33" s="1">
        <v>142</v>
      </c>
      <c r="AM33" s="1">
        <v>155</v>
      </c>
      <c r="AN33" s="1">
        <v>6</v>
      </c>
      <c r="AO33" s="1">
        <v>9</v>
      </c>
      <c r="AR33" s="1">
        <v>108</v>
      </c>
      <c r="AS33" s="1">
        <v>117</v>
      </c>
      <c r="AT33" s="22" t="s">
        <v>120</v>
      </c>
      <c r="AU33" s="22" t="s">
        <v>120</v>
      </c>
      <c r="AV33" s="1">
        <v>213</v>
      </c>
      <c r="AW33" s="1">
        <v>214</v>
      </c>
      <c r="AX33" s="1">
        <v>214</v>
      </c>
      <c r="AY33" s="1">
        <v>215</v>
      </c>
      <c r="AZ33" s="1">
        <v>73</v>
      </c>
      <c r="BA33" s="1">
        <v>74</v>
      </c>
      <c r="BB33" s="1">
        <v>46</v>
      </c>
      <c r="BC33" s="1">
        <v>48</v>
      </c>
      <c r="BE33" s="17"/>
      <c r="BF33" s="29"/>
      <c r="BG33" s="17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17"/>
      <c r="BU33" s="17"/>
      <c r="BV33" s="17"/>
      <c r="BW33" s="20"/>
      <c r="BX33" s="17"/>
      <c r="BY33" s="17"/>
      <c r="BZ33" s="17"/>
      <c r="CA33" s="20"/>
      <c r="CB33" s="17"/>
      <c r="CC33" s="17"/>
      <c r="CD33" s="20"/>
      <c r="CE33" s="20"/>
      <c r="CF33" s="20"/>
      <c r="CG33" s="17"/>
      <c r="CH33" s="17"/>
      <c r="CI33" s="17"/>
      <c r="CJ33" s="20"/>
      <c r="CK33" s="17"/>
    </row>
    <row r="34" spans="2:89" ht="15.75" customHeight="1">
      <c r="B34" s="20" t="s">
        <v>34</v>
      </c>
      <c r="D34" s="28" t="s">
        <v>118</v>
      </c>
      <c r="E34" s="22" t="s">
        <v>117</v>
      </c>
      <c r="F34" s="22" t="s">
        <v>117</v>
      </c>
      <c r="G34" s="22" t="s">
        <v>117</v>
      </c>
      <c r="H34" s="22" t="s">
        <v>117</v>
      </c>
      <c r="I34" s="22" t="s">
        <v>117</v>
      </c>
      <c r="J34" s="22" t="s">
        <v>117</v>
      </c>
      <c r="K34" s="22" t="s">
        <v>117</v>
      </c>
      <c r="L34" s="22" t="s">
        <v>117</v>
      </c>
      <c r="M34" s="22" t="s">
        <v>117</v>
      </c>
      <c r="N34" s="22"/>
      <c r="O34" s="22"/>
      <c r="P34" s="22" t="s">
        <v>117</v>
      </c>
      <c r="Q34" s="22" t="s">
        <v>117</v>
      </c>
      <c r="R34" s="22" t="s">
        <v>117</v>
      </c>
      <c r="S34" s="22" t="s">
        <v>117</v>
      </c>
      <c r="T34" s="22" t="s">
        <v>117</v>
      </c>
      <c r="U34" s="22" t="s">
        <v>117</v>
      </c>
      <c r="V34" s="22" t="s">
        <v>117</v>
      </c>
      <c r="W34" s="22" t="s">
        <v>117</v>
      </c>
      <c r="X34" s="22" t="s">
        <v>117</v>
      </c>
      <c r="Y34" s="22" t="s">
        <v>117</v>
      </c>
      <c r="Z34" s="22" t="s">
        <v>117</v>
      </c>
      <c r="AA34" s="22" t="s">
        <v>117</v>
      </c>
      <c r="AD34" s="22" t="s">
        <v>84</v>
      </c>
      <c r="AF34" s="21">
        <v>165</v>
      </c>
      <c r="AG34" s="1">
        <f>SUM(AI34,AK34,AM34,AO34)</f>
        <v>269</v>
      </c>
      <c r="AH34" s="1">
        <v>99</v>
      </c>
      <c r="AI34" s="1">
        <v>117</v>
      </c>
      <c r="AJ34" s="1">
        <v>70</v>
      </c>
      <c r="AK34" s="1">
        <v>71</v>
      </c>
      <c r="AL34" s="1">
        <v>73</v>
      </c>
      <c r="AM34" s="1">
        <v>76</v>
      </c>
      <c r="AN34" s="1">
        <v>5</v>
      </c>
      <c r="AO34" s="1">
        <v>5</v>
      </c>
      <c r="AR34" s="1">
        <v>73</v>
      </c>
      <c r="AS34" s="1">
        <v>86</v>
      </c>
      <c r="AT34" s="22" t="s">
        <v>120</v>
      </c>
      <c r="AU34" s="22" t="s">
        <v>120</v>
      </c>
      <c r="AV34" s="1">
        <v>136</v>
      </c>
      <c r="AW34" s="1">
        <v>140</v>
      </c>
      <c r="AX34" s="1">
        <v>137</v>
      </c>
      <c r="AY34" s="1">
        <v>138</v>
      </c>
      <c r="AZ34" s="1">
        <v>30</v>
      </c>
      <c r="BA34" s="1">
        <v>30</v>
      </c>
      <c r="BB34" s="1">
        <v>12</v>
      </c>
      <c r="BC34" s="1">
        <v>12</v>
      </c>
      <c r="BE34" s="17"/>
      <c r="BF34" s="20"/>
      <c r="BG34" s="17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17"/>
      <c r="BU34" s="17"/>
      <c r="BV34" s="17"/>
      <c r="BW34" s="20"/>
      <c r="BX34" s="17"/>
      <c r="BY34" s="17"/>
      <c r="BZ34" s="17"/>
      <c r="CA34" s="20"/>
      <c r="CB34" s="17"/>
      <c r="CC34" s="17"/>
      <c r="CD34" s="20"/>
      <c r="CE34" s="20"/>
      <c r="CF34" s="20"/>
      <c r="CG34" s="17"/>
      <c r="CH34" s="17"/>
      <c r="CI34" s="17"/>
      <c r="CJ34" s="20"/>
      <c r="CK34" s="17"/>
    </row>
    <row r="35" spans="2:89" ht="15.75" customHeight="1">
      <c r="B35" s="20" t="s">
        <v>35</v>
      </c>
      <c r="D35" s="21">
        <v>69</v>
      </c>
      <c r="E35" s="1">
        <f t="shared" si="11"/>
        <v>88</v>
      </c>
      <c r="F35" s="1">
        <v>61</v>
      </c>
      <c r="G35" s="1">
        <v>72</v>
      </c>
      <c r="H35" s="1">
        <v>12</v>
      </c>
      <c r="I35" s="1">
        <v>14</v>
      </c>
      <c r="J35" s="22" t="s">
        <v>119</v>
      </c>
      <c r="K35" s="22" t="s">
        <v>119</v>
      </c>
      <c r="L35" s="1">
        <v>2</v>
      </c>
      <c r="M35" s="1">
        <v>2</v>
      </c>
      <c r="P35" s="1">
        <v>56</v>
      </c>
      <c r="Q35" s="1">
        <v>62</v>
      </c>
      <c r="R35" s="22" t="s">
        <v>119</v>
      </c>
      <c r="S35" s="22" t="s">
        <v>119</v>
      </c>
      <c r="T35" s="1">
        <v>12</v>
      </c>
      <c r="U35" s="1">
        <v>12</v>
      </c>
      <c r="V35" s="1">
        <v>14</v>
      </c>
      <c r="W35" s="1">
        <v>15</v>
      </c>
      <c r="X35" s="1">
        <v>7</v>
      </c>
      <c r="Y35" s="1">
        <v>7</v>
      </c>
      <c r="Z35" s="1">
        <v>2</v>
      </c>
      <c r="AA35" s="1">
        <v>2</v>
      </c>
      <c r="AD35" s="22" t="s">
        <v>85</v>
      </c>
      <c r="AF35" s="21">
        <v>85</v>
      </c>
      <c r="AG35" s="1">
        <f>SUM(AI35,AK35,AM35,AO35)</f>
        <v>122</v>
      </c>
      <c r="AH35" s="1">
        <v>39</v>
      </c>
      <c r="AI35" s="1">
        <v>42</v>
      </c>
      <c r="AJ35" s="1">
        <v>45</v>
      </c>
      <c r="AK35" s="1">
        <v>47</v>
      </c>
      <c r="AL35" s="1">
        <v>31</v>
      </c>
      <c r="AM35" s="1">
        <v>32</v>
      </c>
      <c r="AN35" s="1">
        <v>1</v>
      </c>
      <c r="AO35" s="1">
        <v>1</v>
      </c>
      <c r="AR35" s="1">
        <v>33</v>
      </c>
      <c r="AS35" s="1">
        <v>40</v>
      </c>
      <c r="AT35" s="22" t="s">
        <v>120</v>
      </c>
      <c r="AU35" s="22" t="s">
        <v>120</v>
      </c>
      <c r="AV35" s="1">
        <v>56</v>
      </c>
      <c r="AW35" s="1">
        <v>56</v>
      </c>
      <c r="AX35" s="1">
        <v>56</v>
      </c>
      <c r="AY35" s="1">
        <v>56</v>
      </c>
      <c r="AZ35" s="1">
        <v>20</v>
      </c>
      <c r="BA35" s="1">
        <v>20</v>
      </c>
      <c r="BB35" s="1">
        <v>10</v>
      </c>
      <c r="BC35" s="1">
        <v>10</v>
      </c>
      <c r="BE35" s="17"/>
      <c r="BF35" s="20"/>
      <c r="BG35" s="17"/>
      <c r="BH35" s="17"/>
      <c r="BI35" s="17"/>
      <c r="BJ35" s="17"/>
      <c r="BK35" s="17"/>
      <c r="BL35" s="17"/>
      <c r="BM35" s="20"/>
      <c r="BN35" s="20"/>
      <c r="BO35" s="20"/>
      <c r="BP35" s="20"/>
      <c r="BQ35" s="20"/>
      <c r="BR35" s="20"/>
      <c r="BS35" s="20"/>
      <c r="BT35" s="17"/>
      <c r="BU35" s="17"/>
      <c r="BV35" s="17"/>
      <c r="BW35" s="20"/>
      <c r="BX35" s="17"/>
      <c r="BY35" s="17"/>
      <c r="BZ35" s="17"/>
      <c r="CA35" s="17"/>
      <c r="CB35" s="20"/>
      <c r="CC35" s="20"/>
      <c r="CD35" s="20"/>
      <c r="CE35" s="20"/>
      <c r="CF35" s="20"/>
      <c r="CG35" s="17"/>
      <c r="CH35" s="17"/>
      <c r="CI35" s="20"/>
      <c r="CJ35" s="20"/>
      <c r="CK35" s="17"/>
    </row>
    <row r="36" spans="2:89" ht="15.75" customHeight="1">
      <c r="B36" s="20" t="s">
        <v>36</v>
      </c>
      <c r="D36" s="21">
        <v>133</v>
      </c>
      <c r="E36" s="1">
        <f t="shared" si="11"/>
        <v>147</v>
      </c>
      <c r="F36" s="1">
        <v>112</v>
      </c>
      <c r="G36" s="1">
        <v>118</v>
      </c>
      <c r="H36" s="1">
        <v>27</v>
      </c>
      <c r="I36" s="1">
        <v>27</v>
      </c>
      <c r="J36" s="1">
        <v>1</v>
      </c>
      <c r="K36" s="1">
        <v>1</v>
      </c>
      <c r="L36" s="22">
        <v>1</v>
      </c>
      <c r="M36" s="22">
        <v>1</v>
      </c>
      <c r="P36" s="1">
        <v>118</v>
      </c>
      <c r="Q36" s="1">
        <v>137</v>
      </c>
      <c r="R36" s="22" t="s">
        <v>119</v>
      </c>
      <c r="S36" s="22" t="s">
        <v>119</v>
      </c>
      <c r="T36" s="22">
        <v>1</v>
      </c>
      <c r="U36" s="22">
        <v>1</v>
      </c>
      <c r="V36" s="1">
        <v>1</v>
      </c>
      <c r="W36" s="1">
        <v>1</v>
      </c>
      <c r="X36" s="22" t="s">
        <v>119</v>
      </c>
      <c r="Y36" s="22" t="s">
        <v>119</v>
      </c>
      <c r="Z36" s="22" t="s">
        <v>119</v>
      </c>
      <c r="AA36" s="22" t="s">
        <v>119</v>
      </c>
      <c r="AF36" s="21"/>
      <c r="BE36" s="17"/>
      <c r="BF36" s="20"/>
      <c r="BG36" s="17"/>
      <c r="BH36" s="17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20"/>
      <c r="CK36" s="17"/>
    </row>
    <row r="37" spans="2:89" ht="15.75" customHeight="1">
      <c r="B37" s="2"/>
      <c r="D37" s="21"/>
      <c r="AD37" s="22" t="s">
        <v>86</v>
      </c>
      <c r="AF37" s="21">
        <v>299</v>
      </c>
      <c r="AG37" s="1">
        <f>SUM(AI37,AK37,AM37,AO37)</f>
        <v>446</v>
      </c>
      <c r="AH37" s="1">
        <v>137</v>
      </c>
      <c r="AI37" s="1">
        <v>152</v>
      </c>
      <c r="AJ37" s="1">
        <v>87</v>
      </c>
      <c r="AK37" s="1">
        <v>95</v>
      </c>
      <c r="AL37" s="1">
        <v>173</v>
      </c>
      <c r="AM37" s="1">
        <v>181</v>
      </c>
      <c r="AN37" s="1">
        <v>15</v>
      </c>
      <c r="AO37" s="1">
        <v>18</v>
      </c>
      <c r="AR37" s="1">
        <v>125</v>
      </c>
      <c r="AS37" s="1">
        <v>137</v>
      </c>
      <c r="AT37" s="1">
        <v>1</v>
      </c>
      <c r="AU37" s="1">
        <v>2</v>
      </c>
      <c r="AV37" s="1">
        <v>265</v>
      </c>
      <c r="AW37" s="1">
        <v>268</v>
      </c>
      <c r="AX37" s="1">
        <v>189</v>
      </c>
      <c r="AY37" s="1">
        <v>191</v>
      </c>
      <c r="AZ37" s="1">
        <v>143</v>
      </c>
      <c r="BA37" s="1">
        <v>143</v>
      </c>
      <c r="BB37" s="1">
        <v>92</v>
      </c>
      <c r="BC37" s="1">
        <v>98</v>
      </c>
      <c r="BE37" s="17"/>
      <c r="BF37" s="33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20"/>
      <c r="BX37" s="17"/>
      <c r="BY37" s="17"/>
      <c r="BZ37" s="17"/>
      <c r="CA37" s="17"/>
      <c r="CB37" s="20"/>
      <c r="CC37" s="17"/>
      <c r="CD37" s="20"/>
      <c r="CE37" s="20"/>
      <c r="CF37" s="20"/>
      <c r="CG37" s="17"/>
      <c r="CH37" s="20"/>
      <c r="CI37" s="17"/>
      <c r="CJ37" s="20"/>
      <c r="CK37" s="17"/>
    </row>
    <row r="38" spans="2:89" ht="15.75" customHeight="1">
      <c r="B38" s="20" t="s">
        <v>37</v>
      </c>
      <c r="D38" s="21">
        <v>337</v>
      </c>
      <c r="E38" s="1">
        <f t="shared" si="11"/>
        <v>444</v>
      </c>
      <c r="F38" s="1">
        <v>281</v>
      </c>
      <c r="G38" s="1">
        <v>335</v>
      </c>
      <c r="H38" s="1">
        <v>67</v>
      </c>
      <c r="I38" s="1">
        <v>75</v>
      </c>
      <c r="J38" s="1">
        <v>27</v>
      </c>
      <c r="K38" s="1">
        <v>27</v>
      </c>
      <c r="L38" s="1">
        <v>6</v>
      </c>
      <c r="M38" s="1">
        <v>7</v>
      </c>
      <c r="P38" s="1">
        <v>468</v>
      </c>
      <c r="Q38" s="1">
        <v>726</v>
      </c>
      <c r="R38" s="1">
        <v>24</v>
      </c>
      <c r="S38" s="1">
        <v>24</v>
      </c>
      <c r="T38" s="1">
        <v>188</v>
      </c>
      <c r="U38" s="1">
        <v>188</v>
      </c>
      <c r="V38" s="1">
        <v>214</v>
      </c>
      <c r="W38" s="1">
        <v>218</v>
      </c>
      <c r="X38" s="1">
        <v>45</v>
      </c>
      <c r="Y38" s="1">
        <v>45</v>
      </c>
      <c r="Z38" s="1">
        <v>23</v>
      </c>
      <c r="AA38" s="1">
        <v>23</v>
      </c>
      <c r="AD38" s="22" t="s">
        <v>87</v>
      </c>
      <c r="AF38" s="21">
        <v>243</v>
      </c>
      <c r="AG38" s="1">
        <v>397</v>
      </c>
      <c r="AH38" s="1">
        <v>134</v>
      </c>
      <c r="AI38" s="1">
        <v>157</v>
      </c>
      <c r="AJ38" s="1">
        <v>85</v>
      </c>
      <c r="AK38" s="1">
        <v>89</v>
      </c>
      <c r="AL38" s="1">
        <v>136</v>
      </c>
      <c r="AM38" s="1">
        <v>143</v>
      </c>
      <c r="AN38" s="1">
        <v>7</v>
      </c>
      <c r="AO38" s="1">
        <v>8</v>
      </c>
      <c r="AR38" s="1">
        <v>127</v>
      </c>
      <c r="AS38" s="1">
        <v>152</v>
      </c>
      <c r="AT38" s="22" t="s">
        <v>120</v>
      </c>
      <c r="AU38" s="22" t="s">
        <v>120</v>
      </c>
      <c r="AV38" s="1">
        <v>210</v>
      </c>
      <c r="AW38" s="1">
        <v>211</v>
      </c>
      <c r="AX38" s="1">
        <v>189</v>
      </c>
      <c r="AY38" s="1">
        <v>192</v>
      </c>
      <c r="AZ38" s="1">
        <v>117</v>
      </c>
      <c r="BA38" s="1">
        <v>118</v>
      </c>
      <c r="BB38" s="1">
        <v>58</v>
      </c>
      <c r="BC38" s="1">
        <v>59</v>
      </c>
      <c r="BE38" s="17"/>
      <c r="BF38" s="20"/>
      <c r="BG38" s="17"/>
      <c r="BH38" s="17"/>
      <c r="BI38" s="17"/>
      <c r="BJ38" s="17"/>
      <c r="BK38" s="17"/>
      <c r="BL38" s="17"/>
      <c r="BM38" s="20"/>
      <c r="BN38" s="17"/>
      <c r="BO38" s="20"/>
      <c r="BP38" s="17"/>
      <c r="BQ38" s="17"/>
      <c r="BR38" s="17"/>
      <c r="BS38" s="17"/>
      <c r="BT38" s="17"/>
      <c r="BU38" s="17"/>
      <c r="BV38" s="17"/>
      <c r="BW38" s="20"/>
      <c r="BX38" s="17"/>
      <c r="BY38" s="17"/>
      <c r="BZ38" s="17"/>
      <c r="CA38" s="17"/>
      <c r="CB38" s="20"/>
      <c r="CC38" s="17"/>
      <c r="CD38" s="20"/>
      <c r="CE38" s="17"/>
      <c r="CF38" s="20"/>
      <c r="CG38" s="17"/>
      <c r="CH38" s="17"/>
      <c r="CI38" s="17"/>
      <c r="CJ38" s="20"/>
      <c r="CK38" s="17"/>
    </row>
    <row r="39" spans="2:89" ht="15.75" customHeight="1">
      <c r="B39" s="20" t="s">
        <v>38</v>
      </c>
      <c r="D39" s="21">
        <v>287</v>
      </c>
      <c r="E39" s="1">
        <f t="shared" si="11"/>
        <v>366</v>
      </c>
      <c r="F39" s="1">
        <v>251</v>
      </c>
      <c r="G39" s="1">
        <v>296</v>
      </c>
      <c r="H39" s="1">
        <v>39</v>
      </c>
      <c r="I39" s="1">
        <v>42</v>
      </c>
      <c r="J39" s="1">
        <v>23</v>
      </c>
      <c r="K39" s="1">
        <v>24</v>
      </c>
      <c r="L39" s="1">
        <v>4</v>
      </c>
      <c r="M39" s="1">
        <v>4</v>
      </c>
      <c r="P39" s="1">
        <v>363</v>
      </c>
      <c r="Q39" s="1">
        <v>535</v>
      </c>
      <c r="R39" s="1">
        <v>27</v>
      </c>
      <c r="S39" s="1">
        <v>28</v>
      </c>
      <c r="T39" s="1">
        <v>127</v>
      </c>
      <c r="U39" s="1">
        <v>129</v>
      </c>
      <c r="V39" s="1">
        <v>139</v>
      </c>
      <c r="W39" s="1">
        <v>139</v>
      </c>
      <c r="X39" s="1">
        <v>35</v>
      </c>
      <c r="Y39" s="1">
        <v>35</v>
      </c>
      <c r="Z39" s="1">
        <v>22</v>
      </c>
      <c r="AA39" s="1">
        <v>23</v>
      </c>
      <c r="AD39" s="22" t="s">
        <v>88</v>
      </c>
      <c r="AF39" s="21">
        <v>281</v>
      </c>
      <c r="AG39" s="1">
        <f>SUM(AI39,AK39,AM39,AO39)</f>
        <v>470</v>
      </c>
      <c r="AH39" s="1">
        <v>179</v>
      </c>
      <c r="AI39" s="1">
        <v>210</v>
      </c>
      <c r="AJ39" s="1">
        <v>94</v>
      </c>
      <c r="AK39" s="1">
        <v>100</v>
      </c>
      <c r="AL39" s="1">
        <v>140</v>
      </c>
      <c r="AM39" s="1">
        <v>153</v>
      </c>
      <c r="AN39" s="1">
        <v>7</v>
      </c>
      <c r="AO39" s="1">
        <v>7</v>
      </c>
      <c r="AR39" s="1">
        <v>121</v>
      </c>
      <c r="AS39" s="1">
        <v>143</v>
      </c>
      <c r="AT39" s="1">
        <v>1</v>
      </c>
      <c r="AU39" s="1">
        <v>1</v>
      </c>
      <c r="AV39" s="1">
        <v>239</v>
      </c>
      <c r="AW39" s="1">
        <v>242</v>
      </c>
      <c r="AX39" s="1">
        <v>236</v>
      </c>
      <c r="AY39" s="1">
        <v>238</v>
      </c>
      <c r="AZ39" s="1">
        <v>77</v>
      </c>
      <c r="BA39" s="1">
        <v>78</v>
      </c>
      <c r="BB39" s="1">
        <v>69</v>
      </c>
      <c r="BC39" s="1">
        <v>72</v>
      </c>
      <c r="BE39" s="17"/>
      <c r="BF39" s="20"/>
      <c r="BG39" s="17"/>
      <c r="BH39" s="17"/>
      <c r="BI39" s="17"/>
      <c r="BJ39" s="17"/>
      <c r="BK39" s="17"/>
      <c r="BL39" s="20"/>
      <c r="BM39" s="20"/>
      <c r="BN39" s="17"/>
      <c r="BO39" s="20"/>
      <c r="BP39" s="17"/>
      <c r="BQ39" s="17"/>
      <c r="BR39" s="17"/>
      <c r="BS39" s="20"/>
      <c r="BT39" s="17"/>
      <c r="BU39" s="17"/>
      <c r="BV39" s="17"/>
      <c r="BW39" s="20"/>
      <c r="BX39" s="17"/>
      <c r="BY39" s="17"/>
      <c r="BZ39" s="17"/>
      <c r="CA39" s="17"/>
      <c r="CB39" s="20"/>
      <c r="CC39" s="17"/>
      <c r="CD39" s="20"/>
      <c r="CE39" s="17"/>
      <c r="CF39" s="20"/>
      <c r="CG39" s="17"/>
      <c r="CH39" s="20"/>
      <c r="CI39" s="17"/>
      <c r="CJ39" s="20"/>
      <c r="CK39" s="17"/>
    </row>
    <row r="40" spans="2:89" ht="15.75" customHeight="1">
      <c r="B40" s="20" t="s">
        <v>39</v>
      </c>
      <c r="D40" s="21">
        <v>153</v>
      </c>
      <c r="E40" s="1">
        <f t="shared" si="11"/>
        <v>205</v>
      </c>
      <c r="F40" s="1">
        <v>142</v>
      </c>
      <c r="G40" s="1">
        <v>179</v>
      </c>
      <c r="H40" s="1">
        <v>17</v>
      </c>
      <c r="I40" s="1">
        <v>17</v>
      </c>
      <c r="J40" s="1">
        <v>8</v>
      </c>
      <c r="K40" s="1">
        <v>8</v>
      </c>
      <c r="L40" s="22">
        <v>1</v>
      </c>
      <c r="M40" s="22">
        <v>1</v>
      </c>
      <c r="P40" s="1">
        <v>189</v>
      </c>
      <c r="Q40" s="1">
        <v>295</v>
      </c>
      <c r="R40" s="1">
        <v>11</v>
      </c>
      <c r="S40" s="1">
        <v>12</v>
      </c>
      <c r="T40" s="1">
        <v>69</v>
      </c>
      <c r="U40" s="1">
        <v>70</v>
      </c>
      <c r="V40" s="1">
        <v>76</v>
      </c>
      <c r="W40" s="1">
        <v>77</v>
      </c>
      <c r="X40" s="1">
        <v>14</v>
      </c>
      <c r="Y40" s="1">
        <v>14</v>
      </c>
      <c r="Z40" s="1">
        <v>8</v>
      </c>
      <c r="AA40" s="1">
        <v>9</v>
      </c>
      <c r="AF40" s="21"/>
      <c r="BE40" s="17"/>
      <c r="BF40" s="20"/>
      <c r="BG40" s="17"/>
      <c r="BH40" s="17"/>
      <c r="BI40" s="17"/>
      <c r="BJ40" s="17"/>
      <c r="BK40" s="20"/>
      <c r="BL40" s="20"/>
      <c r="BM40" s="20"/>
      <c r="BN40" s="20"/>
      <c r="BO40" s="20"/>
      <c r="BP40" s="17"/>
      <c r="BQ40" s="17"/>
      <c r="BR40" s="17"/>
      <c r="BS40" s="20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</row>
    <row r="41" spans="2:89" ht="15.75" customHeight="1">
      <c r="B41" s="20" t="s">
        <v>40</v>
      </c>
      <c r="D41" s="21">
        <v>347</v>
      </c>
      <c r="E41" s="1">
        <f t="shared" si="11"/>
        <v>446</v>
      </c>
      <c r="F41" s="1">
        <v>244</v>
      </c>
      <c r="G41" s="1">
        <v>286</v>
      </c>
      <c r="H41" s="1">
        <v>71</v>
      </c>
      <c r="I41" s="1">
        <v>72</v>
      </c>
      <c r="J41" s="1">
        <v>76</v>
      </c>
      <c r="K41" s="1">
        <v>76</v>
      </c>
      <c r="L41" s="1">
        <v>12</v>
      </c>
      <c r="M41" s="1">
        <v>12</v>
      </c>
      <c r="P41" s="1">
        <v>328</v>
      </c>
      <c r="Q41" s="1">
        <v>441</v>
      </c>
      <c r="R41" s="1">
        <v>14</v>
      </c>
      <c r="S41" s="1">
        <v>14</v>
      </c>
      <c r="T41" s="1">
        <v>220</v>
      </c>
      <c r="U41" s="1">
        <v>220</v>
      </c>
      <c r="V41" s="1">
        <v>231</v>
      </c>
      <c r="W41" s="1">
        <v>232</v>
      </c>
      <c r="X41" s="1">
        <v>45</v>
      </c>
      <c r="Y41" s="1">
        <v>46</v>
      </c>
      <c r="Z41" s="1">
        <v>54</v>
      </c>
      <c r="AA41" s="1">
        <v>57</v>
      </c>
      <c r="AF41" s="21"/>
      <c r="BE41" s="17"/>
      <c r="BF41" s="20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</row>
    <row r="42" spans="2:89" ht="15.75" customHeight="1">
      <c r="B42" s="20" t="s">
        <v>41</v>
      </c>
      <c r="D42" s="21">
        <v>482</v>
      </c>
      <c r="E42" s="1">
        <f t="shared" si="11"/>
        <v>681</v>
      </c>
      <c r="F42" s="1">
        <v>337</v>
      </c>
      <c r="G42" s="1">
        <v>396</v>
      </c>
      <c r="H42" s="1">
        <v>87</v>
      </c>
      <c r="I42" s="1">
        <v>89</v>
      </c>
      <c r="J42" s="1">
        <v>181</v>
      </c>
      <c r="K42" s="1">
        <v>185</v>
      </c>
      <c r="L42" s="1">
        <v>11</v>
      </c>
      <c r="M42" s="1">
        <v>11</v>
      </c>
      <c r="P42" s="1">
        <v>379</v>
      </c>
      <c r="Q42" s="1">
        <v>441</v>
      </c>
      <c r="R42" s="1">
        <v>23</v>
      </c>
      <c r="S42" s="1">
        <v>25</v>
      </c>
      <c r="T42" s="1">
        <v>321</v>
      </c>
      <c r="U42" s="1">
        <v>327</v>
      </c>
      <c r="V42" s="1">
        <v>367</v>
      </c>
      <c r="W42" s="1">
        <v>371</v>
      </c>
      <c r="X42" s="1">
        <v>51</v>
      </c>
      <c r="Y42" s="1">
        <v>51</v>
      </c>
      <c r="Z42" s="1">
        <v>73</v>
      </c>
      <c r="AA42" s="1">
        <v>73</v>
      </c>
      <c r="AC42" s="62" t="s">
        <v>89</v>
      </c>
      <c r="AD42" s="62"/>
      <c r="AF42" s="21">
        <f>SUM(AF44:AF54)</f>
        <v>986</v>
      </c>
      <c r="AG42" s="17">
        <f>SUM(AG44:AG54)</f>
        <v>1729</v>
      </c>
      <c r="AH42" s="17">
        <f aca="true" t="shared" si="12" ref="AH42:AO42">SUM(AH44:AH54)</f>
        <v>586</v>
      </c>
      <c r="AI42" s="17">
        <f t="shared" si="12"/>
        <v>702</v>
      </c>
      <c r="AJ42" s="17">
        <f t="shared" si="12"/>
        <v>98</v>
      </c>
      <c r="AK42" s="17">
        <f t="shared" si="12"/>
        <v>99</v>
      </c>
      <c r="AL42" s="17">
        <f t="shared" si="12"/>
        <v>708</v>
      </c>
      <c r="AM42" s="17">
        <f t="shared" si="12"/>
        <v>769</v>
      </c>
      <c r="AN42" s="17">
        <f t="shared" si="12"/>
        <v>125</v>
      </c>
      <c r="AO42" s="17">
        <f t="shared" si="12"/>
        <v>159</v>
      </c>
      <c r="AR42" s="17">
        <f>SUM(AR44:AR54)</f>
        <v>534</v>
      </c>
      <c r="AS42" s="17">
        <f>SUM(AS44:AS54)</f>
        <v>594</v>
      </c>
      <c r="AT42" s="22" t="s">
        <v>120</v>
      </c>
      <c r="AU42" s="22" t="s">
        <v>120</v>
      </c>
      <c r="AV42" s="17">
        <f aca="true" t="shared" si="13" ref="AV42:BB42">SUM(AV44:AV54)</f>
        <v>580</v>
      </c>
      <c r="AW42" s="17">
        <f t="shared" si="13"/>
        <v>583</v>
      </c>
      <c r="AX42" s="17">
        <f t="shared" si="13"/>
        <v>545</v>
      </c>
      <c r="AY42" s="17">
        <f t="shared" si="13"/>
        <v>549</v>
      </c>
      <c r="AZ42" s="17">
        <f t="shared" si="13"/>
        <v>390</v>
      </c>
      <c r="BA42" s="17">
        <f t="shared" si="13"/>
        <v>400</v>
      </c>
      <c r="BB42" s="17">
        <f t="shared" si="13"/>
        <v>327</v>
      </c>
      <c r="BC42" s="17">
        <f>SUM(BC44:BC54)</f>
        <v>340</v>
      </c>
      <c r="BE42" s="17"/>
      <c r="BF42" s="20"/>
      <c r="BG42" s="17"/>
      <c r="BH42" s="17"/>
      <c r="BI42" s="17"/>
      <c r="BJ42" s="17"/>
      <c r="BK42" s="17"/>
      <c r="BL42" s="17"/>
      <c r="BM42" s="17"/>
      <c r="BN42" s="17"/>
      <c r="BO42" s="20"/>
      <c r="BP42" s="17"/>
      <c r="BQ42" s="17"/>
      <c r="BR42" s="17"/>
      <c r="BS42" s="17"/>
      <c r="BT42" s="17"/>
      <c r="BU42" s="17"/>
      <c r="BV42" s="60"/>
      <c r="BW42" s="61"/>
      <c r="BX42" s="17"/>
      <c r="BY42" s="17"/>
      <c r="BZ42" s="17"/>
      <c r="CA42" s="17"/>
      <c r="CB42" s="17"/>
      <c r="CC42" s="20"/>
      <c r="CD42" s="20"/>
      <c r="CE42" s="17"/>
      <c r="CF42" s="20"/>
      <c r="CG42" s="17"/>
      <c r="CH42" s="17"/>
      <c r="CI42" s="17"/>
      <c r="CJ42" s="17"/>
      <c r="CK42" s="17"/>
    </row>
    <row r="43" spans="4:89" ht="15.75" customHeight="1">
      <c r="D43" s="21"/>
      <c r="AF43" s="21"/>
      <c r="AT43" s="22"/>
      <c r="AU43" s="22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</row>
    <row r="44" spans="2:89" ht="15.75" customHeight="1">
      <c r="B44" s="20" t="s">
        <v>42</v>
      </c>
      <c r="D44" s="21">
        <v>611</v>
      </c>
      <c r="E44" s="1">
        <f t="shared" si="11"/>
        <v>925</v>
      </c>
      <c r="F44" s="1">
        <v>458</v>
      </c>
      <c r="G44" s="1">
        <v>571</v>
      </c>
      <c r="H44" s="1">
        <v>123</v>
      </c>
      <c r="I44" s="1">
        <v>131</v>
      </c>
      <c r="J44" s="1">
        <v>194</v>
      </c>
      <c r="K44" s="1">
        <v>203</v>
      </c>
      <c r="L44" s="1">
        <v>17</v>
      </c>
      <c r="M44" s="1">
        <v>20</v>
      </c>
      <c r="P44" s="1">
        <v>487</v>
      </c>
      <c r="Q44" s="1">
        <v>592</v>
      </c>
      <c r="R44" s="1">
        <v>23</v>
      </c>
      <c r="S44" s="1">
        <v>25</v>
      </c>
      <c r="T44" s="1">
        <v>392</v>
      </c>
      <c r="U44" s="1">
        <v>393</v>
      </c>
      <c r="V44" s="1">
        <v>478</v>
      </c>
      <c r="W44" s="1">
        <v>486</v>
      </c>
      <c r="X44" s="1">
        <v>62</v>
      </c>
      <c r="Y44" s="1">
        <v>62</v>
      </c>
      <c r="Z44" s="1">
        <v>29</v>
      </c>
      <c r="AA44" s="1">
        <v>30</v>
      </c>
      <c r="AD44" s="22" t="s">
        <v>90</v>
      </c>
      <c r="AF44" s="21">
        <v>209</v>
      </c>
      <c r="AG44" s="1">
        <f>SUM(AI44,AK44,AM44,AO44)</f>
        <v>421</v>
      </c>
      <c r="AH44" s="1">
        <v>145</v>
      </c>
      <c r="AI44" s="1">
        <v>191</v>
      </c>
      <c r="AJ44" s="1">
        <v>47</v>
      </c>
      <c r="AK44" s="1">
        <v>48</v>
      </c>
      <c r="AL44" s="1">
        <v>111</v>
      </c>
      <c r="AM44" s="1">
        <v>117</v>
      </c>
      <c r="AN44" s="1">
        <v>49</v>
      </c>
      <c r="AO44" s="1">
        <v>65</v>
      </c>
      <c r="AR44" s="1">
        <v>108</v>
      </c>
      <c r="AS44" s="1">
        <v>122</v>
      </c>
      <c r="AT44" s="22" t="s">
        <v>120</v>
      </c>
      <c r="AU44" s="22" t="s">
        <v>120</v>
      </c>
      <c r="AV44" s="1">
        <v>93</v>
      </c>
      <c r="AW44" s="1">
        <v>95</v>
      </c>
      <c r="AX44" s="1">
        <v>83</v>
      </c>
      <c r="AY44" s="1">
        <v>84</v>
      </c>
      <c r="AZ44" s="1">
        <v>117</v>
      </c>
      <c r="BA44" s="1">
        <v>119</v>
      </c>
      <c r="BB44" s="1">
        <v>75</v>
      </c>
      <c r="BC44" s="1">
        <v>80</v>
      </c>
      <c r="BE44" s="17"/>
      <c r="BF44" s="20"/>
      <c r="BG44" s="17"/>
      <c r="BH44" s="17"/>
      <c r="BI44" s="17"/>
      <c r="BJ44" s="17"/>
      <c r="BK44" s="17"/>
      <c r="BL44" s="17"/>
      <c r="BM44" s="20"/>
      <c r="BN44" s="17"/>
      <c r="BO44" s="20"/>
      <c r="BP44" s="17"/>
      <c r="BQ44" s="17"/>
      <c r="BR44" s="17"/>
      <c r="BS44" s="20"/>
      <c r="BT44" s="17"/>
      <c r="BU44" s="17"/>
      <c r="BV44" s="17"/>
      <c r="BW44" s="20"/>
      <c r="BX44" s="17"/>
      <c r="BY44" s="17"/>
      <c r="BZ44" s="17"/>
      <c r="CA44" s="17"/>
      <c r="CB44" s="17"/>
      <c r="CC44" s="20"/>
      <c r="CD44" s="20"/>
      <c r="CE44" s="17"/>
      <c r="CF44" s="20"/>
      <c r="CG44" s="17"/>
      <c r="CH44" s="17"/>
      <c r="CI44" s="17"/>
      <c r="CJ44" s="17"/>
      <c r="CK44" s="17"/>
    </row>
    <row r="45" spans="2:89" ht="15.75" customHeight="1">
      <c r="B45" s="20" t="s">
        <v>43</v>
      </c>
      <c r="D45" s="21">
        <v>24</v>
      </c>
      <c r="E45" s="1">
        <f t="shared" si="11"/>
        <v>37</v>
      </c>
      <c r="F45" s="1">
        <v>22</v>
      </c>
      <c r="G45" s="1">
        <v>29</v>
      </c>
      <c r="H45" s="1">
        <v>4</v>
      </c>
      <c r="I45" s="1">
        <v>4</v>
      </c>
      <c r="J45" s="1">
        <v>4</v>
      </c>
      <c r="K45" s="1">
        <v>4</v>
      </c>
      <c r="L45" s="22" t="s">
        <v>119</v>
      </c>
      <c r="M45" s="22" t="s">
        <v>119</v>
      </c>
      <c r="P45" s="1">
        <v>18</v>
      </c>
      <c r="Q45" s="1">
        <v>19</v>
      </c>
      <c r="R45" s="22" t="s">
        <v>119</v>
      </c>
      <c r="S45" s="22" t="s">
        <v>119</v>
      </c>
      <c r="T45" s="1">
        <v>2</v>
      </c>
      <c r="U45" s="1">
        <v>2</v>
      </c>
      <c r="V45" s="1">
        <v>2</v>
      </c>
      <c r="W45" s="1">
        <v>2</v>
      </c>
      <c r="X45" s="22" t="s">
        <v>119</v>
      </c>
      <c r="Y45" s="22" t="s">
        <v>119</v>
      </c>
      <c r="Z45" s="22" t="s">
        <v>119</v>
      </c>
      <c r="AA45" s="22" t="s">
        <v>119</v>
      </c>
      <c r="AD45" s="22" t="s">
        <v>91</v>
      </c>
      <c r="AF45" s="21">
        <v>115</v>
      </c>
      <c r="AG45" s="1">
        <f>SUM(AI45,AK45,AM45,AO45)</f>
        <v>188</v>
      </c>
      <c r="AH45" s="1">
        <v>75</v>
      </c>
      <c r="AI45" s="1">
        <v>87</v>
      </c>
      <c r="AJ45" s="1">
        <v>14</v>
      </c>
      <c r="AK45" s="1">
        <v>14</v>
      </c>
      <c r="AL45" s="1">
        <v>83</v>
      </c>
      <c r="AM45" s="1">
        <v>84</v>
      </c>
      <c r="AN45" s="1">
        <v>2</v>
      </c>
      <c r="AO45" s="1">
        <v>3</v>
      </c>
      <c r="AR45" s="1">
        <v>75</v>
      </c>
      <c r="AS45" s="1">
        <v>81</v>
      </c>
      <c r="AT45" s="22" t="s">
        <v>120</v>
      </c>
      <c r="AU45" s="22" t="s">
        <v>120</v>
      </c>
      <c r="AV45" s="1">
        <v>98</v>
      </c>
      <c r="AW45" s="1">
        <v>99</v>
      </c>
      <c r="AX45" s="1">
        <v>92</v>
      </c>
      <c r="AY45" s="1">
        <v>93</v>
      </c>
      <c r="AZ45" s="1">
        <v>39</v>
      </c>
      <c r="BA45" s="1">
        <v>40</v>
      </c>
      <c r="BB45" s="1">
        <v>47</v>
      </c>
      <c r="BC45" s="1">
        <v>47</v>
      </c>
      <c r="BE45" s="17"/>
      <c r="BF45" s="20"/>
      <c r="BG45" s="17"/>
      <c r="BH45" s="17"/>
      <c r="BI45" s="20"/>
      <c r="BJ45" s="20"/>
      <c r="BK45" s="20"/>
      <c r="BL45" s="20"/>
      <c r="BM45" s="20"/>
      <c r="BN45" s="17"/>
      <c r="BO45" s="20"/>
      <c r="BP45" s="17"/>
      <c r="BQ45" s="17"/>
      <c r="BR45" s="20"/>
      <c r="BS45" s="20"/>
      <c r="BT45" s="17"/>
      <c r="BU45" s="17"/>
      <c r="BV45" s="17"/>
      <c r="BW45" s="20"/>
      <c r="BX45" s="17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17"/>
    </row>
    <row r="46" spans="2:89" ht="15.75" customHeight="1">
      <c r="B46" s="20" t="s">
        <v>44</v>
      </c>
      <c r="D46" s="21">
        <v>2</v>
      </c>
      <c r="E46" s="1">
        <f t="shared" si="11"/>
        <v>2</v>
      </c>
      <c r="F46" s="1">
        <v>2</v>
      </c>
      <c r="G46" s="1">
        <v>2</v>
      </c>
      <c r="H46" s="22" t="s">
        <v>119</v>
      </c>
      <c r="I46" s="22" t="s">
        <v>119</v>
      </c>
      <c r="J46" s="22" t="s">
        <v>119</v>
      </c>
      <c r="K46" s="22" t="s">
        <v>119</v>
      </c>
      <c r="L46" s="22" t="s">
        <v>119</v>
      </c>
      <c r="M46" s="22" t="s">
        <v>119</v>
      </c>
      <c r="P46" s="1">
        <v>1</v>
      </c>
      <c r="Q46" s="1">
        <v>1</v>
      </c>
      <c r="R46" s="22" t="s">
        <v>119</v>
      </c>
      <c r="S46" s="22" t="s">
        <v>119</v>
      </c>
      <c r="T46" s="1">
        <v>1</v>
      </c>
      <c r="U46" s="1">
        <v>1</v>
      </c>
      <c r="V46" s="22" t="s">
        <v>119</v>
      </c>
      <c r="W46" s="22" t="s">
        <v>119</v>
      </c>
      <c r="X46" s="22" t="s">
        <v>119</v>
      </c>
      <c r="Y46" s="22" t="s">
        <v>119</v>
      </c>
      <c r="Z46" s="22" t="s">
        <v>119</v>
      </c>
      <c r="AA46" s="22" t="s">
        <v>119</v>
      </c>
      <c r="AD46" s="22" t="s">
        <v>92</v>
      </c>
      <c r="AF46" s="21">
        <v>175</v>
      </c>
      <c r="AG46" s="1">
        <f>SUM(AI46,AK46,AM46,AO46)</f>
        <v>388</v>
      </c>
      <c r="AH46" s="1">
        <v>98</v>
      </c>
      <c r="AI46" s="1">
        <v>122</v>
      </c>
      <c r="AJ46" s="1">
        <v>12</v>
      </c>
      <c r="AK46" s="1">
        <v>12</v>
      </c>
      <c r="AL46" s="1">
        <v>153</v>
      </c>
      <c r="AM46" s="1">
        <v>198</v>
      </c>
      <c r="AN46" s="1">
        <v>42</v>
      </c>
      <c r="AO46" s="1">
        <v>56</v>
      </c>
      <c r="AR46" s="1">
        <v>58</v>
      </c>
      <c r="AS46" s="1">
        <v>72</v>
      </c>
      <c r="AT46" s="22" t="s">
        <v>120</v>
      </c>
      <c r="AU46" s="22" t="s">
        <v>120</v>
      </c>
      <c r="AV46" s="1">
        <v>70</v>
      </c>
      <c r="AW46" s="1">
        <v>70</v>
      </c>
      <c r="AX46" s="1">
        <v>45</v>
      </c>
      <c r="AY46" s="1">
        <v>45</v>
      </c>
      <c r="AZ46" s="1">
        <v>82</v>
      </c>
      <c r="BA46" s="1">
        <v>88</v>
      </c>
      <c r="BB46" s="1">
        <v>48</v>
      </c>
      <c r="BC46" s="1">
        <v>51</v>
      </c>
      <c r="BE46" s="17"/>
      <c r="BF46" s="20"/>
      <c r="BG46" s="17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17"/>
      <c r="BU46" s="17"/>
      <c r="BV46" s="17"/>
      <c r="BW46" s="20"/>
      <c r="BX46" s="17"/>
      <c r="BY46" s="17"/>
      <c r="BZ46" s="17"/>
      <c r="CA46" s="20"/>
      <c r="CB46" s="17"/>
      <c r="CC46" s="20"/>
      <c r="CD46" s="20"/>
      <c r="CE46" s="17"/>
      <c r="CF46" s="20"/>
      <c r="CG46" s="17"/>
      <c r="CH46" s="17"/>
      <c r="CI46" s="20"/>
      <c r="CJ46" s="20"/>
      <c r="CK46" s="17"/>
    </row>
    <row r="47" spans="2:89" ht="15.75" customHeight="1">
      <c r="B47" s="20" t="s">
        <v>45</v>
      </c>
      <c r="D47" s="21">
        <v>196</v>
      </c>
      <c r="E47" s="1">
        <f t="shared" si="11"/>
        <v>248</v>
      </c>
      <c r="F47" s="1">
        <v>129</v>
      </c>
      <c r="G47" s="1">
        <v>148</v>
      </c>
      <c r="H47" s="1">
        <v>44</v>
      </c>
      <c r="I47" s="1">
        <v>45</v>
      </c>
      <c r="J47" s="1">
        <v>43</v>
      </c>
      <c r="K47" s="1">
        <v>44</v>
      </c>
      <c r="L47" s="1">
        <v>7</v>
      </c>
      <c r="M47" s="1">
        <v>11</v>
      </c>
      <c r="P47" s="1">
        <v>131</v>
      </c>
      <c r="Q47" s="1">
        <v>159</v>
      </c>
      <c r="R47" s="22">
        <v>5</v>
      </c>
      <c r="S47" s="22">
        <v>5</v>
      </c>
      <c r="T47" s="1">
        <v>122</v>
      </c>
      <c r="U47" s="1">
        <v>125</v>
      </c>
      <c r="V47" s="1">
        <v>130</v>
      </c>
      <c r="W47" s="1">
        <v>134</v>
      </c>
      <c r="X47" s="1">
        <v>32</v>
      </c>
      <c r="Y47" s="1">
        <v>32</v>
      </c>
      <c r="Z47" s="1">
        <v>6</v>
      </c>
      <c r="AA47" s="1">
        <v>7</v>
      </c>
      <c r="AD47" s="22" t="s">
        <v>93</v>
      </c>
      <c r="AF47" s="21">
        <v>438</v>
      </c>
      <c r="AG47" s="1">
        <f>SUM(AI47,AK47,AM47,AO47)</f>
        <v>663</v>
      </c>
      <c r="AH47" s="1">
        <v>222</v>
      </c>
      <c r="AI47" s="1">
        <v>242</v>
      </c>
      <c r="AJ47" s="1">
        <v>20</v>
      </c>
      <c r="AK47" s="1">
        <v>20</v>
      </c>
      <c r="AL47" s="1">
        <v>359</v>
      </c>
      <c r="AM47" s="1">
        <v>368</v>
      </c>
      <c r="AN47" s="1">
        <v>31</v>
      </c>
      <c r="AO47" s="1">
        <v>33</v>
      </c>
      <c r="AR47" s="1">
        <v>272</v>
      </c>
      <c r="AS47" s="1">
        <v>294</v>
      </c>
      <c r="AT47" s="22" t="s">
        <v>120</v>
      </c>
      <c r="AU47" s="22" t="s">
        <v>120</v>
      </c>
      <c r="AV47" s="1">
        <v>305</v>
      </c>
      <c r="AW47" s="1">
        <v>305</v>
      </c>
      <c r="AX47" s="1">
        <v>307</v>
      </c>
      <c r="AY47" s="1">
        <v>308</v>
      </c>
      <c r="AZ47" s="1">
        <v>140</v>
      </c>
      <c r="BA47" s="1">
        <v>141</v>
      </c>
      <c r="BB47" s="1">
        <v>153</v>
      </c>
      <c r="BC47" s="1">
        <v>157</v>
      </c>
      <c r="BE47" s="17"/>
      <c r="BF47" s="20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20"/>
      <c r="BS47" s="20"/>
      <c r="BT47" s="17"/>
      <c r="BU47" s="17"/>
      <c r="BV47" s="17"/>
      <c r="BW47" s="20"/>
      <c r="BX47" s="17"/>
      <c r="BY47" s="17"/>
      <c r="BZ47" s="20"/>
      <c r="CA47" s="20"/>
      <c r="CB47" s="20"/>
      <c r="CC47" s="20"/>
      <c r="CD47" s="20"/>
      <c r="CE47" s="20"/>
      <c r="CF47" s="20"/>
      <c r="CG47" s="17"/>
      <c r="CH47" s="17"/>
      <c r="CI47" s="17"/>
      <c r="CJ47" s="20"/>
      <c r="CK47" s="17"/>
    </row>
    <row r="48" spans="2:89" ht="15.75" customHeight="1">
      <c r="B48" s="20" t="s">
        <v>46</v>
      </c>
      <c r="D48" s="21">
        <v>37</v>
      </c>
      <c r="E48" s="1">
        <f t="shared" si="11"/>
        <v>42</v>
      </c>
      <c r="F48" s="1">
        <v>27</v>
      </c>
      <c r="G48" s="1">
        <v>29</v>
      </c>
      <c r="H48" s="1">
        <v>8</v>
      </c>
      <c r="I48" s="1">
        <v>8</v>
      </c>
      <c r="J48" s="1">
        <v>4</v>
      </c>
      <c r="K48" s="1">
        <v>4</v>
      </c>
      <c r="L48" s="1">
        <v>1</v>
      </c>
      <c r="M48" s="1">
        <v>1</v>
      </c>
      <c r="P48" s="1">
        <v>26</v>
      </c>
      <c r="Q48" s="1">
        <v>35</v>
      </c>
      <c r="R48" s="22" t="s">
        <v>119</v>
      </c>
      <c r="S48" s="22" t="s">
        <v>119</v>
      </c>
      <c r="T48" s="1">
        <v>21</v>
      </c>
      <c r="U48" s="1">
        <v>22</v>
      </c>
      <c r="V48" s="1">
        <v>26</v>
      </c>
      <c r="W48" s="1">
        <v>28</v>
      </c>
      <c r="X48" s="1">
        <v>3</v>
      </c>
      <c r="Y48" s="1">
        <v>3</v>
      </c>
      <c r="Z48" s="1">
        <v>1</v>
      </c>
      <c r="AA48" s="1">
        <v>1</v>
      </c>
      <c r="AD48" s="22" t="s">
        <v>94</v>
      </c>
      <c r="AF48" s="28" t="s">
        <v>120</v>
      </c>
      <c r="AG48" s="22" t="s">
        <v>120</v>
      </c>
      <c r="AH48" s="22" t="s">
        <v>120</v>
      </c>
      <c r="AI48" s="22" t="s">
        <v>120</v>
      </c>
      <c r="AJ48" s="22" t="s">
        <v>120</v>
      </c>
      <c r="AK48" s="22" t="s">
        <v>120</v>
      </c>
      <c r="AL48" s="22" t="s">
        <v>120</v>
      </c>
      <c r="AM48" s="22" t="s">
        <v>120</v>
      </c>
      <c r="AN48" s="22" t="s">
        <v>120</v>
      </c>
      <c r="AO48" s="22" t="s">
        <v>120</v>
      </c>
      <c r="AP48" s="22"/>
      <c r="AQ48" s="22"/>
      <c r="AR48" s="22" t="s">
        <v>120</v>
      </c>
      <c r="AS48" s="22" t="s">
        <v>120</v>
      </c>
      <c r="AT48" s="22" t="s">
        <v>120</v>
      </c>
      <c r="AU48" s="22" t="s">
        <v>120</v>
      </c>
      <c r="AV48" s="22" t="s">
        <v>120</v>
      </c>
      <c r="AW48" s="22" t="s">
        <v>120</v>
      </c>
      <c r="AX48" s="22" t="s">
        <v>120</v>
      </c>
      <c r="AY48" s="22" t="s">
        <v>120</v>
      </c>
      <c r="AZ48" s="22" t="s">
        <v>120</v>
      </c>
      <c r="BA48" s="22" t="s">
        <v>120</v>
      </c>
      <c r="BB48" s="22" t="s">
        <v>120</v>
      </c>
      <c r="BC48" s="22" t="s">
        <v>120</v>
      </c>
      <c r="BE48" s="17"/>
      <c r="BF48" s="20"/>
      <c r="BG48" s="17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17"/>
      <c r="BU48" s="17"/>
      <c r="BV48" s="17"/>
      <c r="BW48" s="20"/>
      <c r="BX48" s="17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17"/>
    </row>
    <row r="49" spans="4:89" ht="15.75" customHeight="1">
      <c r="D49" s="21"/>
      <c r="AF49" s="21"/>
      <c r="AJ49" s="22"/>
      <c r="AK49" s="22"/>
      <c r="AL49" s="22"/>
      <c r="AM49" s="22"/>
      <c r="AN49" s="22"/>
      <c r="AO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</row>
    <row r="50" spans="4:89" ht="15.75" customHeight="1">
      <c r="D50" s="21"/>
      <c r="AD50" s="22" t="s">
        <v>95</v>
      </c>
      <c r="AF50" s="21">
        <v>1</v>
      </c>
      <c r="AG50" s="1">
        <f>SUM(AI50,AK50,AM50,AO50)</f>
        <v>1</v>
      </c>
      <c r="AH50" s="1">
        <v>1</v>
      </c>
      <c r="AI50" s="1">
        <v>1</v>
      </c>
      <c r="AJ50" s="22" t="s">
        <v>120</v>
      </c>
      <c r="AK50" s="22" t="s">
        <v>120</v>
      </c>
      <c r="AL50" s="22" t="s">
        <v>120</v>
      </c>
      <c r="AM50" s="22" t="s">
        <v>120</v>
      </c>
      <c r="AN50" s="22" t="s">
        <v>120</v>
      </c>
      <c r="AO50" s="22" t="s">
        <v>120</v>
      </c>
      <c r="AP50" s="22"/>
      <c r="AQ50" s="22"/>
      <c r="AR50" s="22" t="s">
        <v>120</v>
      </c>
      <c r="AS50" s="22" t="s">
        <v>120</v>
      </c>
      <c r="AT50" s="22" t="s">
        <v>120</v>
      </c>
      <c r="AU50" s="22" t="s">
        <v>120</v>
      </c>
      <c r="AV50" s="22" t="s">
        <v>120</v>
      </c>
      <c r="AW50" s="22" t="s">
        <v>120</v>
      </c>
      <c r="AX50" s="22" t="s">
        <v>120</v>
      </c>
      <c r="AY50" s="22" t="s">
        <v>120</v>
      </c>
      <c r="AZ50" s="22" t="s">
        <v>120</v>
      </c>
      <c r="BA50" s="22" t="s">
        <v>120</v>
      </c>
      <c r="BB50" s="22" t="s">
        <v>120</v>
      </c>
      <c r="BC50" s="22" t="s">
        <v>120</v>
      </c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20"/>
      <c r="BX50" s="17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17"/>
    </row>
    <row r="51" spans="2:89" ht="15.75" customHeight="1">
      <c r="B51" s="27" t="s">
        <v>47</v>
      </c>
      <c r="D51" s="21">
        <f>SUM(D53:D55)</f>
        <v>1648</v>
      </c>
      <c r="E51" s="17">
        <f>SUM(E53:E55)</f>
        <v>2345</v>
      </c>
      <c r="F51" s="17">
        <f aca="true" t="shared" si="14" ref="F51:M51">SUM(F53:F55)</f>
        <v>796</v>
      </c>
      <c r="G51" s="17">
        <f t="shared" si="14"/>
        <v>876</v>
      </c>
      <c r="H51" s="17">
        <f t="shared" si="14"/>
        <v>349</v>
      </c>
      <c r="I51" s="17">
        <f t="shared" si="14"/>
        <v>351</v>
      </c>
      <c r="J51" s="17">
        <f t="shared" si="14"/>
        <v>1042</v>
      </c>
      <c r="K51" s="17">
        <f t="shared" si="14"/>
        <v>1078</v>
      </c>
      <c r="L51" s="17">
        <f t="shared" si="14"/>
        <v>38</v>
      </c>
      <c r="M51" s="17">
        <f t="shared" si="14"/>
        <v>40</v>
      </c>
      <c r="P51" s="17">
        <f aca="true" t="shared" si="15" ref="P51:AA51">SUM(P53:P55)</f>
        <v>1204</v>
      </c>
      <c r="Q51" s="17">
        <f t="shared" si="15"/>
        <v>1419</v>
      </c>
      <c r="R51" s="17">
        <f t="shared" si="15"/>
        <v>4</v>
      </c>
      <c r="S51" s="17">
        <f t="shared" si="15"/>
        <v>4</v>
      </c>
      <c r="T51" s="17">
        <f t="shared" si="15"/>
        <v>1191</v>
      </c>
      <c r="U51" s="17">
        <f t="shared" si="15"/>
        <v>1194</v>
      </c>
      <c r="V51" s="17">
        <f t="shared" si="15"/>
        <v>1026</v>
      </c>
      <c r="W51" s="17">
        <f t="shared" si="15"/>
        <v>1037</v>
      </c>
      <c r="X51" s="17">
        <f t="shared" si="15"/>
        <v>480</v>
      </c>
      <c r="Y51" s="17">
        <f t="shared" si="15"/>
        <v>482</v>
      </c>
      <c r="Z51" s="17">
        <f t="shared" si="15"/>
        <v>94</v>
      </c>
      <c r="AA51" s="17">
        <f t="shared" si="15"/>
        <v>114</v>
      </c>
      <c r="AD51" s="22" t="s">
        <v>96</v>
      </c>
      <c r="AF51" s="21">
        <v>25</v>
      </c>
      <c r="AG51" s="1">
        <f>SUM(AI51,AK51,AM51,AO51)</f>
        <v>32</v>
      </c>
      <c r="AH51" s="1">
        <v>22</v>
      </c>
      <c r="AI51" s="1">
        <v>26</v>
      </c>
      <c r="AJ51" s="1">
        <v>3</v>
      </c>
      <c r="AK51" s="1">
        <v>3</v>
      </c>
      <c r="AL51" s="1">
        <v>1</v>
      </c>
      <c r="AM51" s="1">
        <v>1</v>
      </c>
      <c r="AN51" s="22">
        <v>1</v>
      </c>
      <c r="AO51" s="22">
        <v>2</v>
      </c>
      <c r="AR51" s="1">
        <v>15</v>
      </c>
      <c r="AS51" s="1">
        <v>18</v>
      </c>
      <c r="AT51" s="22" t="s">
        <v>120</v>
      </c>
      <c r="AU51" s="22" t="s">
        <v>120</v>
      </c>
      <c r="AV51" s="1">
        <v>8</v>
      </c>
      <c r="AW51" s="1">
        <v>8</v>
      </c>
      <c r="AX51" s="1">
        <v>14</v>
      </c>
      <c r="AY51" s="1">
        <v>15</v>
      </c>
      <c r="AZ51" s="1">
        <v>9</v>
      </c>
      <c r="BA51" s="1">
        <v>9</v>
      </c>
      <c r="BB51" s="1">
        <v>3</v>
      </c>
      <c r="BC51" s="1">
        <v>4</v>
      </c>
      <c r="BE51" s="17"/>
      <c r="BF51" s="18"/>
      <c r="BG51" s="17"/>
      <c r="BH51" s="17"/>
      <c r="BI51" s="17"/>
      <c r="BJ51" s="17"/>
      <c r="BK51" s="17"/>
      <c r="BL51" s="17"/>
      <c r="BM51" s="17"/>
      <c r="BN51" s="17"/>
      <c r="BO51" s="20"/>
      <c r="BP51" s="17"/>
      <c r="BQ51" s="17"/>
      <c r="BR51" s="17"/>
      <c r="BS51" s="20"/>
      <c r="BT51" s="17"/>
      <c r="BU51" s="17"/>
      <c r="BV51" s="17"/>
      <c r="BW51" s="20"/>
      <c r="BX51" s="17"/>
      <c r="BY51" s="17"/>
      <c r="BZ51" s="17"/>
      <c r="CA51" s="17"/>
      <c r="CB51" s="20"/>
      <c r="CC51" s="20"/>
      <c r="CD51" s="20"/>
      <c r="CE51" s="20"/>
      <c r="CF51" s="20"/>
      <c r="CG51" s="20"/>
      <c r="CH51" s="20"/>
      <c r="CI51" s="20"/>
      <c r="CJ51" s="20"/>
      <c r="CK51" s="17"/>
    </row>
    <row r="52" spans="4:89" ht="15.75" customHeight="1">
      <c r="D52" s="21"/>
      <c r="AD52" s="22" t="s">
        <v>97</v>
      </c>
      <c r="AF52" s="21">
        <v>9</v>
      </c>
      <c r="AG52" s="1">
        <f>SUM(AI52,AK52,AM52,AO52)</f>
        <v>15</v>
      </c>
      <c r="AH52" s="1">
        <v>9</v>
      </c>
      <c r="AI52" s="1">
        <v>14</v>
      </c>
      <c r="AJ52" s="1">
        <v>1</v>
      </c>
      <c r="AK52" s="1">
        <v>1</v>
      </c>
      <c r="AL52" s="22" t="s">
        <v>120</v>
      </c>
      <c r="AM52" s="22" t="s">
        <v>120</v>
      </c>
      <c r="AN52" s="22" t="s">
        <v>120</v>
      </c>
      <c r="AO52" s="22" t="s">
        <v>120</v>
      </c>
      <c r="AR52" s="22" t="s">
        <v>120</v>
      </c>
      <c r="AS52" s="22" t="s">
        <v>120</v>
      </c>
      <c r="AT52" s="22" t="s">
        <v>120</v>
      </c>
      <c r="AU52" s="22" t="s">
        <v>120</v>
      </c>
      <c r="AV52" s="1">
        <v>2</v>
      </c>
      <c r="AW52" s="1">
        <v>2</v>
      </c>
      <c r="AX52" s="1">
        <v>1</v>
      </c>
      <c r="AY52" s="1">
        <v>1</v>
      </c>
      <c r="AZ52" s="22" t="s">
        <v>120</v>
      </c>
      <c r="BA52" s="22" t="s">
        <v>120</v>
      </c>
      <c r="BB52" s="22" t="s">
        <v>119</v>
      </c>
      <c r="BC52" s="22" t="s">
        <v>119</v>
      </c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20"/>
      <c r="BX52" s="17"/>
      <c r="BY52" s="17"/>
      <c r="BZ52" s="17"/>
      <c r="CA52" s="17"/>
      <c r="CB52" s="20"/>
      <c r="CC52" s="20"/>
      <c r="CD52" s="20"/>
      <c r="CE52" s="20"/>
      <c r="CF52" s="20"/>
      <c r="CG52" s="20"/>
      <c r="CH52" s="20"/>
      <c r="CI52" s="20"/>
      <c r="CJ52" s="20"/>
      <c r="CK52" s="17"/>
    </row>
    <row r="53" spans="2:89" ht="15.75" customHeight="1">
      <c r="B53" s="22" t="s">
        <v>48</v>
      </c>
      <c r="D53" s="21">
        <v>687</v>
      </c>
      <c r="E53" s="1">
        <f>SUM(G53,I53,K53,M53)</f>
        <v>979</v>
      </c>
      <c r="F53" s="1">
        <v>362</v>
      </c>
      <c r="G53" s="1">
        <v>409</v>
      </c>
      <c r="H53" s="1">
        <v>183</v>
      </c>
      <c r="I53" s="1">
        <v>183</v>
      </c>
      <c r="J53" s="1">
        <v>375</v>
      </c>
      <c r="K53" s="1">
        <v>379</v>
      </c>
      <c r="L53" s="1">
        <v>8</v>
      </c>
      <c r="M53" s="1">
        <v>8</v>
      </c>
      <c r="P53" s="1">
        <v>490</v>
      </c>
      <c r="Q53" s="1">
        <v>633</v>
      </c>
      <c r="R53" s="1">
        <v>1</v>
      </c>
      <c r="S53" s="1">
        <v>1</v>
      </c>
      <c r="T53" s="1">
        <v>468</v>
      </c>
      <c r="U53" s="1">
        <v>469</v>
      </c>
      <c r="V53" s="1">
        <v>525</v>
      </c>
      <c r="W53" s="1">
        <v>531</v>
      </c>
      <c r="X53" s="1">
        <v>160</v>
      </c>
      <c r="Y53" s="1">
        <v>160</v>
      </c>
      <c r="Z53" s="1">
        <v>52</v>
      </c>
      <c r="AA53" s="1">
        <v>54</v>
      </c>
      <c r="AD53" s="22" t="s">
        <v>98</v>
      </c>
      <c r="AF53" s="21">
        <v>10</v>
      </c>
      <c r="AG53" s="1">
        <f>SUM(AI53,AK53,AM53,AO53)</f>
        <v>14</v>
      </c>
      <c r="AH53" s="1">
        <v>10</v>
      </c>
      <c r="AI53" s="1">
        <v>13</v>
      </c>
      <c r="AJ53" s="22" t="s">
        <v>120</v>
      </c>
      <c r="AK53" s="22" t="s">
        <v>120</v>
      </c>
      <c r="AL53" s="1">
        <v>1</v>
      </c>
      <c r="AM53" s="1">
        <v>1</v>
      </c>
      <c r="AN53" s="22" t="s">
        <v>120</v>
      </c>
      <c r="AO53" s="22" t="s">
        <v>120</v>
      </c>
      <c r="AR53" s="1">
        <v>4</v>
      </c>
      <c r="AS53" s="1">
        <v>5</v>
      </c>
      <c r="AT53" s="22" t="s">
        <v>120</v>
      </c>
      <c r="AU53" s="22" t="s">
        <v>120</v>
      </c>
      <c r="AV53" s="1">
        <v>4</v>
      </c>
      <c r="AW53" s="1">
        <v>4</v>
      </c>
      <c r="AX53" s="1">
        <v>3</v>
      </c>
      <c r="AY53" s="1">
        <v>3</v>
      </c>
      <c r="AZ53" s="1">
        <v>3</v>
      </c>
      <c r="BA53" s="1">
        <v>3</v>
      </c>
      <c r="BB53" s="1">
        <v>1</v>
      </c>
      <c r="BC53" s="1">
        <v>1</v>
      </c>
      <c r="BE53" s="17"/>
      <c r="BF53" s="20"/>
      <c r="BG53" s="17"/>
      <c r="BH53" s="17"/>
      <c r="BI53" s="17"/>
      <c r="BJ53" s="17"/>
      <c r="BK53" s="17"/>
      <c r="BL53" s="17"/>
      <c r="BM53" s="20"/>
      <c r="BN53" s="17"/>
      <c r="BO53" s="20"/>
      <c r="BP53" s="17"/>
      <c r="BQ53" s="17"/>
      <c r="BR53" s="17"/>
      <c r="BS53" s="20"/>
      <c r="BT53" s="17"/>
      <c r="BU53" s="17"/>
      <c r="BV53" s="17"/>
      <c r="BW53" s="20"/>
      <c r="BX53" s="17"/>
      <c r="BY53" s="17"/>
      <c r="BZ53" s="17"/>
      <c r="CA53" s="20"/>
      <c r="CB53" s="17"/>
      <c r="CC53" s="20"/>
      <c r="CD53" s="20"/>
      <c r="CE53" s="20"/>
      <c r="CF53" s="20"/>
      <c r="CG53" s="20"/>
      <c r="CH53" s="20"/>
      <c r="CI53" s="20"/>
      <c r="CJ53" s="20"/>
      <c r="CK53" s="17"/>
    </row>
    <row r="54" spans="2:89" ht="15.75" customHeight="1">
      <c r="B54" s="22" t="s">
        <v>49</v>
      </c>
      <c r="D54" s="21">
        <v>319</v>
      </c>
      <c r="E54" s="1">
        <f>SUM(G54,I54,K54,M54)</f>
        <v>450</v>
      </c>
      <c r="F54" s="1">
        <v>161</v>
      </c>
      <c r="G54" s="1">
        <v>172</v>
      </c>
      <c r="H54" s="1">
        <v>66</v>
      </c>
      <c r="I54" s="1">
        <v>67</v>
      </c>
      <c r="J54" s="1">
        <v>187</v>
      </c>
      <c r="K54" s="1">
        <v>202</v>
      </c>
      <c r="L54" s="1">
        <v>9</v>
      </c>
      <c r="M54" s="1">
        <v>9</v>
      </c>
      <c r="P54" s="1">
        <v>223</v>
      </c>
      <c r="Q54" s="1">
        <v>262</v>
      </c>
      <c r="R54" s="22" t="s">
        <v>119</v>
      </c>
      <c r="S54" s="22" t="s">
        <v>119</v>
      </c>
      <c r="T54" s="1">
        <v>224</v>
      </c>
      <c r="U54" s="1">
        <v>224</v>
      </c>
      <c r="V54" s="1">
        <v>219</v>
      </c>
      <c r="W54" s="1">
        <v>222</v>
      </c>
      <c r="X54" s="1">
        <v>79</v>
      </c>
      <c r="Y54" s="1">
        <v>80</v>
      </c>
      <c r="Z54" s="1">
        <v>9</v>
      </c>
      <c r="AA54" s="1">
        <v>10</v>
      </c>
      <c r="AD54" s="22" t="s">
        <v>99</v>
      </c>
      <c r="AF54" s="21">
        <v>4</v>
      </c>
      <c r="AG54" s="1">
        <f>SUM(AI54,AK54,AM54,AO54)</f>
        <v>7</v>
      </c>
      <c r="AH54" s="1">
        <v>4</v>
      </c>
      <c r="AI54" s="1">
        <v>6</v>
      </c>
      <c r="AJ54" s="1">
        <v>1</v>
      </c>
      <c r="AK54" s="1">
        <v>1</v>
      </c>
      <c r="AL54" s="22" t="s">
        <v>120</v>
      </c>
      <c r="AM54" s="22" t="s">
        <v>120</v>
      </c>
      <c r="AN54" s="22" t="s">
        <v>120</v>
      </c>
      <c r="AO54" s="22" t="s">
        <v>120</v>
      </c>
      <c r="AR54" s="1">
        <v>2</v>
      </c>
      <c r="AS54" s="1">
        <v>2</v>
      </c>
      <c r="AT54" s="22" t="s">
        <v>120</v>
      </c>
      <c r="AU54" s="22" t="s">
        <v>120</v>
      </c>
      <c r="AV54" s="22" t="s">
        <v>120</v>
      </c>
      <c r="AW54" s="22" t="s">
        <v>120</v>
      </c>
      <c r="AX54" s="22" t="s">
        <v>120</v>
      </c>
      <c r="AY54" s="22" t="s">
        <v>120</v>
      </c>
      <c r="AZ54" s="22" t="s">
        <v>120</v>
      </c>
      <c r="BA54" s="22" t="s">
        <v>119</v>
      </c>
      <c r="BB54" s="22" t="s">
        <v>119</v>
      </c>
      <c r="BC54" s="22" t="s">
        <v>119</v>
      </c>
      <c r="BE54" s="17"/>
      <c r="BF54" s="20"/>
      <c r="BG54" s="17"/>
      <c r="BH54" s="17"/>
      <c r="BI54" s="17"/>
      <c r="BJ54" s="17"/>
      <c r="BK54" s="17"/>
      <c r="BL54" s="17"/>
      <c r="BM54" s="20"/>
      <c r="BN54" s="17"/>
      <c r="BO54" s="20"/>
      <c r="BP54" s="17"/>
      <c r="BQ54" s="17"/>
      <c r="BR54" s="17"/>
      <c r="BS54" s="20"/>
      <c r="BT54" s="17"/>
      <c r="BU54" s="17"/>
      <c r="BV54" s="17"/>
      <c r="BW54" s="20"/>
      <c r="BX54" s="17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17"/>
    </row>
    <row r="55" spans="2:89" ht="15.75" customHeight="1">
      <c r="B55" s="22" t="s">
        <v>50</v>
      </c>
      <c r="D55" s="21">
        <v>642</v>
      </c>
      <c r="E55" s="1">
        <f>SUM(G55,I55,K55,M55)</f>
        <v>916</v>
      </c>
      <c r="F55" s="1">
        <v>273</v>
      </c>
      <c r="G55" s="1">
        <v>295</v>
      </c>
      <c r="H55" s="1">
        <v>100</v>
      </c>
      <c r="I55" s="1">
        <v>101</v>
      </c>
      <c r="J55" s="1">
        <v>480</v>
      </c>
      <c r="K55" s="1">
        <v>497</v>
      </c>
      <c r="L55" s="1">
        <v>21</v>
      </c>
      <c r="M55" s="1">
        <v>23</v>
      </c>
      <c r="P55" s="1">
        <v>491</v>
      </c>
      <c r="Q55" s="1">
        <v>524</v>
      </c>
      <c r="R55" s="1">
        <v>3</v>
      </c>
      <c r="S55" s="1">
        <v>3</v>
      </c>
      <c r="T55" s="1">
        <v>499</v>
      </c>
      <c r="U55" s="1">
        <v>501</v>
      </c>
      <c r="V55" s="1">
        <v>282</v>
      </c>
      <c r="W55" s="1">
        <v>284</v>
      </c>
      <c r="X55" s="1">
        <v>241</v>
      </c>
      <c r="Y55" s="1">
        <v>242</v>
      </c>
      <c r="Z55" s="1">
        <v>33</v>
      </c>
      <c r="AA55" s="1">
        <v>50</v>
      </c>
      <c r="AF55" s="21"/>
      <c r="BE55" s="17"/>
      <c r="BF55" s="20"/>
      <c r="BG55" s="17"/>
      <c r="BH55" s="17"/>
      <c r="BI55" s="17"/>
      <c r="BJ55" s="17"/>
      <c r="BK55" s="17"/>
      <c r="BL55" s="17"/>
      <c r="BM55" s="17"/>
      <c r="BN55" s="17"/>
      <c r="BO55" s="20"/>
      <c r="BP55" s="17"/>
      <c r="BQ55" s="17"/>
      <c r="BR55" s="17"/>
      <c r="BS55" s="20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</row>
    <row r="56" spans="4:89" ht="15.75" customHeight="1">
      <c r="D56" s="21"/>
      <c r="AF56" s="21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</row>
    <row r="57" spans="4:89" ht="15.75" customHeight="1">
      <c r="D57" s="21"/>
      <c r="AC57" s="62" t="s">
        <v>100</v>
      </c>
      <c r="AD57" s="62"/>
      <c r="AF57" s="21">
        <f>SUM(AF59:AF62)</f>
        <v>2449</v>
      </c>
      <c r="AG57" s="17">
        <f>SUM(AG59:AG62)</f>
        <v>3891</v>
      </c>
      <c r="AH57" s="17">
        <f aca="true" t="shared" si="16" ref="AH57:AO57">SUM(AH59:AH62)</f>
        <v>1481</v>
      </c>
      <c r="AI57" s="17">
        <f t="shared" si="16"/>
        <v>1677</v>
      </c>
      <c r="AJ57" s="17">
        <f t="shared" si="16"/>
        <v>257</v>
      </c>
      <c r="AK57" s="17">
        <f t="shared" si="16"/>
        <v>263</v>
      </c>
      <c r="AL57" s="17">
        <f t="shared" si="16"/>
        <v>1718</v>
      </c>
      <c r="AM57" s="17">
        <f t="shared" si="16"/>
        <v>1828</v>
      </c>
      <c r="AN57" s="17">
        <f t="shared" si="16"/>
        <v>115</v>
      </c>
      <c r="AO57" s="17">
        <f t="shared" si="16"/>
        <v>123</v>
      </c>
      <c r="AR57" s="17">
        <f aca="true" t="shared" si="17" ref="AR57:BC57">SUM(AR59:AR62)</f>
        <v>997</v>
      </c>
      <c r="AS57" s="17">
        <f t="shared" si="17"/>
        <v>1069</v>
      </c>
      <c r="AT57" s="17">
        <f t="shared" si="17"/>
        <v>1</v>
      </c>
      <c r="AU57" s="17">
        <f t="shared" si="17"/>
        <v>1</v>
      </c>
      <c r="AV57" s="17">
        <f t="shared" si="17"/>
        <v>1292</v>
      </c>
      <c r="AW57" s="17">
        <f t="shared" si="17"/>
        <v>1308</v>
      </c>
      <c r="AX57" s="17">
        <f t="shared" si="17"/>
        <v>2094</v>
      </c>
      <c r="AY57" s="17">
        <f t="shared" si="17"/>
        <v>2139</v>
      </c>
      <c r="AZ57" s="17">
        <f t="shared" si="17"/>
        <v>365</v>
      </c>
      <c r="BA57" s="17">
        <f t="shared" si="17"/>
        <v>368</v>
      </c>
      <c r="BB57" s="17">
        <f t="shared" si="17"/>
        <v>83</v>
      </c>
      <c r="BC57" s="17">
        <f t="shared" si="17"/>
        <v>95</v>
      </c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60"/>
      <c r="BW57" s="61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</row>
    <row r="58" spans="2:89" ht="15.75" customHeight="1">
      <c r="B58" s="27" t="s">
        <v>51</v>
      </c>
      <c r="D58" s="21">
        <f>SUM(D60:D63)</f>
        <v>1720</v>
      </c>
      <c r="E58" s="17">
        <f>SUM(E60:E63)</f>
        <v>2720</v>
      </c>
      <c r="F58" s="17">
        <f aca="true" t="shared" si="18" ref="F58:M58">SUM(F60:F63)</f>
        <v>755</v>
      </c>
      <c r="G58" s="17">
        <f t="shared" si="18"/>
        <v>1172</v>
      </c>
      <c r="H58" s="17">
        <f t="shared" si="18"/>
        <v>372</v>
      </c>
      <c r="I58" s="17">
        <f t="shared" si="18"/>
        <v>380</v>
      </c>
      <c r="J58" s="17">
        <f t="shared" si="18"/>
        <v>1059</v>
      </c>
      <c r="K58" s="17">
        <f t="shared" si="18"/>
        <v>1083</v>
      </c>
      <c r="L58" s="17">
        <f t="shared" si="18"/>
        <v>81</v>
      </c>
      <c r="M58" s="17">
        <f t="shared" si="18"/>
        <v>85</v>
      </c>
      <c r="P58" s="17">
        <f aca="true" t="shared" si="19" ref="P58:AA58">SUM(P60:P63)</f>
        <v>950</v>
      </c>
      <c r="Q58" s="17">
        <f t="shared" si="19"/>
        <v>1101</v>
      </c>
      <c r="R58" s="17">
        <f t="shared" si="19"/>
        <v>8</v>
      </c>
      <c r="S58" s="17">
        <f t="shared" si="19"/>
        <v>9</v>
      </c>
      <c r="T58" s="17">
        <f t="shared" si="19"/>
        <v>1303</v>
      </c>
      <c r="U58" s="17">
        <f t="shared" si="19"/>
        <v>1309</v>
      </c>
      <c r="V58" s="17">
        <f t="shared" si="19"/>
        <v>997</v>
      </c>
      <c r="W58" s="17">
        <f t="shared" si="19"/>
        <v>1004</v>
      </c>
      <c r="X58" s="17">
        <f t="shared" si="19"/>
        <v>679</v>
      </c>
      <c r="Y58" s="17">
        <f t="shared" si="19"/>
        <v>683</v>
      </c>
      <c r="Z58" s="17">
        <f t="shared" si="19"/>
        <v>555</v>
      </c>
      <c r="AA58" s="17">
        <f t="shared" si="19"/>
        <v>581</v>
      </c>
      <c r="AD58" s="27"/>
      <c r="AF58" s="21"/>
      <c r="BE58" s="17"/>
      <c r="BF58" s="18"/>
      <c r="BG58" s="17"/>
      <c r="BH58" s="17"/>
      <c r="BI58" s="17"/>
      <c r="BJ58" s="17"/>
      <c r="BK58" s="17"/>
      <c r="BL58" s="17"/>
      <c r="BM58" s="17"/>
      <c r="BN58" s="17"/>
      <c r="BO58" s="20"/>
      <c r="BP58" s="17"/>
      <c r="BQ58" s="17"/>
      <c r="BR58" s="17"/>
      <c r="BS58" s="17"/>
      <c r="BT58" s="17"/>
      <c r="BU58" s="17"/>
      <c r="BV58" s="17"/>
      <c r="BW58" s="18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</row>
    <row r="59" spans="4:89" ht="15.75" customHeight="1">
      <c r="D59" s="21"/>
      <c r="AD59" s="22" t="s">
        <v>101</v>
      </c>
      <c r="AF59" s="21">
        <v>793</v>
      </c>
      <c r="AG59" s="1">
        <f>SUM(AI59,AK59,AM59,AO59)</f>
        <v>1353</v>
      </c>
      <c r="AH59" s="1">
        <v>571</v>
      </c>
      <c r="AI59" s="1">
        <v>690</v>
      </c>
      <c r="AJ59" s="1">
        <v>109</v>
      </c>
      <c r="AK59" s="1">
        <v>113</v>
      </c>
      <c r="AL59" s="1">
        <v>479</v>
      </c>
      <c r="AM59" s="1">
        <v>515</v>
      </c>
      <c r="AN59" s="1">
        <v>32</v>
      </c>
      <c r="AO59" s="1">
        <v>35</v>
      </c>
      <c r="AR59" s="1">
        <v>333</v>
      </c>
      <c r="AS59" s="1">
        <v>361</v>
      </c>
      <c r="AT59" s="1">
        <v>1</v>
      </c>
      <c r="AU59" s="1">
        <v>1</v>
      </c>
      <c r="AV59" s="1">
        <v>501</v>
      </c>
      <c r="AW59" s="1">
        <v>505</v>
      </c>
      <c r="AX59" s="1">
        <v>675</v>
      </c>
      <c r="AY59" s="1">
        <v>693</v>
      </c>
      <c r="AZ59" s="1">
        <v>121</v>
      </c>
      <c r="BA59" s="1">
        <v>122</v>
      </c>
      <c r="BB59" s="1">
        <v>14</v>
      </c>
      <c r="BC59" s="1">
        <v>18</v>
      </c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20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</row>
    <row r="60" spans="2:89" ht="15.75" customHeight="1">
      <c r="B60" s="22" t="s">
        <v>52</v>
      </c>
      <c r="D60" s="21">
        <v>358</v>
      </c>
      <c r="E60" s="1">
        <f>SUM(G60,I60,K60,M60)</f>
        <v>431</v>
      </c>
      <c r="F60" s="1">
        <v>66</v>
      </c>
      <c r="G60" s="1">
        <v>73</v>
      </c>
      <c r="H60" s="1">
        <v>27</v>
      </c>
      <c r="I60" s="1">
        <v>28</v>
      </c>
      <c r="J60" s="1">
        <v>298</v>
      </c>
      <c r="K60" s="1">
        <v>300</v>
      </c>
      <c r="L60" s="1">
        <v>29</v>
      </c>
      <c r="M60" s="1">
        <v>30</v>
      </c>
      <c r="P60" s="1">
        <v>173</v>
      </c>
      <c r="Q60" s="1">
        <v>198</v>
      </c>
      <c r="R60" s="22" t="s">
        <v>119</v>
      </c>
      <c r="S60" s="22" t="s">
        <v>119</v>
      </c>
      <c r="T60" s="1">
        <v>293</v>
      </c>
      <c r="U60" s="1">
        <v>294</v>
      </c>
      <c r="V60" s="1">
        <v>27</v>
      </c>
      <c r="W60" s="1">
        <v>27</v>
      </c>
      <c r="X60" s="1">
        <v>301</v>
      </c>
      <c r="Y60" s="1">
        <v>303</v>
      </c>
      <c r="Z60" s="1">
        <v>251</v>
      </c>
      <c r="AA60" s="1">
        <v>261</v>
      </c>
      <c r="AD60" s="22" t="s">
        <v>102</v>
      </c>
      <c r="AF60" s="21">
        <v>527</v>
      </c>
      <c r="AG60" s="1">
        <f>SUM(AI60,AK60,AM60,AO60)</f>
        <v>770</v>
      </c>
      <c r="AH60" s="1">
        <v>296</v>
      </c>
      <c r="AI60" s="1">
        <v>310</v>
      </c>
      <c r="AJ60" s="1">
        <v>38</v>
      </c>
      <c r="AK60" s="1">
        <v>39</v>
      </c>
      <c r="AL60" s="1">
        <v>370</v>
      </c>
      <c r="AM60" s="1">
        <v>397</v>
      </c>
      <c r="AN60" s="1">
        <v>21</v>
      </c>
      <c r="AO60" s="1">
        <v>24</v>
      </c>
      <c r="AR60" s="1">
        <v>179</v>
      </c>
      <c r="AS60" s="1">
        <v>186</v>
      </c>
      <c r="AT60" s="22" t="s">
        <v>120</v>
      </c>
      <c r="AU60" s="22" t="s">
        <v>120</v>
      </c>
      <c r="AV60" s="1">
        <v>207</v>
      </c>
      <c r="AW60" s="1">
        <v>210</v>
      </c>
      <c r="AX60" s="1">
        <v>438</v>
      </c>
      <c r="AY60" s="1">
        <v>445</v>
      </c>
      <c r="AZ60" s="1">
        <v>59</v>
      </c>
      <c r="BA60" s="1">
        <v>59</v>
      </c>
      <c r="BB60" s="1">
        <v>13</v>
      </c>
      <c r="BC60" s="1">
        <v>14</v>
      </c>
      <c r="BE60" s="17"/>
      <c r="BF60" s="20"/>
      <c r="BG60" s="17"/>
      <c r="BH60" s="17"/>
      <c r="BI60" s="17"/>
      <c r="BJ60" s="20"/>
      <c r="BK60" s="17"/>
      <c r="BL60" s="17"/>
      <c r="BM60" s="20"/>
      <c r="BN60" s="20"/>
      <c r="BO60" s="20"/>
      <c r="BP60" s="17"/>
      <c r="BQ60" s="17"/>
      <c r="BR60" s="17"/>
      <c r="BS60" s="17"/>
      <c r="BT60" s="17"/>
      <c r="BU60" s="17"/>
      <c r="BV60" s="17"/>
      <c r="BW60" s="20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20"/>
      <c r="CK60" s="17"/>
    </row>
    <row r="61" spans="2:89" ht="15.75" customHeight="1">
      <c r="B61" s="22" t="s">
        <v>53</v>
      </c>
      <c r="D61" s="21">
        <v>314</v>
      </c>
      <c r="E61" s="1">
        <f>SUM(G61,I61,K61,M61)</f>
        <v>872</v>
      </c>
      <c r="F61" s="1">
        <v>286</v>
      </c>
      <c r="G61" s="1">
        <v>649</v>
      </c>
      <c r="H61" s="1">
        <v>44</v>
      </c>
      <c r="I61" s="1">
        <v>50</v>
      </c>
      <c r="J61" s="1">
        <v>150</v>
      </c>
      <c r="K61" s="1">
        <v>153</v>
      </c>
      <c r="L61" s="1">
        <v>18</v>
      </c>
      <c r="M61" s="1">
        <v>20</v>
      </c>
      <c r="P61" s="1">
        <v>229</v>
      </c>
      <c r="Q61" s="1">
        <v>262</v>
      </c>
      <c r="R61" s="22" t="s">
        <v>119</v>
      </c>
      <c r="S61" s="22" t="s">
        <v>119</v>
      </c>
      <c r="T61" s="1">
        <v>169</v>
      </c>
      <c r="U61" s="1">
        <v>169</v>
      </c>
      <c r="V61" s="1">
        <v>187</v>
      </c>
      <c r="W61" s="1">
        <v>188</v>
      </c>
      <c r="X61" s="1">
        <v>29</v>
      </c>
      <c r="Y61" s="1">
        <v>29</v>
      </c>
      <c r="Z61" s="1">
        <v>92</v>
      </c>
      <c r="AA61" s="1">
        <v>92</v>
      </c>
      <c r="AD61" s="22" t="s">
        <v>103</v>
      </c>
      <c r="AF61" s="21">
        <v>785</v>
      </c>
      <c r="AG61" s="1">
        <f>SUM(AI61,AK61,AM61,AO61)</f>
        <v>1247</v>
      </c>
      <c r="AH61" s="1">
        <v>448</v>
      </c>
      <c r="AI61" s="1">
        <v>498</v>
      </c>
      <c r="AJ61" s="1">
        <v>82</v>
      </c>
      <c r="AK61" s="1">
        <v>83</v>
      </c>
      <c r="AL61" s="1">
        <v>595</v>
      </c>
      <c r="AM61" s="1">
        <v>624</v>
      </c>
      <c r="AN61" s="1">
        <v>42</v>
      </c>
      <c r="AO61" s="1">
        <v>42</v>
      </c>
      <c r="AR61" s="1">
        <v>311</v>
      </c>
      <c r="AS61" s="1">
        <v>339</v>
      </c>
      <c r="AT61" s="22" t="s">
        <v>120</v>
      </c>
      <c r="AU61" s="22" t="s">
        <v>120</v>
      </c>
      <c r="AV61" s="1">
        <v>392</v>
      </c>
      <c r="AW61" s="1">
        <v>400</v>
      </c>
      <c r="AX61" s="1">
        <v>687</v>
      </c>
      <c r="AY61" s="1">
        <v>701</v>
      </c>
      <c r="AZ61" s="1">
        <v>124</v>
      </c>
      <c r="BA61" s="1">
        <v>125</v>
      </c>
      <c r="BB61" s="1">
        <v>37</v>
      </c>
      <c r="BC61" s="1">
        <v>42</v>
      </c>
      <c r="BE61" s="17"/>
      <c r="BF61" s="20"/>
      <c r="BG61" s="17"/>
      <c r="BH61" s="17"/>
      <c r="BI61" s="17"/>
      <c r="BJ61" s="17"/>
      <c r="BK61" s="17"/>
      <c r="BL61" s="17"/>
      <c r="BM61" s="17"/>
      <c r="BN61" s="17"/>
      <c r="BO61" s="20"/>
      <c r="BP61" s="17"/>
      <c r="BQ61" s="17"/>
      <c r="BR61" s="17"/>
      <c r="BS61" s="20"/>
      <c r="BT61" s="17"/>
      <c r="BU61" s="17"/>
      <c r="BV61" s="17"/>
      <c r="BW61" s="20"/>
      <c r="BX61" s="17"/>
      <c r="BY61" s="17"/>
      <c r="BZ61" s="17"/>
      <c r="CA61" s="17"/>
      <c r="CB61" s="17"/>
      <c r="CC61" s="17"/>
      <c r="CD61" s="17"/>
      <c r="CE61" s="17"/>
      <c r="CF61" s="20"/>
      <c r="CG61" s="17"/>
      <c r="CH61" s="17"/>
      <c r="CI61" s="17"/>
      <c r="CJ61" s="17"/>
      <c r="CK61" s="17"/>
    </row>
    <row r="62" spans="2:89" ht="15.75" customHeight="1">
      <c r="B62" s="22" t="s">
        <v>54</v>
      </c>
      <c r="D62" s="21">
        <v>649</v>
      </c>
      <c r="E62" s="1">
        <f>SUM(G62,I62,K62,M62)</f>
        <v>872</v>
      </c>
      <c r="F62" s="1">
        <v>245</v>
      </c>
      <c r="G62" s="1">
        <v>268</v>
      </c>
      <c r="H62" s="1">
        <v>193</v>
      </c>
      <c r="I62" s="1">
        <v>194</v>
      </c>
      <c r="J62" s="1">
        <v>388</v>
      </c>
      <c r="K62" s="1">
        <v>393</v>
      </c>
      <c r="L62" s="1">
        <v>17</v>
      </c>
      <c r="M62" s="1">
        <v>17</v>
      </c>
      <c r="P62" s="1">
        <v>314</v>
      </c>
      <c r="Q62" s="1">
        <v>378</v>
      </c>
      <c r="R62" s="1">
        <v>3</v>
      </c>
      <c r="S62" s="1">
        <v>3</v>
      </c>
      <c r="T62" s="1">
        <v>532</v>
      </c>
      <c r="U62" s="1">
        <v>536</v>
      </c>
      <c r="V62" s="1">
        <v>459</v>
      </c>
      <c r="W62" s="1">
        <v>462</v>
      </c>
      <c r="X62" s="1">
        <v>274</v>
      </c>
      <c r="Y62" s="1">
        <v>275</v>
      </c>
      <c r="Z62" s="1">
        <v>197</v>
      </c>
      <c r="AA62" s="1">
        <v>208</v>
      </c>
      <c r="AD62" s="22" t="s">
        <v>104</v>
      </c>
      <c r="AF62" s="21">
        <v>344</v>
      </c>
      <c r="AG62" s="1">
        <f>SUM(AI62,AK62,AM62,AO62)</f>
        <v>521</v>
      </c>
      <c r="AH62" s="1">
        <v>166</v>
      </c>
      <c r="AI62" s="1">
        <v>179</v>
      </c>
      <c r="AJ62" s="1">
        <v>28</v>
      </c>
      <c r="AK62" s="1">
        <v>28</v>
      </c>
      <c r="AL62" s="1">
        <v>274</v>
      </c>
      <c r="AM62" s="1">
        <v>292</v>
      </c>
      <c r="AN62" s="1">
        <v>20</v>
      </c>
      <c r="AO62" s="1">
        <v>22</v>
      </c>
      <c r="AR62" s="1">
        <v>174</v>
      </c>
      <c r="AS62" s="1">
        <v>183</v>
      </c>
      <c r="AT62" s="22" t="s">
        <v>120</v>
      </c>
      <c r="AU62" s="22" t="s">
        <v>120</v>
      </c>
      <c r="AV62" s="1">
        <v>192</v>
      </c>
      <c r="AW62" s="1">
        <v>193</v>
      </c>
      <c r="AX62" s="1">
        <v>294</v>
      </c>
      <c r="AY62" s="1">
        <v>300</v>
      </c>
      <c r="AZ62" s="1">
        <v>61</v>
      </c>
      <c r="BA62" s="1">
        <v>62</v>
      </c>
      <c r="BB62" s="1">
        <v>19</v>
      </c>
      <c r="BC62" s="1">
        <v>21</v>
      </c>
      <c r="BE62" s="17"/>
      <c r="BF62" s="20"/>
      <c r="BG62" s="17"/>
      <c r="BH62" s="17"/>
      <c r="BI62" s="17"/>
      <c r="BJ62" s="17"/>
      <c r="BK62" s="17"/>
      <c r="BL62" s="17"/>
      <c r="BM62" s="20"/>
      <c r="BN62" s="20"/>
      <c r="BO62" s="20"/>
      <c r="BP62" s="17"/>
      <c r="BQ62" s="17"/>
      <c r="BR62" s="17"/>
      <c r="BS62" s="17"/>
      <c r="BT62" s="17"/>
      <c r="BU62" s="17"/>
      <c r="BV62" s="17"/>
      <c r="BW62" s="20"/>
      <c r="BX62" s="17"/>
      <c r="BY62" s="17"/>
      <c r="BZ62" s="17"/>
      <c r="CA62" s="17"/>
      <c r="CB62" s="20"/>
      <c r="CC62" s="17"/>
      <c r="CD62" s="17"/>
      <c r="CE62" s="17"/>
      <c r="CF62" s="20"/>
      <c r="CG62" s="17"/>
      <c r="CH62" s="17"/>
      <c r="CI62" s="17"/>
      <c r="CJ62" s="17"/>
      <c r="CK62" s="17"/>
    </row>
    <row r="63" spans="2:89" ht="15.75" customHeight="1">
      <c r="B63" s="22" t="s">
        <v>55</v>
      </c>
      <c r="D63" s="21">
        <v>399</v>
      </c>
      <c r="E63" s="1">
        <f>SUM(G63,I63,K63,M63)</f>
        <v>545</v>
      </c>
      <c r="F63" s="1">
        <v>158</v>
      </c>
      <c r="G63" s="1">
        <v>182</v>
      </c>
      <c r="H63" s="1">
        <v>108</v>
      </c>
      <c r="I63" s="1">
        <v>108</v>
      </c>
      <c r="J63" s="1">
        <v>223</v>
      </c>
      <c r="K63" s="1">
        <v>237</v>
      </c>
      <c r="L63" s="1">
        <v>17</v>
      </c>
      <c r="M63" s="1">
        <v>18</v>
      </c>
      <c r="P63" s="1">
        <v>234</v>
      </c>
      <c r="Q63" s="1">
        <v>263</v>
      </c>
      <c r="R63" s="1">
        <v>5</v>
      </c>
      <c r="S63" s="1">
        <v>6</v>
      </c>
      <c r="T63" s="1">
        <v>309</v>
      </c>
      <c r="U63" s="1">
        <v>310</v>
      </c>
      <c r="V63" s="1">
        <v>324</v>
      </c>
      <c r="W63" s="1">
        <v>327</v>
      </c>
      <c r="X63" s="1">
        <v>75</v>
      </c>
      <c r="Y63" s="1">
        <v>76</v>
      </c>
      <c r="Z63" s="1">
        <v>15</v>
      </c>
      <c r="AA63" s="1">
        <v>20</v>
      </c>
      <c r="AF63" s="21"/>
      <c r="BE63" s="17"/>
      <c r="BF63" s="20"/>
      <c r="BG63" s="17"/>
      <c r="BH63" s="17"/>
      <c r="BI63" s="17"/>
      <c r="BJ63" s="17"/>
      <c r="BK63" s="17"/>
      <c r="BL63" s="17"/>
      <c r="BM63" s="20"/>
      <c r="BN63" s="17"/>
      <c r="BO63" s="20"/>
      <c r="BP63" s="17"/>
      <c r="BQ63" s="17"/>
      <c r="BR63" s="17"/>
      <c r="BS63" s="20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</row>
    <row r="64" spans="4:89" ht="15.75" customHeight="1">
      <c r="D64" s="21"/>
      <c r="AF64" s="21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</row>
    <row r="65" spans="4:89" ht="15.75" customHeight="1">
      <c r="D65" s="21"/>
      <c r="AC65" s="62" t="s">
        <v>105</v>
      </c>
      <c r="AD65" s="62"/>
      <c r="AF65" s="21">
        <f>SUM(AF67:AF74)</f>
        <v>856</v>
      </c>
      <c r="AG65" s="17">
        <f>SUM(AG67:AG74)</f>
        <v>1279</v>
      </c>
      <c r="AH65" s="17">
        <f>SUM(AH67:AH74)</f>
        <v>583</v>
      </c>
      <c r="AI65" s="17">
        <f aca="true" t="shared" si="20" ref="AI65:AO65">SUM(AI67:AI74)</f>
        <v>650</v>
      </c>
      <c r="AJ65" s="17">
        <f t="shared" si="20"/>
        <v>144</v>
      </c>
      <c r="AK65" s="17">
        <f t="shared" si="20"/>
        <v>155</v>
      </c>
      <c r="AL65" s="17">
        <f t="shared" si="20"/>
        <v>445</v>
      </c>
      <c r="AM65" s="17">
        <f t="shared" si="20"/>
        <v>448</v>
      </c>
      <c r="AN65" s="17">
        <f t="shared" si="20"/>
        <v>25</v>
      </c>
      <c r="AO65" s="17">
        <f t="shared" si="20"/>
        <v>26</v>
      </c>
      <c r="AR65" s="17">
        <f>SUM(AR67:AR74)</f>
        <v>411</v>
      </c>
      <c r="AS65" s="17">
        <f aca="true" t="shared" si="21" ref="AS65:BC65">SUM(AS67:AS74)</f>
        <v>451</v>
      </c>
      <c r="AT65" s="17">
        <f t="shared" si="21"/>
        <v>1</v>
      </c>
      <c r="AU65" s="17">
        <f t="shared" si="21"/>
        <v>1</v>
      </c>
      <c r="AV65" s="17">
        <f t="shared" si="21"/>
        <v>551</v>
      </c>
      <c r="AW65" s="17">
        <f t="shared" si="21"/>
        <v>551</v>
      </c>
      <c r="AX65" s="17">
        <f t="shared" si="21"/>
        <v>536</v>
      </c>
      <c r="AY65" s="17">
        <f t="shared" si="21"/>
        <v>547</v>
      </c>
      <c r="AZ65" s="17">
        <f t="shared" si="21"/>
        <v>139</v>
      </c>
      <c r="BA65" s="17">
        <f t="shared" si="21"/>
        <v>139</v>
      </c>
      <c r="BB65" s="17">
        <f t="shared" si="21"/>
        <v>70</v>
      </c>
      <c r="BC65" s="17">
        <f t="shared" si="21"/>
        <v>70</v>
      </c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60"/>
      <c r="BW65" s="61"/>
      <c r="BX65" s="17"/>
      <c r="BY65" s="17"/>
      <c r="BZ65" s="17"/>
      <c r="CA65" s="17"/>
      <c r="CB65" s="17"/>
      <c r="CC65" s="17"/>
      <c r="CD65" s="20"/>
      <c r="CE65" s="17"/>
      <c r="CF65" s="17"/>
      <c r="CG65" s="17"/>
      <c r="CH65" s="17"/>
      <c r="CI65" s="17"/>
      <c r="CJ65" s="17"/>
      <c r="CK65" s="17"/>
    </row>
    <row r="66" spans="2:89" ht="15.75" customHeight="1">
      <c r="B66" s="27" t="s">
        <v>56</v>
      </c>
      <c r="D66" s="21">
        <v>7258</v>
      </c>
      <c r="E66" s="17">
        <v>13409</v>
      </c>
      <c r="F66" s="17">
        <v>4802</v>
      </c>
      <c r="G66" s="17">
        <v>6183</v>
      </c>
      <c r="H66" s="17">
        <v>1079</v>
      </c>
      <c r="I66" s="17">
        <v>1113</v>
      </c>
      <c r="J66" s="17">
        <v>5065</v>
      </c>
      <c r="K66" s="17">
        <v>5403</v>
      </c>
      <c r="L66" s="17">
        <v>557</v>
      </c>
      <c r="M66" s="17">
        <v>710</v>
      </c>
      <c r="P66" s="17">
        <v>4715</v>
      </c>
      <c r="Q66" s="17">
        <v>5914</v>
      </c>
      <c r="R66" s="17">
        <v>75</v>
      </c>
      <c r="S66" s="17">
        <v>77</v>
      </c>
      <c r="T66" s="17">
        <v>5418</v>
      </c>
      <c r="U66" s="17">
        <v>5444</v>
      </c>
      <c r="V66" s="17">
        <v>4387</v>
      </c>
      <c r="W66" s="17">
        <v>4425</v>
      </c>
      <c r="X66" s="17">
        <v>2053</v>
      </c>
      <c r="Y66" s="17">
        <v>2062</v>
      </c>
      <c r="Z66" s="17">
        <v>1700</v>
      </c>
      <c r="AA66" s="17">
        <v>1750</v>
      </c>
      <c r="AF66" s="21"/>
      <c r="BE66" s="17"/>
      <c r="BF66" s="18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</row>
    <row r="67" spans="4:89" ht="15.75" customHeight="1">
      <c r="D67" s="21"/>
      <c r="AD67" s="22" t="s">
        <v>106</v>
      </c>
      <c r="AF67" s="21">
        <v>307</v>
      </c>
      <c r="AG67" s="1">
        <f>SUM(AI67,AK67,AM67,AO67)</f>
        <v>450</v>
      </c>
      <c r="AH67" s="1">
        <v>186</v>
      </c>
      <c r="AI67" s="1">
        <v>211</v>
      </c>
      <c r="AJ67" s="1">
        <v>62</v>
      </c>
      <c r="AK67" s="1">
        <v>70</v>
      </c>
      <c r="AL67" s="1">
        <v>164</v>
      </c>
      <c r="AM67" s="1">
        <v>165</v>
      </c>
      <c r="AN67" s="1">
        <v>4</v>
      </c>
      <c r="AO67" s="1">
        <v>4</v>
      </c>
      <c r="AR67" s="1">
        <v>193</v>
      </c>
      <c r="AS67" s="1">
        <v>210</v>
      </c>
      <c r="AT67" s="22" t="s">
        <v>120</v>
      </c>
      <c r="AU67" s="22" t="s">
        <v>120</v>
      </c>
      <c r="AV67" s="1">
        <v>202</v>
      </c>
      <c r="AW67" s="1">
        <v>202</v>
      </c>
      <c r="AX67" s="1">
        <v>199</v>
      </c>
      <c r="AY67" s="1">
        <v>202</v>
      </c>
      <c r="AZ67" s="1">
        <v>59</v>
      </c>
      <c r="BA67" s="1">
        <v>59</v>
      </c>
      <c r="BB67" s="1">
        <v>30</v>
      </c>
      <c r="BC67" s="1">
        <v>30</v>
      </c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20"/>
      <c r="BX67" s="17"/>
      <c r="BY67" s="17"/>
      <c r="BZ67" s="17"/>
      <c r="CA67" s="17"/>
      <c r="CB67" s="17"/>
      <c r="CC67" s="17"/>
      <c r="CD67" s="20"/>
      <c r="CE67" s="17"/>
      <c r="CF67" s="17"/>
      <c r="CG67" s="17"/>
      <c r="CH67" s="17"/>
      <c r="CI67" s="17"/>
      <c r="CJ67" s="20"/>
      <c r="CK67" s="17"/>
    </row>
    <row r="68" spans="2:89" ht="15.75" customHeight="1">
      <c r="B68" s="22" t="s">
        <v>57</v>
      </c>
      <c r="D68" s="21">
        <v>756</v>
      </c>
      <c r="E68" s="1">
        <f aca="true" t="shared" si="22" ref="E68:E74">SUM(G68,I68,K68,M68)</f>
        <v>1314</v>
      </c>
      <c r="F68" s="1">
        <v>459</v>
      </c>
      <c r="G68" s="1">
        <v>509</v>
      </c>
      <c r="H68" s="1">
        <v>100</v>
      </c>
      <c r="I68" s="1">
        <v>104</v>
      </c>
      <c r="J68" s="1">
        <v>611</v>
      </c>
      <c r="K68" s="1">
        <v>654</v>
      </c>
      <c r="L68" s="1">
        <v>41</v>
      </c>
      <c r="M68" s="1">
        <v>47</v>
      </c>
      <c r="P68" s="1">
        <v>431</v>
      </c>
      <c r="Q68" s="1">
        <v>492</v>
      </c>
      <c r="R68" s="1">
        <v>18</v>
      </c>
      <c r="S68" s="1">
        <v>18</v>
      </c>
      <c r="T68" s="1">
        <v>464</v>
      </c>
      <c r="U68" s="1">
        <v>466</v>
      </c>
      <c r="V68" s="1">
        <v>390</v>
      </c>
      <c r="W68" s="1">
        <v>391</v>
      </c>
      <c r="X68" s="1">
        <v>203</v>
      </c>
      <c r="Y68" s="1">
        <v>205</v>
      </c>
      <c r="Z68" s="1">
        <v>240</v>
      </c>
      <c r="AA68" s="1">
        <v>243</v>
      </c>
      <c r="AD68" s="22" t="s">
        <v>107</v>
      </c>
      <c r="AF68" s="21">
        <v>95</v>
      </c>
      <c r="AG68" s="1">
        <f>SUM(AI68,AK68,AM68,AO68)</f>
        <v>155</v>
      </c>
      <c r="AH68" s="1">
        <v>62</v>
      </c>
      <c r="AI68" s="1">
        <v>67</v>
      </c>
      <c r="AJ68" s="1">
        <v>22</v>
      </c>
      <c r="AK68" s="1">
        <v>23</v>
      </c>
      <c r="AL68" s="1">
        <v>59</v>
      </c>
      <c r="AM68" s="1">
        <v>60</v>
      </c>
      <c r="AN68" s="1">
        <v>5</v>
      </c>
      <c r="AO68" s="1">
        <v>5</v>
      </c>
      <c r="AR68" s="1">
        <v>31</v>
      </c>
      <c r="AS68" s="1">
        <v>32</v>
      </c>
      <c r="AT68" s="22" t="s">
        <v>120</v>
      </c>
      <c r="AU68" s="22" t="s">
        <v>120</v>
      </c>
      <c r="AV68" s="1">
        <v>75</v>
      </c>
      <c r="AW68" s="1">
        <v>75</v>
      </c>
      <c r="AX68" s="1">
        <v>67</v>
      </c>
      <c r="AY68" s="1">
        <v>68</v>
      </c>
      <c r="AZ68" s="1">
        <v>12</v>
      </c>
      <c r="BA68" s="1">
        <v>12</v>
      </c>
      <c r="BB68" s="1">
        <v>7</v>
      </c>
      <c r="BC68" s="1">
        <v>7</v>
      </c>
      <c r="BE68" s="17"/>
      <c r="BF68" s="20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20"/>
      <c r="BX68" s="17"/>
      <c r="BY68" s="17"/>
      <c r="BZ68" s="17"/>
      <c r="CA68" s="20"/>
      <c r="CB68" s="20"/>
      <c r="CC68" s="17"/>
      <c r="CD68" s="20"/>
      <c r="CE68" s="20"/>
      <c r="CF68" s="20"/>
      <c r="CG68" s="17"/>
      <c r="CH68" s="17"/>
      <c r="CI68" s="20"/>
      <c r="CJ68" s="20"/>
      <c r="CK68" s="17"/>
    </row>
    <row r="69" spans="2:89" ht="15.75" customHeight="1">
      <c r="B69" s="22" t="s">
        <v>58</v>
      </c>
      <c r="D69" s="21">
        <v>833</v>
      </c>
      <c r="E69" s="1">
        <f t="shared" si="22"/>
        <v>1293</v>
      </c>
      <c r="F69" s="1">
        <v>360</v>
      </c>
      <c r="G69" s="1">
        <v>398</v>
      </c>
      <c r="H69" s="1">
        <v>107</v>
      </c>
      <c r="I69" s="1">
        <v>107</v>
      </c>
      <c r="J69" s="1">
        <v>660</v>
      </c>
      <c r="K69" s="1">
        <v>708</v>
      </c>
      <c r="L69" s="1">
        <v>64</v>
      </c>
      <c r="M69" s="1">
        <v>80</v>
      </c>
      <c r="P69" s="1">
        <v>533</v>
      </c>
      <c r="Q69" s="1">
        <v>623</v>
      </c>
      <c r="R69" s="1">
        <v>7</v>
      </c>
      <c r="S69" s="1">
        <v>7</v>
      </c>
      <c r="T69" s="1">
        <v>626</v>
      </c>
      <c r="U69" s="1">
        <v>627</v>
      </c>
      <c r="V69" s="1">
        <v>262</v>
      </c>
      <c r="W69" s="1">
        <v>263</v>
      </c>
      <c r="X69" s="1">
        <v>484</v>
      </c>
      <c r="Y69" s="1">
        <v>484</v>
      </c>
      <c r="Z69" s="1">
        <v>436</v>
      </c>
      <c r="AA69" s="1">
        <v>450</v>
      </c>
      <c r="AD69" s="22" t="s">
        <v>108</v>
      </c>
      <c r="AF69" s="21">
        <v>81</v>
      </c>
      <c r="AG69" s="1">
        <f>SUM(AI69,AK69,AM69,AO69)</f>
        <v>136</v>
      </c>
      <c r="AH69" s="1">
        <v>69</v>
      </c>
      <c r="AI69" s="1">
        <v>79</v>
      </c>
      <c r="AJ69" s="1">
        <v>11</v>
      </c>
      <c r="AK69" s="1">
        <v>13</v>
      </c>
      <c r="AL69" s="1">
        <v>42</v>
      </c>
      <c r="AM69" s="1">
        <v>42</v>
      </c>
      <c r="AN69" s="22">
        <v>2</v>
      </c>
      <c r="AO69" s="22">
        <v>2</v>
      </c>
      <c r="AR69" s="1">
        <v>35</v>
      </c>
      <c r="AS69" s="1">
        <v>42</v>
      </c>
      <c r="AT69" s="22" t="s">
        <v>120</v>
      </c>
      <c r="AU69" s="22" t="s">
        <v>120</v>
      </c>
      <c r="AV69" s="1">
        <v>49</v>
      </c>
      <c r="AW69" s="1">
        <v>49</v>
      </c>
      <c r="AX69" s="1">
        <v>58</v>
      </c>
      <c r="AY69" s="1">
        <v>63</v>
      </c>
      <c r="AZ69" s="1">
        <v>10</v>
      </c>
      <c r="BA69" s="1">
        <v>10</v>
      </c>
      <c r="BB69" s="1">
        <v>1</v>
      </c>
      <c r="BC69" s="1">
        <v>1</v>
      </c>
      <c r="BE69" s="17"/>
      <c r="BF69" s="20"/>
      <c r="BG69" s="17"/>
      <c r="BH69" s="17"/>
      <c r="BI69" s="17"/>
      <c r="BJ69" s="17"/>
      <c r="BK69" s="17"/>
      <c r="BL69" s="17"/>
      <c r="BM69" s="17"/>
      <c r="BN69" s="17"/>
      <c r="BO69" s="20"/>
      <c r="BP69" s="17"/>
      <c r="BQ69" s="17"/>
      <c r="BR69" s="17"/>
      <c r="BS69" s="17"/>
      <c r="BT69" s="17"/>
      <c r="BU69" s="17"/>
      <c r="BV69" s="17"/>
      <c r="BW69" s="20"/>
      <c r="BX69" s="17"/>
      <c r="BY69" s="17"/>
      <c r="BZ69" s="17"/>
      <c r="CA69" s="17"/>
      <c r="CB69" s="20"/>
      <c r="CC69" s="20"/>
      <c r="CD69" s="20"/>
      <c r="CE69" s="20"/>
      <c r="CF69" s="20"/>
      <c r="CG69" s="17"/>
      <c r="CH69" s="20"/>
      <c r="CI69" s="17"/>
      <c r="CJ69" s="20"/>
      <c r="CK69" s="17"/>
    </row>
    <row r="70" spans="2:89" ht="15.75" customHeight="1">
      <c r="B70" s="22" t="s">
        <v>59</v>
      </c>
      <c r="D70" s="21">
        <v>576</v>
      </c>
      <c r="E70" s="1">
        <f t="shared" si="22"/>
        <v>931</v>
      </c>
      <c r="F70" s="1">
        <v>314</v>
      </c>
      <c r="G70" s="1">
        <v>368</v>
      </c>
      <c r="H70" s="1">
        <v>110</v>
      </c>
      <c r="I70" s="1">
        <v>112</v>
      </c>
      <c r="J70" s="1">
        <v>405</v>
      </c>
      <c r="K70" s="1">
        <v>419</v>
      </c>
      <c r="L70" s="1">
        <v>22</v>
      </c>
      <c r="M70" s="1">
        <v>32</v>
      </c>
      <c r="P70" s="1">
        <v>370</v>
      </c>
      <c r="Q70" s="1">
        <v>434</v>
      </c>
      <c r="R70" s="1">
        <v>4</v>
      </c>
      <c r="S70" s="1">
        <v>4</v>
      </c>
      <c r="T70" s="1">
        <v>455</v>
      </c>
      <c r="U70" s="1">
        <v>456</v>
      </c>
      <c r="V70" s="1">
        <v>261</v>
      </c>
      <c r="W70" s="1">
        <v>262</v>
      </c>
      <c r="X70" s="1">
        <v>302</v>
      </c>
      <c r="Y70" s="1">
        <v>303</v>
      </c>
      <c r="Z70" s="1">
        <v>267</v>
      </c>
      <c r="AA70" s="1">
        <v>270</v>
      </c>
      <c r="AD70" s="22" t="s">
        <v>109</v>
      </c>
      <c r="AF70" s="21">
        <v>111</v>
      </c>
      <c r="AG70" s="1">
        <f>SUM(AI70,AK70,AM70,AO70)</f>
        <v>167</v>
      </c>
      <c r="AH70" s="1">
        <v>88</v>
      </c>
      <c r="AI70" s="1">
        <v>91</v>
      </c>
      <c r="AJ70" s="1">
        <v>22</v>
      </c>
      <c r="AK70" s="1">
        <v>22</v>
      </c>
      <c r="AL70" s="1">
        <v>48</v>
      </c>
      <c r="AM70" s="1">
        <v>49</v>
      </c>
      <c r="AN70" s="22">
        <v>5</v>
      </c>
      <c r="AO70" s="22">
        <v>5</v>
      </c>
      <c r="AR70" s="1">
        <v>48</v>
      </c>
      <c r="AS70" s="1">
        <v>54</v>
      </c>
      <c r="AT70" s="22" t="s">
        <v>120</v>
      </c>
      <c r="AU70" s="22" t="s">
        <v>120</v>
      </c>
      <c r="AV70" s="1">
        <v>59</v>
      </c>
      <c r="AW70" s="1">
        <v>59</v>
      </c>
      <c r="AX70" s="1">
        <v>65</v>
      </c>
      <c r="AY70" s="1">
        <v>66</v>
      </c>
      <c r="AZ70" s="1">
        <v>14</v>
      </c>
      <c r="BA70" s="1">
        <v>14</v>
      </c>
      <c r="BB70" s="1">
        <v>12</v>
      </c>
      <c r="BC70" s="1">
        <v>12</v>
      </c>
      <c r="BE70" s="17"/>
      <c r="BF70" s="20"/>
      <c r="BG70" s="17"/>
      <c r="BH70" s="17"/>
      <c r="BI70" s="17"/>
      <c r="BJ70" s="17"/>
      <c r="BK70" s="17"/>
      <c r="BL70" s="17"/>
      <c r="BM70" s="20"/>
      <c r="BN70" s="17"/>
      <c r="BO70" s="20"/>
      <c r="BP70" s="17"/>
      <c r="BQ70" s="17"/>
      <c r="BR70" s="17"/>
      <c r="BS70" s="17"/>
      <c r="BT70" s="17"/>
      <c r="BU70" s="17"/>
      <c r="BV70" s="17"/>
      <c r="BW70" s="20"/>
      <c r="BX70" s="17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17"/>
    </row>
    <row r="71" spans="2:89" ht="15.75" customHeight="1">
      <c r="B71" s="22" t="s">
        <v>60</v>
      </c>
      <c r="D71" s="21">
        <v>748</v>
      </c>
      <c r="E71" s="1">
        <f t="shared" si="22"/>
        <v>1210</v>
      </c>
      <c r="F71" s="1">
        <v>382</v>
      </c>
      <c r="G71" s="1">
        <v>423</v>
      </c>
      <c r="H71" s="1">
        <v>128</v>
      </c>
      <c r="I71" s="1">
        <v>130</v>
      </c>
      <c r="J71" s="1">
        <v>569</v>
      </c>
      <c r="K71" s="1">
        <v>602</v>
      </c>
      <c r="L71" s="1">
        <v>47</v>
      </c>
      <c r="M71" s="1">
        <v>55</v>
      </c>
      <c r="P71" s="1">
        <v>404</v>
      </c>
      <c r="Q71" s="1">
        <v>453</v>
      </c>
      <c r="R71" s="1">
        <v>3</v>
      </c>
      <c r="S71" s="1">
        <v>3</v>
      </c>
      <c r="T71" s="1">
        <v>608</v>
      </c>
      <c r="U71" s="1">
        <v>610</v>
      </c>
      <c r="V71" s="1">
        <v>313</v>
      </c>
      <c r="W71" s="1">
        <v>313</v>
      </c>
      <c r="X71" s="1">
        <v>420</v>
      </c>
      <c r="Y71" s="1">
        <v>421</v>
      </c>
      <c r="Z71" s="1">
        <v>377</v>
      </c>
      <c r="AA71" s="1">
        <v>382</v>
      </c>
      <c r="AD71" s="22" t="s">
        <v>110</v>
      </c>
      <c r="AF71" s="21">
        <v>211</v>
      </c>
      <c r="AG71" s="1">
        <f>SUM(AI71,AK71,AM71,AO71)</f>
        <v>296</v>
      </c>
      <c r="AH71" s="1">
        <v>128</v>
      </c>
      <c r="AI71" s="1">
        <v>136</v>
      </c>
      <c r="AJ71" s="1">
        <v>24</v>
      </c>
      <c r="AK71" s="1">
        <v>24</v>
      </c>
      <c r="AL71" s="1">
        <v>126</v>
      </c>
      <c r="AM71" s="1">
        <v>126</v>
      </c>
      <c r="AN71" s="1">
        <v>9</v>
      </c>
      <c r="AO71" s="1">
        <v>10</v>
      </c>
      <c r="AR71" s="1">
        <v>98</v>
      </c>
      <c r="AS71" s="1">
        <v>105</v>
      </c>
      <c r="AT71" s="22" t="s">
        <v>120</v>
      </c>
      <c r="AU71" s="22" t="s">
        <v>120</v>
      </c>
      <c r="AV71" s="1">
        <v>153</v>
      </c>
      <c r="AW71" s="1">
        <v>153</v>
      </c>
      <c r="AX71" s="1">
        <v>136</v>
      </c>
      <c r="AY71" s="1">
        <v>137</v>
      </c>
      <c r="AZ71" s="1">
        <v>44</v>
      </c>
      <c r="BA71" s="1">
        <v>44</v>
      </c>
      <c r="BB71" s="1">
        <v>20</v>
      </c>
      <c r="BC71" s="1">
        <v>20</v>
      </c>
      <c r="BE71" s="17"/>
      <c r="BF71" s="20"/>
      <c r="BG71" s="17"/>
      <c r="BH71" s="17"/>
      <c r="BI71" s="17"/>
      <c r="BJ71" s="17"/>
      <c r="BK71" s="17"/>
      <c r="BL71" s="17"/>
      <c r="BM71" s="17"/>
      <c r="BN71" s="17"/>
      <c r="BO71" s="20"/>
      <c r="BP71" s="17"/>
      <c r="BQ71" s="17"/>
      <c r="BR71" s="17"/>
      <c r="BS71" s="17"/>
      <c r="BT71" s="17"/>
      <c r="BU71" s="17"/>
      <c r="BV71" s="17"/>
      <c r="BW71" s="20"/>
      <c r="BX71" s="17"/>
      <c r="BY71" s="17"/>
      <c r="BZ71" s="17"/>
      <c r="CA71" s="17"/>
      <c r="CB71" s="20"/>
      <c r="CC71" s="17"/>
      <c r="CD71" s="20"/>
      <c r="CE71" s="20"/>
      <c r="CF71" s="20"/>
      <c r="CG71" s="17"/>
      <c r="CH71" s="17"/>
      <c r="CI71" s="17"/>
      <c r="CJ71" s="17"/>
      <c r="CK71" s="17"/>
    </row>
    <row r="72" spans="2:89" ht="15.75" customHeight="1">
      <c r="B72" s="20" t="s">
        <v>61</v>
      </c>
      <c r="D72" s="21">
        <v>251</v>
      </c>
      <c r="E72" s="1">
        <f t="shared" si="22"/>
        <v>473</v>
      </c>
      <c r="F72" s="1">
        <v>157</v>
      </c>
      <c r="G72" s="1">
        <v>178</v>
      </c>
      <c r="H72" s="1">
        <v>28</v>
      </c>
      <c r="I72" s="1">
        <v>29</v>
      </c>
      <c r="J72" s="1">
        <v>201</v>
      </c>
      <c r="K72" s="1">
        <v>229</v>
      </c>
      <c r="L72" s="1">
        <v>33</v>
      </c>
      <c r="M72" s="1">
        <v>37</v>
      </c>
      <c r="P72" s="1">
        <v>133</v>
      </c>
      <c r="Q72" s="1">
        <v>141</v>
      </c>
      <c r="R72" s="22" t="s">
        <v>119</v>
      </c>
      <c r="S72" s="22" t="s">
        <v>119</v>
      </c>
      <c r="T72" s="1">
        <v>200</v>
      </c>
      <c r="U72" s="1">
        <v>200</v>
      </c>
      <c r="V72" s="1">
        <v>33</v>
      </c>
      <c r="W72" s="1">
        <v>34</v>
      </c>
      <c r="X72" s="1">
        <v>160</v>
      </c>
      <c r="Y72" s="1">
        <v>165</v>
      </c>
      <c r="Z72" s="1">
        <v>132</v>
      </c>
      <c r="AA72" s="1">
        <v>141</v>
      </c>
      <c r="AD72" s="5"/>
      <c r="AF72" s="21"/>
      <c r="BE72" s="17"/>
      <c r="BF72" s="20"/>
      <c r="BG72" s="17"/>
      <c r="BH72" s="17"/>
      <c r="BI72" s="17"/>
      <c r="BJ72" s="17"/>
      <c r="BK72" s="20"/>
      <c r="BL72" s="17"/>
      <c r="BM72" s="17"/>
      <c r="BN72" s="17"/>
      <c r="BO72" s="20"/>
      <c r="BP72" s="17"/>
      <c r="BQ72" s="20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</row>
    <row r="73" spans="4:89" ht="15.75" customHeight="1" thickBot="1">
      <c r="D73" s="21"/>
      <c r="AC73" s="6"/>
      <c r="AD73" s="30" t="s">
        <v>111</v>
      </c>
      <c r="AE73" s="6"/>
      <c r="AF73" s="31">
        <v>51</v>
      </c>
      <c r="AG73" s="6">
        <f>SUM(AI73,AK73,AM73,AO73)</f>
        <v>75</v>
      </c>
      <c r="AH73" s="6">
        <v>50</v>
      </c>
      <c r="AI73" s="6">
        <v>66</v>
      </c>
      <c r="AJ73" s="6">
        <v>3</v>
      </c>
      <c r="AK73" s="6">
        <v>3</v>
      </c>
      <c r="AL73" s="6">
        <v>6</v>
      </c>
      <c r="AM73" s="6">
        <v>6</v>
      </c>
      <c r="AN73" s="30" t="s">
        <v>120</v>
      </c>
      <c r="AO73" s="30" t="s">
        <v>120</v>
      </c>
      <c r="AP73" s="6"/>
      <c r="AQ73" s="6"/>
      <c r="AR73" s="6">
        <v>6</v>
      </c>
      <c r="AS73" s="6">
        <v>8</v>
      </c>
      <c r="AT73" s="6">
        <v>1</v>
      </c>
      <c r="AU73" s="6">
        <v>1</v>
      </c>
      <c r="AV73" s="6">
        <v>13</v>
      </c>
      <c r="AW73" s="6">
        <v>13</v>
      </c>
      <c r="AX73" s="6">
        <v>11</v>
      </c>
      <c r="AY73" s="6">
        <v>11</v>
      </c>
      <c r="AZ73" s="30" t="s">
        <v>119</v>
      </c>
      <c r="BA73" s="30" t="s">
        <v>119</v>
      </c>
      <c r="BB73" s="30" t="s">
        <v>119</v>
      </c>
      <c r="BC73" s="30" t="s">
        <v>119</v>
      </c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20"/>
      <c r="BX73" s="17"/>
      <c r="BY73" s="17"/>
      <c r="BZ73" s="17"/>
      <c r="CA73" s="17"/>
      <c r="CB73" s="20"/>
      <c r="CC73" s="20"/>
      <c r="CD73" s="20"/>
      <c r="CE73" s="20"/>
      <c r="CF73" s="20"/>
      <c r="CG73" s="20"/>
      <c r="CH73" s="20"/>
      <c r="CI73" s="20"/>
      <c r="CJ73" s="20"/>
      <c r="CK73" s="17"/>
    </row>
    <row r="74" spans="1:89" ht="15.75" customHeight="1" thickBot="1">
      <c r="A74" s="6"/>
      <c r="B74" s="30" t="s">
        <v>62</v>
      </c>
      <c r="C74" s="6"/>
      <c r="D74" s="31">
        <v>344</v>
      </c>
      <c r="E74" s="6">
        <f t="shared" si="22"/>
        <v>606</v>
      </c>
      <c r="F74" s="6">
        <v>255</v>
      </c>
      <c r="G74" s="6">
        <v>310</v>
      </c>
      <c r="H74" s="6">
        <v>88</v>
      </c>
      <c r="I74" s="6">
        <v>89</v>
      </c>
      <c r="J74" s="6">
        <v>180</v>
      </c>
      <c r="K74" s="6">
        <v>192</v>
      </c>
      <c r="L74" s="6">
        <v>14</v>
      </c>
      <c r="M74" s="6">
        <v>15</v>
      </c>
      <c r="P74" s="6">
        <v>254</v>
      </c>
      <c r="Q74" s="6">
        <v>277</v>
      </c>
      <c r="R74" s="30" t="s">
        <v>119</v>
      </c>
      <c r="S74" s="30" t="s">
        <v>119</v>
      </c>
      <c r="T74" s="6">
        <v>294</v>
      </c>
      <c r="U74" s="6">
        <v>299</v>
      </c>
      <c r="V74" s="6">
        <v>317</v>
      </c>
      <c r="W74" s="6">
        <v>324</v>
      </c>
      <c r="X74" s="6">
        <v>72</v>
      </c>
      <c r="Y74" s="6">
        <v>72</v>
      </c>
      <c r="Z74" s="6">
        <v>63</v>
      </c>
      <c r="AA74" s="6">
        <v>67</v>
      </c>
      <c r="AB74" s="17"/>
      <c r="AC74" s="17" t="s">
        <v>122</v>
      </c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20"/>
      <c r="AO74" s="20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20"/>
      <c r="BA74" s="20"/>
      <c r="BB74" s="20"/>
      <c r="BC74" s="20"/>
      <c r="BE74" s="17"/>
      <c r="BF74" s="20"/>
      <c r="BG74" s="17"/>
      <c r="BH74" s="17"/>
      <c r="BI74" s="17"/>
      <c r="BJ74" s="17"/>
      <c r="BK74" s="20"/>
      <c r="BL74" s="17"/>
      <c r="BM74" s="20"/>
      <c r="BN74" s="17"/>
      <c r="BO74" s="20"/>
      <c r="BP74" s="17"/>
      <c r="BQ74" s="17"/>
      <c r="BR74" s="20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</row>
    <row r="75" spans="17:89" ht="15.75" customHeight="1"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C75" s="45" t="s">
        <v>123</v>
      </c>
      <c r="AD75" s="45"/>
      <c r="AE75" s="45"/>
      <c r="AF75" s="45"/>
      <c r="AG75" s="45"/>
      <c r="AH75" s="45"/>
      <c r="AI75" s="45"/>
      <c r="AJ75" s="17"/>
      <c r="AK75" s="17"/>
      <c r="AL75" s="17"/>
      <c r="AM75" s="17"/>
      <c r="AN75" s="20"/>
      <c r="AO75" s="20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20"/>
      <c r="BA75" s="20"/>
      <c r="BB75" s="17"/>
      <c r="BC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36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</row>
    <row r="76" spans="17:89" ht="14.25"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C76" s="45"/>
      <c r="AD76" s="45"/>
      <c r="AE76" s="45"/>
      <c r="AF76" s="45"/>
      <c r="AG76" s="45"/>
      <c r="AH76" s="45"/>
      <c r="AI76" s="45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36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</row>
    <row r="77" spans="30:89" ht="14.25">
      <c r="AD77" s="5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36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ht="14.25">
      <c r="BV78" s="5"/>
    </row>
    <row r="79" ht="14.25">
      <c r="BV79" s="5"/>
    </row>
    <row r="80" spans="1:74" ht="13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33"/>
      <c r="Q80" s="17"/>
      <c r="R80" s="17"/>
      <c r="S80" s="17"/>
      <c r="T80" s="17"/>
      <c r="U80" s="17"/>
      <c r="V80" s="17"/>
      <c r="W80" s="17"/>
      <c r="X80" s="17"/>
      <c r="Y80" s="34"/>
      <c r="Z80" s="34"/>
      <c r="AA80" s="34"/>
      <c r="BV80" s="5"/>
    </row>
    <row r="81" spans="1:27" ht="21.75" customHeight="1">
      <c r="A81" s="17"/>
      <c r="B81" s="3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35"/>
      <c r="Q81" s="17"/>
      <c r="R81" s="17"/>
      <c r="S81" s="17"/>
      <c r="T81" s="17"/>
      <c r="U81" s="17"/>
      <c r="V81" s="17"/>
      <c r="W81" s="36"/>
      <c r="X81" s="17"/>
      <c r="Y81" s="17"/>
      <c r="Z81" s="17"/>
      <c r="AA81" s="17"/>
    </row>
    <row r="82" spans="1:27" ht="29.2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34"/>
      <c r="AA83" s="34"/>
    </row>
    <row r="84" spans="1:27" ht="15.75" customHeight="1">
      <c r="A84" s="17"/>
      <c r="B84" s="17"/>
      <c r="C84" s="17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17"/>
      <c r="O84" s="17"/>
      <c r="P84" s="37"/>
      <c r="Q84" s="38"/>
      <c r="R84" s="34"/>
      <c r="S84" s="34"/>
      <c r="T84" s="37"/>
      <c r="U84" s="38"/>
      <c r="V84" s="37"/>
      <c r="W84" s="38"/>
      <c r="X84" s="34"/>
      <c r="Y84" s="34"/>
      <c r="Z84" s="37"/>
      <c r="AA84" s="38"/>
    </row>
    <row r="85" spans="1:74" ht="15.75" customHeight="1">
      <c r="A85" s="17"/>
      <c r="B85" s="32"/>
      <c r="C85" s="17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17"/>
      <c r="O85" s="17"/>
      <c r="P85" s="38"/>
      <c r="Q85" s="38"/>
      <c r="R85" s="34"/>
      <c r="S85" s="34"/>
      <c r="T85" s="38"/>
      <c r="U85" s="38"/>
      <c r="V85" s="38"/>
      <c r="W85" s="38"/>
      <c r="X85" s="34"/>
      <c r="Y85" s="34"/>
      <c r="Z85" s="38"/>
      <c r="AA85" s="38"/>
      <c r="BV85" s="5"/>
    </row>
    <row r="86" spans="1:74" ht="15.75" customHeight="1">
      <c r="A86" s="17"/>
      <c r="B86" s="17"/>
      <c r="C86" s="1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7"/>
      <c r="O86" s="17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BV86" s="5"/>
    </row>
    <row r="87" spans="1:74" ht="15.75" customHeight="1">
      <c r="A87" s="17"/>
      <c r="B87" s="17"/>
      <c r="C87" s="1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BV87" s="5"/>
    </row>
    <row r="88" spans="1:27" ht="15.75" customHeight="1">
      <c r="A88" s="17"/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5.75" customHeight="1">
      <c r="A89" s="17"/>
      <c r="B89" s="20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5.75" customHeight="1">
      <c r="A90" s="17"/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5.75" customHeight="1">
      <c r="A91" s="17"/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0"/>
      <c r="S91" s="20"/>
      <c r="T91" s="17"/>
      <c r="U91" s="17"/>
      <c r="V91" s="17"/>
      <c r="W91" s="17"/>
      <c r="X91" s="17"/>
      <c r="Y91" s="17"/>
      <c r="Z91" s="17"/>
      <c r="AA91" s="17"/>
    </row>
    <row r="92" spans="1:27" ht="15.75" customHeight="1">
      <c r="A92" s="17"/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5.75" customHeight="1">
      <c r="A94" s="17"/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5.75" customHeight="1">
      <c r="A95" s="17"/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5.75" customHeight="1">
      <c r="A96" s="17"/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5.75" customHeight="1">
      <c r="A97" s="17"/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5.75" customHeight="1">
      <c r="A98" s="17"/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5.75" customHeight="1">
      <c r="A101" s="17"/>
      <c r="B101" s="1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ht="15.75" customHeight="1">
      <c r="A103" s="17"/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0"/>
      <c r="S103" s="20"/>
      <c r="T103" s="17"/>
      <c r="U103" s="17"/>
      <c r="V103" s="17"/>
      <c r="W103" s="17"/>
      <c r="X103" s="17"/>
      <c r="Y103" s="17"/>
      <c r="Z103" s="17"/>
      <c r="AA103" s="17"/>
    </row>
    <row r="104" spans="1:27" ht="15.75" customHeight="1">
      <c r="A104" s="17"/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5.75" customHeight="1">
      <c r="A105" s="17"/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ht="15.75" customHeight="1">
      <c r="A106" s="17"/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20"/>
      <c r="S106" s="20"/>
      <c r="T106" s="17"/>
      <c r="U106" s="17"/>
      <c r="V106" s="17"/>
      <c r="W106" s="17"/>
      <c r="X106" s="17"/>
      <c r="Y106" s="17"/>
      <c r="Z106" s="17"/>
      <c r="AA106" s="17"/>
    </row>
    <row r="107" spans="1:27" ht="15.75" customHeight="1">
      <c r="A107" s="17"/>
      <c r="B107" s="20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ht="15.75" customHeight="1">
      <c r="A109" s="17"/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15.75" customHeight="1">
      <c r="A110" s="17"/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5.75" customHeight="1">
      <c r="A111" s="17"/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15.75" customHeight="1">
      <c r="A112" s="17"/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0"/>
      <c r="S112" s="20"/>
      <c r="T112" s="17"/>
      <c r="U112" s="17"/>
      <c r="V112" s="17"/>
      <c r="W112" s="17"/>
      <c r="X112" s="17"/>
      <c r="Y112" s="17"/>
      <c r="Z112" s="17"/>
      <c r="AA112" s="17"/>
    </row>
    <row r="113" spans="1:27" ht="15.75" customHeight="1">
      <c r="A113" s="17"/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5.75" customHeight="1">
      <c r="A115" s="17"/>
      <c r="B115" s="20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15.75" customHeight="1">
      <c r="A116" s="17"/>
      <c r="B116" s="20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20"/>
      <c r="S116" s="20"/>
      <c r="T116" s="17"/>
      <c r="U116" s="17"/>
      <c r="V116" s="17"/>
      <c r="W116" s="17"/>
      <c r="X116" s="17"/>
      <c r="Y116" s="17"/>
      <c r="Z116" s="17"/>
      <c r="AA116" s="17"/>
    </row>
    <row r="117" spans="1:27" ht="15.75" customHeight="1">
      <c r="A117" s="17"/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5.75" customHeight="1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5.75" customHeight="1">
      <c r="A122" s="17"/>
      <c r="B122" s="20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5.75" customHeight="1">
      <c r="A123" s="17"/>
      <c r="B123" s="20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15.75" customHeight="1">
      <c r="A124" s="17"/>
      <c r="B124" s="20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15.75" customHeight="1">
      <c r="A125" s="17"/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5.75" customHeight="1">
      <c r="A126" s="17"/>
      <c r="B126" s="20"/>
      <c r="C126" s="17"/>
      <c r="D126" s="17"/>
      <c r="E126" s="17"/>
      <c r="F126" s="17"/>
      <c r="G126" s="17"/>
      <c r="H126" s="20"/>
      <c r="I126" s="20"/>
      <c r="J126" s="20"/>
      <c r="K126" s="20"/>
      <c r="L126" s="20"/>
      <c r="M126" s="20"/>
      <c r="N126" s="17"/>
      <c r="O126" s="17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ht="15.75" customHeight="1">
      <c r="A127" s="17"/>
      <c r="B127" s="17"/>
      <c r="C127" s="17"/>
      <c r="D127" s="17"/>
      <c r="E127" s="17"/>
      <c r="F127" s="17"/>
      <c r="G127" s="17"/>
      <c r="H127" s="20"/>
      <c r="I127" s="20"/>
      <c r="J127" s="20"/>
      <c r="K127" s="20"/>
      <c r="L127" s="20"/>
      <c r="M127" s="20"/>
      <c r="N127" s="17"/>
      <c r="O127" s="17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ht="15.75" customHeight="1">
      <c r="A128" s="17"/>
      <c r="B128" s="20"/>
      <c r="C128" s="17"/>
      <c r="D128" s="17"/>
      <c r="E128" s="17"/>
      <c r="F128" s="17"/>
      <c r="G128" s="17"/>
      <c r="H128" s="20"/>
      <c r="I128" s="20"/>
      <c r="J128" s="20"/>
      <c r="K128" s="20"/>
      <c r="L128" s="20"/>
      <c r="M128" s="20"/>
      <c r="N128" s="17"/>
      <c r="O128" s="17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 ht="15.75" customHeight="1">
      <c r="A129" s="17"/>
      <c r="B129" s="20"/>
      <c r="C129" s="17"/>
      <c r="D129" s="17"/>
      <c r="E129" s="17"/>
      <c r="F129" s="17"/>
      <c r="G129" s="17"/>
      <c r="H129" s="17"/>
      <c r="I129" s="17"/>
      <c r="J129" s="17"/>
      <c r="K129" s="17"/>
      <c r="L129" s="20"/>
      <c r="M129" s="20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15.75" customHeight="1">
      <c r="A130" s="17"/>
      <c r="B130" s="20"/>
      <c r="C130" s="17"/>
      <c r="D130" s="17"/>
      <c r="E130" s="17"/>
      <c r="F130" s="17"/>
      <c r="G130" s="17"/>
      <c r="H130" s="17"/>
      <c r="I130" s="17"/>
      <c r="J130" s="20"/>
      <c r="K130" s="20"/>
      <c r="L130" s="17"/>
      <c r="M130" s="17"/>
      <c r="N130" s="17"/>
      <c r="O130" s="17"/>
      <c r="P130" s="17"/>
      <c r="Q130" s="17"/>
      <c r="R130" s="20"/>
      <c r="S130" s="20"/>
      <c r="T130" s="17"/>
      <c r="U130" s="17"/>
      <c r="V130" s="17"/>
      <c r="W130" s="17"/>
      <c r="X130" s="17"/>
      <c r="Y130" s="17"/>
      <c r="Z130" s="20"/>
      <c r="AA130" s="20"/>
    </row>
    <row r="131" spans="1:27" ht="15.75" customHeight="1">
      <c r="A131" s="17"/>
      <c r="B131" s="20"/>
      <c r="C131" s="17"/>
      <c r="D131" s="17"/>
      <c r="E131" s="17"/>
      <c r="F131" s="17"/>
      <c r="G131" s="17"/>
      <c r="H131" s="17"/>
      <c r="I131" s="17"/>
      <c r="J131" s="17"/>
      <c r="K131" s="17"/>
      <c r="L131" s="20"/>
      <c r="M131" s="20"/>
      <c r="N131" s="17"/>
      <c r="O131" s="17"/>
      <c r="P131" s="17"/>
      <c r="Q131" s="17"/>
      <c r="R131" s="20"/>
      <c r="S131" s="20"/>
      <c r="T131" s="17"/>
      <c r="U131" s="17"/>
      <c r="V131" s="17"/>
      <c r="W131" s="17"/>
      <c r="X131" s="17"/>
      <c r="Y131" s="17"/>
      <c r="Z131" s="17"/>
      <c r="AA131" s="17"/>
    </row>
    <row r="132" spans="1:27" ht="15.75" customHeight="1">
      <c r="A132" s="17"/>
      <c r="B132" s="20"/>
      <c r="C132" s="17"/>
      <c r="D132" s="17"/>
      <c r="E132" s="17"/>
      <c r="F132" s="17"/>
      <c r="G132" s="17"/>
      <c r="H132" s="17"/>
      <c r="I132" s="17"/>
      <c r="J132" s="20"/>
      <c r="K132" s="20"/>
      <c r="L132" s="20"/>
      <c r="M132" s="20"/>
      <c r="N132" s="17"/>
      <c r="O132" s="17"/>
      <c r="P132" s="17"/>
      <c r="Q132" s="17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5.75" customHeight="1">
      <c r="A135" s="17"/>
      <c r="B135" s="18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5.75" customHeight="1">
      <c r="A136" s="17"/>
      <c r="B136" s="18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15.75" customHeight="1">
      <c r="A137" s="17"/>
      <c r="B137" s="20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5.75" customHeight="1">
      <c r="A138" s="17"/>
      <c r="B138" s="20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5.75" customHeight="1">
      <c r="A139" s="17"/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15.75" customHeight="1">
      <c r="A140" s="17"/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15.75" customHeight="1">
      <c r="A143" s="17"/>
      <c r="B143" s="18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15.75" customHeight="1">
      <c r="A145" s="17"/>
      <c r="B145" s="20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15.75" customHeight="1">
      <c r="A146" s="17"/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20"/>
      <c r="S146" s="20"/>
      <c r="T146" s="17"/>
      <c r="U146" s="17"/>
      <c r="V146" s="17"/>
      <c r="W146" s="17"/>
      <c r="X146" s="17"/>
      <c r="Y146" s="17"/>
      <c r="Z146" s="17"/>
      <c r="AA146" s="17"/>
    </row>
    <row r="147" spans="1:27" ht="15.75" customHeight="1">
      <c r="A147" s="17"/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20"/>
      <c r="M147" s="20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5.75" customHeight="1">
      <c r="A148" s="17"/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20"/>
      <c r="M148" s="20"/>
      <c r="N148" s="17"/>
      <c r="O148" s="17"/>
      <c r="P148" s="17"/>
      <c r="Q148" s="17"/>
      <c r="R148" s="20"/>
      <c r="S148" s="20"/>
      <c r="T148" s="17"/>
      <c r="U148" s="17"/>
      <c r="V148" s="17"/>
      <c r="W148" s="17"/>
      <c r="X148" s="17"/>
      <c r="Y148" s="17"/>
      <c r="Z148" s="17"/>
      <c r="AA148" s="17"/>
    </row>
    <row r="149" spans="1:27" ht="15.75" customHeight="1">
      <c r="A149" s="17"/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15.75" customHeight="1">
      <c r="A150" s="17"/>
      <c r="B150" s="36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2:74" s="17" customFormat="1" ht="15.75" customHeight="1">
      <c r="B151" s="20"/>
      <c r="L151" s="20"/>
      <c r="M151" s="20"/>
      <c r="X151" s="20"/>
      <c r="Y151" s="20"/>
      <c r="BD151" s="1"/>
      <c r="BT151" s="1"/>
      <c r="BU151" s="1"/>
      <c r="BV151" s="1"/>
    </row>
    <row r="152" spans="1:27" ht="15.75" customHeight="1">
      <c r="A152" s="17"/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20"/>
      <c r="M152" s="20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20"/>
      <c r="Y152" s="20"/>
      <c r="Z152" s="17"/>
      <c r="AA152" s="17"/>
    </row>
    <row r="153" spans="1:27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58" ht="20.25" customHeight="1">
      <c r="A154" s="17"/>
      <c r="B154" s="36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BF154" s="5"/>
    </row>
    <row r="155" spans="1:27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</sheetData>
  <mergeCells count="65">
    <mergeCell ref="AC75:AI75"/>
    <mergeCell ref="P5:Q6"/>
    <mergeCell ref="T5:U6"/>
    <mergeCell ref="V5:W6"/>
    <mergeCell ref="Z5:AA6"/>
    <mergeCell ref="P7:P8"/>
    <mergeCell ref="Q7:Q8"/>
    <mergeCell ref="R7:R8"/>
    <mergeCell ref="T7:T8"/>
    <mergeCell ref="U7:U8"/>
    <mergeCell ref="BJ6:BJ8"/>
    <mergeCell ref="BY6:BY8"/>
    <mergeCell ref="AC57:AD57"/>
    <mergeCell ref="AC65:AD65"/>
    <mergeCell ref="BV23:BW23"/>
    <mergeCell ref="BV42:BW42"/>
    <mergeCell ref="BV57:BW57"/>
    <mergeCell ref="AR7:AR8"/>
    <mergeCell ref="AR5:AS6"/>
    <mergeCell ref="AC42:AD42"/>
    <mergeCell ref="CA6:CA8"/>
    <mergeCell ref="BV6:BW6"/>
    <mergeCell ref="BB7:BB8"/>
    <mergeCell ref="AW7:AW8"/>
    <mergeCell ref="BZ6:BZ8"/>
    <mergeCell ref="AV5:AW6"/>
    <mergeCell ref="AX5:AY6"/>
    <mergeCell ref="BB5:BC6"/>
    <mergeCell ref="BH6:BH8"/>
    <mergeCell ref="BI6:BI8"/>
    <mergeCell ref="BV65:BW65"/>
    <mergeCell ref="AH7:AH8"/>
    <mergeCell ref="AN7:AO7"/>
    <mergeCell ref="AC23:AD23"/>
    <mergeCell ref="BA7:BA8"/>
    <mergeCell ref="BC7:BC8"/>
    <mergeCell ref="AZ7:AZ8"/>
    <mergeCell ref="AS7:AS8"/>
    <mergeCell ref="AT7:AT8"/>
    <mergeCell ref="AV7:AV8"/>
    <mergeCell ref="AL7:AM7"/>
    <mergeCell ref="E7:E8"/>
    <mergeCell ref="F7:F8"/>
    <mergeCell ref="G7:G8"/>
    <mergeCell ref="S7:S8"/>
    <mergeCell ref="H6:M6"/>
    <mergeCell ref="AJ6:AO6"/>
    <mergeCell ref="AI7:AI8"/>
    <mergeCell ref="AY7:AY8"/>
    <mergeCell ref="Z7:Z8"/>
    <mergeCell ref="AA7:AA8"/>
    <mergeCell ref="AF7:AF8"/>
    <mergeCell ref="AG7:AG8"/>
    <mergeCell ref="AJ7:AK7"/>
    <mergeCell ref="AX7:AX8"/>
    <mergeCell ref="D7:D8"/>
    <mergeCell ref="AU7:AU8"/>
    <mergeCell ref="AC76:AI76"/>
    <mergeCell ref="B5:B8"/>
    <mergeCell ref="AC5:AE8"/>
    <mergeCell ref="V7:V8"/>
    <mergeCell ref="W7:W8"/>
    <mergeCell ref="X7:X8"/>
    <mergeCell ref="Y7:Y8"/>
    <mergeCell ref="F6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4" manualBreakCount="4">
    <brk id="14" max="65535" man="1"/>
    <brk id="27" max="75" man="1"/>
    <brk id="42" max="75" man="1"/>
    <brk id="55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2001-10-23T01:14:55Z</cp:lastPrinted>
  <dcterms:created xsi:type="dcterms:W3CDTF">2002-05-02T05:24:54Z</dcterms:created>
  <dcterms:modified xsi:type="dcterms:W3CDTF">2002-05-02T05:24:55Z</dcterms:modified>
  <cp:category/>
  <cp:version/>
  <cp:contentType/>
  <cp:contentStatus/>
</cp:coreProperties>
</file>