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<sst xmlns="http://schemas.openxmlformats.org/spreadsheetml/2006/main" count="255" uniqueCount="93">
  <si>
    <t xml:space="preserve">    港湾調査（指定統計第 6号）による。</t>
  </si>
  <si>
    <t xml:space="preserve">     5ｔ以上の船舶が対象である。</t>
  </si>
  <si>
    <t>総             数</t>
  </si>
  <si>
    <t>商             船</t>
  </si>
  <si>
    <t>漁             船</t>
  </si>
  <si>
    <t>避 難 船 そ の 他</t>
  </si>
  <si>
    <t>港</t>
  </si>
  <si>
    <t>隻数</t>
  </si>
  <si>
    <t>総ｔ数</t>
  </si>
  <si>
    <t>外航</t>
  </si>
  <si>
    <t>-</t>
  </si>
  <si>
    <t>長          崎</t>
  </si>
  <si>
    <t>厳          原</t>
  </si>
  <si>
    <t>佐    世    保</t>
  </si>
  <si>
    <t>松          島</t>
  </si>
  <si>
    <t>島          原</t>
  </si>
  <si>
    <t>比    田    勝</t>
  </si>
  <si>
    <t>伊　　王　　島</t>
  </si>
  <si>
    <t>松          浦</t>
  </si>
  <si>
    <t>内航</t>
  </si>
  <si>
    <t>郷    ノ    浦</t>
  </si>
  <si>
    <t>福          江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</si>
  <si>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</si>
  <si>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</si>
  <si>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</si>
  <si>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</si>
  <si>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</si>
  <si>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</si>
  <si>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</si>
  <si>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</si>
  <si>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</si>
  <si>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</si>
  <si>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宮      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</si>
  <si>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</si>
  <si>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</si>
  <si>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</si>
  <si>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</si>
  <si>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</si>
  <si>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</si>
  <si>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</si>
  <si>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</si>
  <si>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お  よ  び  ト  ン  数</t>
  </si>
  <si>
    <t>単位：隻、ｔ</t>
  </si>
  <si>
    <t>印    通    寺</t>
  </si>
  <si>
    <t>西          郷</t>
  </si>
  <si>
    <t>大          村</t>
  </si>
  <si>
    <t>岐          宿</t>
  </si>
  <si>
    <t>若          松</t>
  </si>
  <si>
    <t>池          島</t>
  </si>
  <si>
    <t>佐          々</t>
  </si>
  <si>
    <t>川          内</t>
  </si>
  <si>
    <t>調          川</t>
  </si>
  <si>
    <t>彼          杵</t>
  </si>
  <si>
    <t>青          方</t>
  </si>
  <si>
    <t>鹿          見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</si>
  <si>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</si>
  <si>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</si>
  <si>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</si>
  <si>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</si>
  <si>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</si>
  <si>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</si>
  <si>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</si>
  <si>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</si>
  <si>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</si>
  <si>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</si>
  <si>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</si>
  <si>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</si>
  <si>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</si>
  <si>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</si>
  <si>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古          里</t>
  </si>
  <si>
    <t>小          口</t>
  </si>
  <si>
    <t>七    ッ    釜</t>
  </si>
  <si>
    <t>面          高</t>
  </si>
  <si>
    <t>榎          津</t>
  </si>
  <si>
    <t>郷    ノ    首</t>
  </si>
  <si>
    <t>神    ノ    浦</t>
  </si>
  <si>
    <t xml:space="preserve">                           １３０         船   舶   の   入   港   隻   数</t>
  </si>
  <si>
    <t>佐          々</t>
  </si>
  <si>
    <t>奈    留    島</t>
  </si>
  <si>
    <t xml:space="preserve">    10</t>
  </si>
  <si>
    <t>田　　　　　平</t>
  </si>
  <si>
    <t>時　　　　　津</t>
  </si>
  <si>
    <t>平成8年</t>
  </si>
  <si>
    <t xml:space="preserve">     9</t>
  </si>
  <si>
    <t xml:space="preserve">    11</t>
  </si>
  <si>
    <t>（ 平 成 11 年 ）</t>
  </si>
  <si>
    <t>-</t>
  </si>
  <si>
    <t>-</t>
  </si>
  <si>
    <t>-</t>
  </si>
  <si>
    <t>-</t>
  </si>
  <si>
    <t>大　瀬　戸　柳</t>
  </si>
  <si>
    <t xml:space="preserve">     202    運輸・通信   9</t>
  </si>
  <si>
    <t>9  運輸・通信     203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</si>
</sst>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center"/>
    </xf>
    <xf numFmtId="181" fontId="6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right"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4.75390625" style="3" customWidth="1"/>
    <col min="5" max="5" width="16.75390625" style="3" customWidth="1"/>
    <col min="6" max="6" width="14.75390625" style="3" customWidth="1"/>
    <col min="7" max="7" width="16.75390625" style="3" customWidth="1"/>
    <col min="8" max="8" width="14.75390625" style="3" customWidth="1"/>
    <col min="9" max="9" width="16.75390625" style="3" customWidth="1"/>
    <col min="10" max="10" width="14.75390625" style="3" customWidth="1"/>
    <col min="11" max="11" width="16.75390625" style="3" customWidth="1"/>
    <col min="12" max="13" width="5.75390625" style="3" customWidth="1"/>
    <col min="14" max="14" width="0.875" style="3" customWidth="1"/>
    <col min="15" max="15" width="19.75390625" style="3" customWidth="1"/>
    <col min="16" max="16" width="0.875" style="3" customWidth="1"/>
    <col min="17" max="17" width="14.75390625" style="3" customWidth="1"/>
    <col min="18" max="18" width="16.75390625" style="3" customWidth="1"/>
    <col min="19" max="19" width="14.75390625" style="3" customWidth="1"/>
    <col min="20" max="20" width="16.75390625" style="3" customWidth="1"/>
    <col min="21" max="21" width="14.75390625" style="3" customWidth="1"/>
    <col min="22" max="22" width="16.75390625" style="3" customWidth="1"/>
    <col min="23" max="23" width="14.75390625" style="3" customWidth="1"/>
    <col min="24" max="24" width="16.75390625" style="3" customWidth="1"/>
    <col min="25" max="25" width="4.00390625" style="3" customWidth="1"/>
    <col min="26" max="16384" width="8.625" style="3" customWidth="1"/>
  </cols>
  <sheetData>
    <row r="1" spans="1:24" ht="18" customHeight="1">
      <c r="A1" s="2"/>
      <c r="B1" s="3" t="s">
        <v>91</v>
      </c>
      <c r="N1" s="2"/>
      <c r="O1" s="2"/>
      <c r="Q1" s="13"/>
      <c r="V1" s="19"/>
      <c r="W1" s="20" t="s">
        <v>92</v>
      </c>
      <c r="X1" s="20"/>
    </row>
    <row r="2" spans="1:19" ht="24">
      <c r="A2" s="2"/>
      <c r="B2" s="4" t="s">
        <v>76</v>
      </c>
      <c r="N2" s="2"/>
      <c r="O2" s="4" t="s">
        <v>41</v>
      </c>
      <c r="Q2" s="13"/>
      <c r="S2" s="3" t="s">
        <v>85</v>
      </c>
    </row>
    <row r="3" spans="1:17" ht="18" customHeight="1">
      <c r="A3" s="2"/>
      <c r="N3" s="2"/>
      <c r="Q3" s="13"/>
    </row>
    <row r="4" spans="1:17" ht="18" customHeight="1">
      <c r="A4" s="2"/>
      <c r="B4" s="3" t="s">
        <v>0</v>
      </c>
      <c r="N4" s="2"/>
      <c r="Q4" s="13"/>
    </row>
    <row r="5" spans="1:24" ht="18" customHeight="1" thickBot="1">
      <c r="A5" s="5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N5" s="5"/>
      <c r="O5" s="6"/>
      <c r="P5" s="6"/>
      <c r="Q5" s="6"/>
      <c r="R5" s="6"/>
      <c r="S5" s="6"/>
      <c r="T5" s="6"/>
      <c r="U5" s="6"/>
      <c r="V5" s="6"/>
      <c r="W5" s="6"/>
      <c r="X5" s="17" t="s">
        <v>42</v>
      </c>
    </row>
    <row r="6" spans="1:24" ht="19.5" customHeight="1">
      <c r="A6" s="2"/>
      <c r="C6" s="7"/>
      <c r="D6" s="24" t="s">
        <v>2</v>
      </c>
      <c r="E6" s="31"/>
      <c r="F6" s="24" t="s">
        <v>3</v>
      </c>
      <c r="G6" s="25"/>
      <c r="H6" s="24" t="s">
        <v>4</v>
      </c>
      <c r="I6" s="25"/>
      <c r="J6" s="24" t="s">
        <v>5</v>
      </c>
      <c r="K6" s="26"/>
      <c r="N6" s="2"/>
      <c r="P6" s="7"/>
      <c r="Q6" s="24" t="s">
        <v>2</v>
      </c>
      <c r="R6" s="31"/>
      <c r="S6" s="24" t="s">
        <v>3</v>
      </c>
      <c r="T6" s="25"/>
      <c r="U6" s="24" t="s">
        <v>4</v>
      </c>
      <c r="V6" s="25"/>
      <c r="W6" s="24" t="s">
        <v>5</v>
      </c>
      <c r="X6" s="26"/>
    </row>
    <row r="7" spans="1:24" ht="19.5" customHeight="1">
      <c r="A7" s="2"/>
      <c r="B7" s="8" t="s">
        <v>6</v>
      </c>
      <c r="C7" s="7"/>
      <c r="D7" s="27" t="s">
        <v>7</v>
      </c>
      <c r="E7" s="27" t="s">
        <v>8</v>
      </c>
      <c r="F7" s="27" t="s">
        <v>7</v>
      </c>
      <c r="G7" s="27" t="s">
        <v>8</v>
      </c>
      <c r="H7" s="27" t="s">
        <v>7</v>
      </c>
      <c r="I7" s="27" t="s">
        <v>8</v>
      </c>
      <c r="J7" s="27" t="s">
        <v>7</v>
      </c>
      <c r="K7" s="29" t="s">
        <v>8</v>
      </c>
      <c r="N7" s="2"/>
      <c r="O7" s="8" t="s">
        <v>6</v>
      </c>
      <c r="P7" s="7"/>
      <c r="Q7" s="27" t="s">
        <v>7</v>
      </c>
      <c r="R7" s="27" t="s">
        <v>8</v>
      </c>
      <c r="S7" s="27" t="s">
        <v>7</v>
      </c>
      <c r="T7" s="27" t="s">
        <v>8</v>
      </c>
      <c r="U7" s="27" t="s">
        <v>7</v>
      </c>
      <c r="V7" s="27" t="s">
        <v>8</v>
      </c>
      <c r="W7" s="27" t="s">
        <v>7</v>
      </c>
      <c r="X7" s="29" t="s">
        <v>8</v>
      </c>
    </row>
    <row r="8" spans="1:24" ht="19.5" customHeight="1">
      <c r="A8" s="9"/>
      <c r="B8" s="10"/>
      <c r="C8" s="11"/>
      <c r="D8" s="28"/>
      <c r="E8" s="28"/>
      <c r="F8" s="28"/>
      <c r="G8" s="28"/>
      <c r="H8" s="28"/>
      <c r="I8" s="28"/>
      <c r="J8" s="28"/>
      <c r="K8" s="30"/>
      <c r="N8" s="9"/>
      <c r="O8" s="10"/>
      <c r="P8" s="11"/>
      <c r="Q8" s="28"/>
      <c r="R8" s="28"/>
      <c r="S8" s="28"/>
      <c r="T8" s="28"/>
      <c r="U8" s="28"/>
      <c r="V8" s="28"/>
      <c r="W8" s="28"/>
      <c r="X8" s="30"/>
    </row>
    <row r="9" spans="1:24" ht="19.5" customHeight="1">
      <c r="A9" s="2"/>
      <c r="B9" s="12" t="s">
        <v>82</v>
      </c>
      <c r="C9" s="7"/>
      <c r="D9" s="13">
        <v>833165</v>
      </c>
      <c r="E9" s="13">
        <v>93876904</v>
      </c>
      <c r="F9" s="3">
        <v>133525</v>
      </c>
      <c r="G9" s="3">
        <v>25609128</v>
      </c>
      <c r="H9" s="3">
        <v>522051</v>
      </c>
      <c r="I9" s="3">
        <v>5532621</v>
      </c>
      <c r="J9" s="3">
        <v>177589</v>
      </c>
      <c r="K9" s="3">
        <v>62735155</v>
      </c>
      <c r="N9" s="2"/>
      <c r="O9" s="16" t="s">
        <v>43</v>
      </c>
      <c r="P9" s="7"/>
      <c r="Q9" s="13">
        <f aca="true" t="shared" si="0" ref="Q9:R12">SUM(S9,U9,W9)</f>
        <v>8305</v>
      </c>
      <c r="R9" s="13">
        <f t="shared" si="0"/>
        <v>1639130</v>
      </c>
      <c r="S9" s="3">
        <v>572</v>
      </c>
      <c r="T9" s="3">
        <v>172974</v>
      </c>
      <c r="U9" s="3">
        <v>5610</v>
      </c>
      <c r="V9" s="3">
        <v>48292</v>
      </c>
      <c r="W9" s="3">
        <v>2123</v>
      </c>
      <c r="X9" s="3">
        <v>1417864</v>
      </c>
    </row>
    <row r="10" spans="1:24" ht="19.5" customHeight="1">
      <c r="A10" s="2"/>
      <c r="B10" s="14" t="s">
        <v>83</v>
      </c>
      <c r="C10" s="7"/>
      <c r="D10" s="13">
        <v>781105</v>
      </c>
      <c r="E10" s="13">
        <v>95575505</v>
      </c>
      <c r="F10" s="3">
        <v>128356</v>
      </c>
      <c r="G10" s="3">
        <v>26975116</v>
      </c>
      <c r="H10" s="3">
        <v>496558</v>
      </c>
      <c r="I10" s="3">
        <v>7028535</v>
      </c>
      <c r="J10" s="3">
        <v>156191</v>
      </c>
      <c r="K10" s="3">
        <v>61571854</v>
      </c>
      <c r="M10" s="13"/>
      <c r="N10" s="21"/>
      <c r="O10" s="1" t="s">
        <v>44</v>
      </c>
      <c r="P10" s="7"/>
      <c r="Q10" s="13">
        <f t="shared" si="0"/>
        <v>42</v>
      </c>
      <c r="R10" s="13">
        <f t="shared" si="0"/>
        <v>83</v>
      </c>
      <c r="S10" s="16" t="s">
        <v>86</v>
      </c>
      <c r="T10" s="16" t="s">
        <v>86</v>
      </c>
      <c r="U10" s="1">
        <v>42</v>
      </c>
      <c r="V10" s="1">
        <v>83</v>
      </c>
      <c r="W10" s="16" t="s">
        <v>86</v>
      </c>
      <c r="X10" s="16" t="s">
        <v>86</v>
      </c>
    </row>
    <row r="11" spans="1:25" ht="19.5" customHeight="1">
      <c r="A11" s="2"/>
      <c r="B11" s="14" t="s">
        <v>79</v>
      </c>
      <c r="C11" s="7"/>
      <c r="D11" s="13">
        <v>752746</v>
      </c>
      <c r="E11" s="13">
        <v>101067935</v>
      </c>
      <c r="F11" s="3">
        <v>124105</v>
      </c>
      <c r="G11" s="3">
        <v>25791935</v>
      </c>
      <c r="H11" s="3">
        <v>501844</v>
      </c>
      <c r="I11" s="3">
        <v>9678579</v>
      </c>
      <c r="J11" s="3">
        <v>126797</v>
      </c>
      <c r="K11" s="3">
        <v>65597421</v>
      </c>
      <c r="N11" s="2"/>
      <c r="O11" s="16" t="s">
        <v>45</v>
      </c>
      <c r="P11" s="7"/>
      <c r="Q11" s="13">
        <f t="shared" si="0"/>
        <v>5184</v>
      </c>
      <c r="R11" s="13">
        <f t="shared" si="0"/>
        <v>289524</v>
      </c>
      <c r="S11" s="3">
        <v>5178</v>
      </c>
      <c r="T11" s="3">
        <v>289404</v>
      </c>
      <c r="U11" s="16">
        <v>6</v>
      </c>
      <c r="V11" s="16">
        <v>120</v>
      </c>
      <c r="W11" s="16" t="s">
        <v>86</v>
      </c>
      <c r="X11" s="16" t="s">
        <v>86</v>
      </c>
      <c r="Y11" s="13"/>
    </row>
    <row r="12" spans="1:24" ht="19.5" customHeight="1">
      <c r="A12" s="2"/>
      <c r="B12" s="15"/>
      <c r="C12" s="7"/>
      <c r="D12" s="13"/>
      <c r="N12" s="2"/>
      <c r="O12" s="16" t="s">
        <v>46</v>
      </c>
      <c r="P12" s="7"/>
      <c r="Q12" s="13">
        <f t="shared" si="0"/>
        <v>166</v>
      </c>
      <c r="R12" s="13">
        <f t="shared" si="0"/>
        <v>64584</v>
      </c>
      <c r="S12" s="3">
        <v>162</v>
      </c>
      <c r="T12" s="3">
        <v>63784</v>
      </c>
      <c r="U12" s="16" t="s">
        <v>87</v>
      </c>
      <c r="V12" s="16" t="s">
        <v>87</v>
      </c>
      <c r="W12" s="16">
        <v>4</v>
      </c>
      <c r="X12" s="16">
        <v>800</v>
      </c>
    </row>
    <row r="13" spans="1:17" ht="19.5" customHeight="1">
      <c r="A13" s="2"/>
      <c r="B13" s="14" t="s">
        <v>84</v>
      </c>
      <c r="C13" s="7"/>
      <c r="D13" s="13">
        <f>SUM(D15,D30)</f>
        <v>798253</v>
      </c>
      <c r="E13" s="13">
        <f aca="true" t="shared" si="1" ref="E13:K13">SUM(E15,E30)</f>
        <v>102597228</v>
      </c>
      <c r="F13" s="13">
        <f t="shared" si="1"/>
        <v>137931</v>
      </c>
      <c r="G13" s="13">
        <f t="shared" si="1"/>
        <v>28014513</v>
      </c>
      <c r="H13" s="13">
        <f t="shared" si="1"/>
        <v>531606</v>
      </c>
      <c r="I13" s="13">
        <f t="shared" si="1"/>
        <v>9617730</v>
      </c>
      <c r="J13" s="13">
        <f t="shared" si="1"/>
        <v>128716</v>
      </c>
      <c r="K13" s="13">
        <f t="shared" si="1"/>
        <v>64964985</v>
      </c>
      <c r="N13" s="2"/>
      <c r="O13" s="16"/>
      <c r="P13" s="7"/>
      <c r="Q13" s="13"/>
    </row>
    <row r="14" spans="1:24" ht="19.5" customHeight="1">
      <c r="A14" s="2"/>
      <c r="C14" s="7"/>
      <c r="D14" s="13"/>
      <c r="N14" s="2"/>
      <c r="O14" s="16" t="s">
        <v>47</v>
      </c>
      <c r="P14" s="7"/>
      <c r="Q14" s="13">
        <f aca="true" t="shared" si="2" ref="Q14:R18">SUM(S14,U14,W14)</f>
        <v>13441</v>
      </c>
      <c r="R14" s="13">
        <f t="shared" si="2"/>
        <v>943292</v>
      </c>
      <c r="S14" s="3">
        <v>7461</v>
      </c>
      <c r="T14" s="3">
        <v>145712</v>
      </c>
      <c r="U14" s="3">
        <v>4150</v>
      </c>
      <c r="V14" s="3">
        <v>78850</v>
      </c>
      <c r="W14" s="3">
        <v>1830</v>
      </c>
      <c r="X14" s="3">
        <v>718730</v>
      </c>
    </row>
    <row r="15" spans="1:24" ht="19.5" customHeight="1">
      <c r="A15" s="2"/>
      <c r="B15" s="12" t="s">
        <v>9</v>
      </c>
      <c r="C15" s="7"/>
      <c r="D15" s="13">
        <f>SUM(D17:D28)</f>
        <v>1002</v>
      </c>
      <c r="E15" s="13">
        <f>SUM(E17:E28)</f>
        <v>8827234</v>
      </c>
      <c r="F15" s="13">
        <f>SUM(F17:F28)</f>
        <v>1002</v>
      </c>
      <c r="G15" s="13">
        <f>SUM(G17:G28)</f>
        <v>8827234</v>
      </c>
      <c r="H15" s="16" t="s">
        <v>10</v>
      </c>
      <c r="I15" s="16" t="s">
        <v>10</v>
      </c>
      <c r="J15" s="16" t="s">
        <v>10</v>
      </c>
      <c r="K15" s="16" t="s">
        <v>10</v>
      </c>
      <c r="N15" s="2"/>
      <c r="O15" s="16" t="s">
        <v>48</v>
      </c>
      <c r="P15" s="7"/>
      <c r="Q15" s="13">
        <f t="shared" si="2"/>
        <v>6545</v>
      </c>
      <c r="R15" s="13">
        <f t="shared" si="2"/>
        <v>1364931</v>
      </c>
      <c r="S15" s="16">
        <v>1790</v>
      </c>
      <c r="T15" s="16">
        <v>666481</v>
      </c>
      <c r="U15" s="16" t="s">
        <v>87</v>
      </c>
      <c r="V15" s="16" t="s">
        <v>87</v>
      </c>
      <c r="W15" s="3">
        <v>4755</v>
      </c>
      <c r="X15" s="3">
        <v>698450</v>
      </c>
    </row>
    <row r="16" spans="1:24" ht="19.5" customHeight="1">
      <c r="A16" s="2"/>
      <c r="B16" s="12"/>
      <c r="C16" s="7"/>
      <c r="D16" s="13"/>
      <c r="E16" s="13"/>
      <c r="F16" s="13"/>
      <c r="G16" s="13"/>
      <c r="H16" s="16"/>
      <c r="I16" s="16"/>
      <c r="J16" s="16"/>
      <c r="K16" s="16"/>
      <c r="N16" s="2"/>
      <c r="O16" s="16" t="s">
        <v>49</v>
      </c>
      <c r="P16" s="7"/>
      <c r="Q16" s="13">
        <f t="shared" si="2"/>
        <v>82</v>
      </c>
      <c r="R16" s="13">
        <f t="shared" si="2"/>
        <v>165000</v>
      </c>
      <c r="S16" s="16" t="s">
        <v>86</v>
      </c>
      <c r="T16" s="16" t="s">
        <v>86</v>
      </c>
      <c r="U16" s="16" t="s">
        <v>86</v>
      </c>
      <c r="V16" s="16" t="s">
        <v>86</v>
      </c>
      <c r="W16" s="3">
        <v>82</v>
      </c>
      <c r="X16" s="3">
        <v>165000</v>
      </c>
    </row>
    <row r="17" spans="1:24" ht="19.5" customHeight="1">
      <c r="A17" s="2"/>
      <c r="B17" s="16" t="s">
        <v>11</v>
      </c>
      <c r="C17" s="7"/>
      <c r="D17" s="13">
        <f aca="true" t="shared" si="3" ref="D17:E28">SUM(F17,H17,J17)</f>
        <v>393</v>
      </c>
      <c r="E17" s="13">
        <f t="shared" si="3"/>
        <v>3671091</v>
      </c>
      <c r="F17" s="3">
        <v>393</v>
      </c>
      <c r="G17" s="16">
        <v>3671091</v>
      </c>
      <c r="H17" s="16" t="s">
        <v>86</v>
      </c>
      <c r="I17" s="16" t="s">
        <v>86</v>
      </c>
      <c r="J17" s="16" t="s">
        <v>86</v>
      </c>
      <c r="K17" s="16" t="s">
        <v>86</v>
      </c>
      <c r="L17" s="16"/>
      <c r="N17" s="2"/>
      <c r="O17" s="16" t="s">
        <v>50</v>
      </c>
      <c r="P17" s="7"/>
      <c r="Q17" s="13">
        <f t="shared" si="2"/>
        <v>1098</v>
      </c>
      <c r="R17" s="13">
        <f t="shared" si="2"/>
        <v>141960</v>
      </c>
      <c r="S17" s="16" t="s">
        <v>86</v>
      </c>
      <c r="T17" s="16" t="s">
        <v>86</v>
      </c>
      <c r="U17" s="3">
        <v>150</v>
      </c>
      <c r="V17" s="3">
        <v>1600</v>
      </c>
      <c r="W17" s="3">
        <v>948</v>
      </c>
      <c r="X17" s="3">
        <v>140360</v>
      </c>
    </row>
    <row r="18" spans="1:24" ht="19.5" customHeight="1">
      <c r="A18" s="2"/>
      <c r="B18" s="16" t="s">
        <v>13</v>
      </c>
      <c r="C18" s="7"/>
      <c r="D18" s="13">
        <f t="shared" si="3"/>
        <v>52</v>
      </c>
      <c r="E18" s="13">
        <f t="shared" si="3"/>
        <v>446548</v>
      </c>
      <c r="F18" s="3">
        <v>52</v>
      </c>
      <c r="G18" s="16">
        <v>446548</v>
      </c>
      <c r="H18" s="16" t="s">
        <v>86</v>
      </c>
      <c r="I18" s="16" t="s">
        <v>86</v>
      </c>
      <c r="J18" s="16" t="s">
        <v>86</v>
      </c>
      <c r="K18" s="16" t="s">
        <v>86</v>
      </c>
      <c r="L18" s="16"/>
      <c r="N18" s="2"/>
      <c r="O18" s="16" t="s">
        <v>51</v>
      </c>
      <c r="P18" s="7"/>
      <c r="Q18" s="13">
        <f t="shared" si="2"/>
        <v>17653</v>
      </c>
      <c r="R18" s="13">
        <f t="shared" si="2"/>
        <v>1120945</v>
      </c>
      <c r="S18" s="3">
        <v>82</v>
      </c>
      <c r="T18" s="3">
        <v>37548</v>
      </c>
      <c r="U18" s="3">
        <v>17571</v>
      </c>
      <c r="V18" s="3">
        <v>1083397</v>
      </c>
      <c r="W18" s="16" t="s">
        <v>86</v>
      </c>
      <c r="X18" s="16" t="s">
        <v>86</v>
      </c>
    </row>
    <row r="19" spans="1:17" ht="19.5" customHeight="1">
      <c r="A19" s="2"/>
      <c r="B19" s="16" t="s">
        <v>12</v>
      </c>
      <c r="C19" s="7"/>
      <c r="D19" s="13">
        <f t="shared" si="3"/>
        <v>378</v>
      </c>
      <c r="E19" s="13">
        <f t="shared" si="3"/>
        <v>40895</v>
      </c>
      <c r="F19" s="1">
        <v>378</v>
      </c>
      <c r="G19" s="16">
        <v>40895</v>
      </c>
      <c r="H19" s="16" t="s">
        <v>86</v>
      </c>
      <c r="I19" s="16" t="s">
        <v>86</v>
      </c>
      <c r="J19" s="16" t="s">
        <v>86</v>
      </c>
      <c r="K19" s="16" t="s">
        <v>86</v>
      </c>
      <c r="L19" s="16"/>
      <c r="N19" s="2"/>
      <c r="O19" s="16"/>
      <c r="P19" s="7"/>
      <c r="Q19" s="13"/>
    </row>
    <row r="20" spans="1:24" ht="19.5" customHeight="1">
      <c r="A20" s="2"/>
      <c r="B20" s="16" t="s">
        <v>15</v>
      </c>
      <c r="C20" s="7"/>
      <c r="D20" s="16" t="s">
        <v>86</v>
      </c>
      <c r="E20" s="16" t="s">
        <v>86</v>
      </c>
      <c r="F20" s="16" t="s">
        <v>86</v>
      </c>
      <c r="G20" s="16" t="s">
        <v>86</v>
      </c>
      <c r="H20" s="16" t="s">
        <v>86</v>
      </c>
      <c r="I20" s="16" t="s">
        <v>86</v>
      </c>
      <c r="J20" s="16" t="s">
        <v>86</v>
      </c>
      <c r="K20" s="16" t="s">
        <v>86</v>
      </c>
      <c r="L20" s="16"/>
      <c r="N20" s="2"/>
      <c r="O20" s="16" t="s">
        <v>52</v>
      </c>
      <c r="P20" s="7"/>
      <c r="Q20" s="13">
        <f aca="true" t="shared" si="4" ref="Q20:R24">SUM(S20,U20,W20)</f>
        <v>258</v>
      </c>
      <c r="R20" s="13">
        <f t="shared" si="4"/>
        <v>178529</v>
      </c>
      <c r="S20" s="3">
        <v>258</v>
      </c>
      <c r="T20" s="3">
        <v>178529</v>
      </c>
      <c r="U20" s="16" t="s">
        <v>86</v>
      </c>
      <c r="V20" s="16" t="s">
        <v>86</v>
      </c>
      <c r="W20" s="16" t="s">
        <v>86</v>
      </c>
      <c r="X20" s="16" t="s">
        <v>86</v>
      </c>
    </row>
    <row r="21" spans="1:24" ht="19.5" customHeight="1">
      <c r="A21" s="2"/>
      <c r="B21" s="16" t="s">
        <v>80</v>
      </c>
      <c r="C21" s="7"/>
      <c r="D21" s="13">
        <f t="shared" si="3"/>
        <v>4</v>
      </c>
      <c r="E21" s="13">
        <f t="shared" si="3"/>
        <v>7800</v>
      </c>
      <c r="F21" s="3">
        <v>4</v>
      </c>
      <c r="G21" s="16">
        <v>7800</v>
      </c>
      <c r="H21" s="16" t="s">
        <v>86</v>
      </c>
      <c r="I21" s="16" t="s">
        <v>86</v>
      </c>
      <c r="J21" s="16" t="s">
        <v>86</v>
      </c>
      <c r="K21" s="16" t="s">
        <v>86</v>
      </c>
      <c r="L21" s="16"/>
      <c r="N21" s="2"/>
      <c r="O21" s="16" t="s">
        <v>53</v>
      </c>
      <c r="P21" s="7"/>
      <c r="Q21" s="13">
        <f t="shared" si="4"/>
        <v>10728</v>
      </c>
      <c r="R21" s="13">
        <f t="shared" si="4"/>
        <v>749839</v>
      </c>
      <c r="S21" s="3">
        <v>163</v>
      </c>
      <c r="T21" s="3">
        <v>37647</v>
      </c>
      <c r="U21" s="3">
        <v>9491</v>
      </c>
      <c r="V21" s="3">
        <v>186845</v>
      </c>
      <c r="W21" s="3">
        <v>1074</v>
      </c>
      <c r="X21" s="3">
        <v>525347</v>
      </c>
    </row>
    <row r="22" spans="1:24" ht="19.5" customHeight="1">
      <c r="A22" s="2"/>
      <c r="B22" s="16" t="s">
        <v>77</v>
      </c>
      <c r="C22" s="7"/>
      <c r="D22" s="13">
        <f t="shared" si="3"/>
        <v>15</v>
      </c>
      <c r="E22" s="13">
        <f t="shared" si="3"/>
        <v>18000</v>
      </c>
      <c r="F22" s="3">
        <v>15</v>
      </c>
      <c r="G22" s="16">
        <v>18000</v>
      </c>
      <c r="H22" s="16" t="s">
        <v>86</v>
      </c>
      <c r="I22" s="16" t="s">
        <v>86</v>
      </c>
      <c r="J22" s="16" t="s">
        <v>86</v>
      </c>
      <c r="K22" s="16" t="s">
        <v>86</v>
      </c>
      <c r="L22" s="16"/>
      <c r="N22" s="2"/>
      <c r="O22" s="16" t="s">
        <v>54</v>
      </c>
      <c r="P22" s="7"/>
      <c r="Q22" s="13">
        <f t="shared" si="4"/>
        <v>10540</v>
      </c>
      <c r="R22" s="13">
        <f t="shared" si="4"/>
        <v>72340</v>
      </c>
      <c r="S22" s="16" t="s">
        <v>86</v>
      </c>
      <c r="T22" s="16" t="s">
        <v>87</v>
      </c>
      <c r="U22" s="3">
        <v>10500</v>
      </c>
      <c r="V22" s="3">
        <v>42000</v>
      </c>
      <c r="W22" s="3">
        <v>40</v>
      </c>
      <c r="X22" s="3">
        <v>30340</v>
      </c>
    </row>
    <row r="23" spans="1:24" ht="19.5" customHeight="1">
      <c r="A23" s="2"/>
      <c r="B23" s="16" t="s">
        <v>81</v>
      </c>
      <c r="C23" s="7"/>
      <c r="D23" s="1" t="s">
        <v>86</v>
      </c>
      <c r="E23" s="1" t="s">
        <v>86</v>
      </c>
      <c r="F23" s="1" t="s">
        <v>86</v>
      </c>
      <c r="G23" s="16" t="s">
        <v>86</v>
      </c>
      <c r="H23" s="16" t="s">
        <v>86</v>
      </c>
      <c r="I23" s="16" t="s">
        <v>86</v>
      </c>
      <c r="J23" s="16" t="s">
        <v>86</v>
      </c>
      <c r="K23" s="16" t="s">
        <v>86</v>
      </c>
      <c r="L23" s="16"/>
      <c r="N23" s="2"/>
      <c r="O23" s="16" t="s">
        <v>14</v>
      </c>
      <c r="P23" s="7"/>
      <c r="Q23" s="13">
        <f t="shared" si="4"/>
        <v>15477</v>
      </c>
      <c r="R23" s="13">
        <f t="shared" si="4"/>
        <v>2335901</v>
      </c>
      <c r="S23" s="3">
        <v>9706</v>
      </c>
      <c r="T23" s="3">
        <v>1137235</v>
      </c>
      <c r="U23" s="16" t="s">
        <v>87</v>
      </c>
      <c r="V23" s="16" t="s">
        <v>87</v>
      </c>
      <c r="W23" s="16">
        <v>5771</v>
      </c>
      <c r="X23" s="16">
        <v>1198666</v>
      </c>
    </row>
    <row r="24" spans="1:24" ht="19.5" customHeight="1">
      <c r="A24" s="2"/>
      <c r="B24" s="16" t="s">
        <v>18</v>
      </c>
      <c r="C24" s="7"/>
      <c r="D24" s="13">
        <f t="shared" si="3"/>
        <v>72</v>
      </c>
      <c r="E24" s="13">
        <f t="shared" si="3"/>
        <v>3334859</v>
      </c>
      <c r="F24" s="3">
        <v>72</v>
      </c>
      <c r="G24" s="16">
        <v>3334859</v>
      </c>
      <c r="H24" s="16" t="s">
        <v>86</v>
      </c>
      <c r="I24" s="16" t="s">
        <v>86</v>
      </c>
      <c r="J24" s="16" t="s">
        <v>86</v>
      </c>
      <c r="K24" s="16" t="s">
        <v>86</v>
      </c>
      <c r="L24" s="16"/>
      <c r="N24" s="2"/>
      <c r="O24" s="16" t="s">
        <v>55</v>
      </c>
      <c r="P24" s="7"/>
      <c r="Q24" s="13">
        <f t="shared" si="4"/>
        <v>8181</v>
      </c>
      <c r="R24" s="13">
        <f t="shared" si="4"/>
        <v>225139</v>
      </c>
      <c r="S24" s="3">
        <v>8081</v>
      </c>
      <c r="T24" s="3">
        <v>172399</v>
      </c>
      <c r="U24" s="16" t="s">
        <v>86</v>
      </c>
      <c r="V24" s="16" t="s">
        <v>86</v>
      </c>
      <c r="W24" s="16">
        <v>100</v>
      </c>
      <c r="X24" s="16">
        <v>52740</v>
      </c>
    </row>
    <row r="25" spans="1:17" ht="19.5" customHeight="1">
      <c r="A25" s="2"/>
      <c r="B25" s="16" t="s">
        <v>14</v>
      </c>
      <c r="C25" s="7"/>
      <c r="D25" s="13">
        <f t="shared" si="3"/>
        <v>27</v>
      </c>
      <c r="E25" s="13">
        <f t="shared" si="3"/>
        <v>1145078</v>
      </c>
      <c r="F25" s="3">
        <v>27</v>
      </c>
      <c r="G25" s="16">
        <v>1145078</v>
      </c>
      <c r="H25" s="16" t="s">
        <v>86</v>
      </c>
      <c r="I25" s="16" t="s">
        <v>86</v>
      </c>
      <c r="J25" s="16" t="s">
        <v>86</v>
      </c>
      <c r="K25" s="16" t="s">
        <v>86</v>
      </c>
      <c r="L25" s="16"/>
      <c r="N25" s="2"/>
      <c r="O25" s="16"/>
      <c r="P25" s="7"/>
      <c r="Q25" s="13"/>
    </row>
    <row r="26" spans="1:24" ht="19.5" customHeight="1">
      <c r="A26" s="2"/>
      <c r="B26" s="16" t="s">
        <v>16</v>
      </c>
      <c r="C26" s="7"/>
      <c r="D26" s="13">
        <f t="shared" si="3"/>
        <v>52</v>
      </c>
      <c r="E26" s="13">
        <f t="shared" si="3"/>
        <v>1903</v>
      </c>
      <c r="F26" s="3">
        <v>52</v>
      </c>
      <c r="G26" s="16">
        <v>1903</v>
      </c>
      <c r="H26" s="16" t="s">
        <v>86</v>
      </c>
      <c r="I26" s="16" t="s">
        <v>86</v>
      </c>
      <c r="J26" s="16" t="s">
        <v>86</v>
      </c>
      <c r="K26" s="16" t="s">
        <v>86</v>
      </c>
      <c r="L26" s="16"/>
      <c r="N26" s="2"/>
      <c r="O26" s="16" t="s">
        <v>56</v>
      </c>
      <c r="P26" s="7"/>
      <c r="Q26" s="13">
        <f aca="true" t="shared" si="5" ref="Q26:R30">SUM(S26,U26,W26)</f>
        <v>251</v>
      </c>
      <c r="R26" s="13">
        <f t="shared" si="5"/>
        <v>92186</v>
      </c>
      <c r="S26" s="3">
        <v>199</v>
      </c>
      <c r="T26" s="3">
        <v>92066</v>
      </c>
      <c r="U26" s="3">
        <v>10</v>
      </c>
      <c r="V26" s="3">
        <v>30</v>
      </c>
      <c r="W26" s="3">
        <v>42</v>
      </c>
      <c r="X26" s="3">
        <v>90</v>
      </c>
    </row>
    <row r="27" spans="1:24" ht="19.5" customHeight="1">
      <c r="A27" s="2"/>
      <c r="B27" s="16" t="s">
        <v>17</v>
      </c>
      <c r="C27" s="7"/>
      <c r="D27" s="13">
        <f t="shared" si="3"/>
        <v>4</v>
      </c>
      <c r="E27" s="13">
        <f t="shared" si="3"/>
        <v>157560</v>
      </c>
      <c r="F27" s="3">
        <v>4</v>
      </c>
      <c r="G27" s="16">
        <v>157560</v>
      </c>
      <c r="H27" s="16" t="s">
        <v>86</v>
      </c>
      <c r="I27" s="16" t="s">
        <v>86</v>
      </c>
      <c r="J27" s="16" t="s">
        <v>86</v>
      </c>
      <c r="K27" s="16" t="s">
        <v>86</v>
      </c>
      <c r="L27" s="16"/>
      <c r="N27" s="2"/>
      <c r="O27" s="16" t="s">
        <v>57</v>
      </c>
      <c r="P27" s="7"/>
      <c r="Q27" s="13">
        <f t="shared" si="5"/>
        <v>31207</v>
      </c>
      <c r="R27" s="13">
        <f t="shared" si="5"/>
        <v>283769</v>
      </c>
      <c r="S27" s="3">
        <v>1084</v>
      </c>
      <c r="T27" s="3">
        <v>18378</v>
      </c>
      <c r="U27" s="3">
        <v>28376</v>
      </c>
      <c r="V27" s="3">
        <v>178492</v>
      </c>
      <c r="W27" s="3">
        <v>1747</v>
      </c>
      <c r="X27" s="3">
        <v>86899</v>
      </c>
    </row>
    <row r="28" spans="1:24" ht="19.5" customHeight="1">
      <c r="A28" s="2"/>
      <c r="B28" s="16" t="s">
        <v>34</v>
      </c>
      <c r="C28" s="7"/>
      <c r="D28" s="13">
        <f t="shared" si="3"/>
        <v>5</v>
      </c>
      <c r="E28" s="13">
        <f t="shared" si="3"/>
        <v>3500</v>
      </c>
      <c r="F28" s="3">
        <v>5</v>
      </c>
      <c r="G28" s="3">
        <v>3500</v>
      </c>
      <c r="H28" s="16" t="s">
        <v>86</v>
      </c>
      <c r="I28" s="16" t="s">
        <v>86</v>
      </c>
      <c r="J28" s="16" t="s">
        <v>86</v>
      </c>
      <c r="K28" s="16" t="s">
        <v>86</v>
      </c>
      <c r="L28" s="16"/>
      <c r="N28" s="2"/>
      <c r="O28" s="16" t="s">
        <v>58</v>
      </c>
      <c r="P28" s="7"/>
      <c r="Q28" s="13">
        <f t="shared" si="5"/>
        <v>16343</v>
      </c>
      <c r="R28" s="13">
        <f t="shared" si="5"/>
        <v>12090566</v>
      </c>
      <c r="S28" s="3">
        <v>141</v>
      </c>
      <c r="T28" s="3">
        <v>64999</v>
      </c>
      <c r="U28" s="16" t="s">
        <v>86</v>
      </c>
      <c r="V28" s="16" t="s">
        <v>86</v>
      </c>
      <c r="W28" s="16">
        <v>16202</v>
      </c>
      <c r="X28" s="16">
        <v>12025567</v>
      </c>
    </row>
    <row r="29" spans="1:24" ht="19.5" customHeight="1">
      <c r="A29" s="2"/>
      <c r="B29" s="12"/>
      <c r="C29" s="7"/>
      <c r="D29" s="13"/>
      <c r="E29" s="13"/>
      <c r="F29" s="13"/>
      <c r="G29" s="13"/>
      <c r="H29" s="13"/>
      <c r="I29" s="13"/>
      <c r="J29" s="13"/>
      <c r="K29" s="13"/>
      <c r="N29" s="2"/>
      <c r="O29" s="16" t="s">
        <v>59</v>
      </c>
      <c r="P29" s="7"/>
      <c r="Q29" s="13">
        <f t="shared" si="5"/>
        <v>11693</v>
      </c>
      <c r="R29" s="13">
        <f t="shared" si="5"/>
        <v>5390149</v>
      </c>
      <c r="S29" s="16" t="s">
        <v>86</v>
      </c>
      <c r="T29" s="16" t="s">
        <v>86</v>
      </c>
      <c r="U29" s="16">
        <v>1</v>
      </c>
      <c r="V29" s="16">
        <v>1</v>
      </c>
      <c r="W29" s="3">
        <v>11692</v>
      </c>
      <c r="X29" s="3">
        <v>5390148</v>
      </c>
    </row>
    <row r="30" spans="1:24" ht="19.5" customHeight="1">
      <c r="A30" s="2"/>
      <c r="B30" s="12" t="s">
        <v>19</v>
      </c>
      <c r="C30" s="7"/>
      <c r="D30" s="13">
        <f>SUM(D32:D61,Q9:Q52)</f>
        <v>797251</v>
      </c>
      <c r="E30" s="13">
        <f aca="true" t="shared" si="6" ref="E30:K30">SUM(E32:E61,R9:R52)</f>
        <v>93769994</v>
      </c>
      <c r="F30" s="13">
        <f t="shared" si="6"/>
        <v>136929</v>
      </c>
      <c r="G30" s="13">
        <f t="shared" si="6"/>
        <v>19187279</v>
      </c>
      <c r="H30" s="13">
        <f t="shared" si="6"/>
        <v>531606</v>
      </c>
      <c r="I30" s="13">
        <f t="shared" si="6"/>
        <v>9617730</v>
      </c>
      <c r="J30" s="13">
        <f t="shared" si="6"/>
        <v>128716</v>
      </c>
      <c r="K30" s="13">
        <f t="shared" si="6"/>
        <v>64964985</v>
      </c>
      <c r="N30" s="2"/>
      <c r="O30" s="16" t="s">
        <v>60</v>
      </c>
      <c r="P30" s="7"/>
      <c r="Q30" s="13">
        <f t="shared" si="5"/>
        <v>1142</v>
      </c>
      <c r="R30" s="13">
        <f t="shared" si="5"/>
        <v>69517</v>
      </c>
      <c r="S30" s="3">
        <v>1142</v>
      </c>
      <c r="T30" s="3">
        <v>69517</v>
      </c>
      <c r="U30" s="16" t="s">
        <v>87</v>
      </c>
      <c r="V30" s="16" t="s">
        <v>87</v>
      </c>
      <c r="W30" s="16" t="s">
        <v>87</v>
      </c>
      <c r="X30" s="16" t="s">
        <v>86</v>
      </c>
    </row>
    <row r="31" spans="1:17" ht="19.5" customHeight="1">
      <c r="A31" s="2"/>
      <c r="B31" s="12"/>
      <c r="C31" s="7"/>
      <c r="D31" s="13"/>
      <c r="E31" s="13"/>
      <c r="F31" s="13"/>
      <c r="G31" s="13"/>
      <c r="H31" s="13"/>
      <c r="I31" s="13"/>
      <c r="J31" s="13"/>
      <c r="K31" s="13"/>
      <c r="N31" s="2"/>
      <c r="O31" s="16"/>
      <c r="P31" s="7"/>
      <c r="Q31" s="13"/>
    </row>
    <row r="32" spans="1:24" ht="19.5" customHeight="1">
      <c r="A32" s="2"/>
      <c r="B32" s="16" t="s">
        <v>11</v>
      </c>
      <c r="C32" s="7"/>
      <c r="D32" s="13">
        <f aca="true" t="shared" si="7" ref="D32:E36">SUM(F32,H32,J32)</f>
        <v>14673</v>
      </c>
      <c r="E32" s="13">
        <f t="shared" si="7"/>
        <v>7847920</v>
      </c>
      <c r="F32" s="3">
        <v>13212</v>
      </c>
      <c r="G32" s="3">
        <v>3929576</v>
      </c>
      <c r="H32" s="16">
        <v>44</v>
      </c>
      <c r="I32" s="16">
        <v>10867</v>
      </c>
      <c r="J32" s="16">
        <v>1417</v>
      </c>
      <c r="K32" s="16">
        <v>3907477</v>
      </c>
      <c r="N32" s="2"/>
      <c r="O32" s="16" t="s">
        <v>61</v>
      </c>
      <c r="P32" s="7"/>
      <c r="Q32" s="13">
        <f aca="true" t="shared" si="8" ref="Q32:R36">SUM(S32,U32,W32)</f>
        <v>12878</v>
      </c>
      <c r="R32" s="13">
        <f t="shared" si="8"/>
        <v>162252</v>
      </c>
      <c r="S32" s="3">
        <v>1022</v>
      </c>
      <c r="T32" s="3">
        <v>102737</v>
      </c>
      <c r="U32" s="3">
        <v>10400</v>
      </c>
      <c r="V32" s="3">
        <v>50412</v>
      </c>
      <c r="W32" s="3">
        <v>1456</v>
      </c>
      <c r="X32" s="3">
        <v>9103</v>
      </c>
    </row>
    <row r="33" spans="1:24" ht="19.5" customHeight="1">
      <c r="A33" s="2"/>
      <c r="B33" s="16" t="s">
        <v>12</v>
      </c>
      <c r="C33" s="7"/>
      <c r="D33" s="13">
        <f t="shared" si="7"/>
        <v>63076</v>
      </c>
      <c r="E33" s="13">
        <f t="shared" si="7"/>
        <v>6891200</v>
      </c>
      <c r="F33" s="3">
        <v>1618</v>
      </c>
      <c r="G33" s="3">
        <v>358898</v>
      </c>
      <c r="H33" s="3">
        <v>58434</v>
      </c>
      <c r="I33" s="3">
        <v>4663610</v>
      </c>
      <c r="J33" s="3">
        <v>3024</v>
      </c>
      <c r="K33" s="3">
        <v>1868692</v>
      </c>
      <c r="N33" s="2"/>
      <c r="O33" s="16" t="s">
        <v>78</v>
      </c>
      <c r="P33" s="7"/>
      <c r="Q33" s="13">
        <f t="shared" si="8"/>
        <v>12751</v>
      </c>
      <c r="R33" s="13">
        <f t="shared" si="8"/>
        <v>2052886</v>
      </c>
      <c r="S33" s="3">
        <v>3323</v>
      </c>
      <c r="T33" s="3">
        <v>185264</v>
      </c>
      <c r="U33" s="3">
        <v>6695</v>
      </c>
      <c r="V33" s="3">
        <v>99011</v>
      </c>
      <c r="W33" s="3">
        <v>2733</v>
      </c>
      <c r="X33" s="3">
        <v>1768611</v>
      </c>
    </row>
    <row r="34" spans="1:24" ht="19.5" customHeight="1">
      <c r="A34" s="2"/>
      <c r="B34" s="16" t="s">
        <v>20</v>
      </c>
      <c r="C34" s="7"/>
      <c r="D34" s="13">
        <f t="shared" si="7"/>
        <v>42972</v>
      </c>
      <c r="E34" s="13">
        <f t="shared" si="7"/>
        <v>3080629</v>
      </c>
      <c r="F34" s="3">
        <v>1788</v>
      </c>
      <c r="G34" s="3">
        <v>458696</v>
      </c>
      <c r="H34" s="3">
        <v>38273</v>
      </c>
      <c r="I34" s="3">
        <v>271579</v>
      </c>
      <c r="J34" s="3">
        <v>2911</v>
      </c>
      <c r="K34" s="3">
        <v>2350354</v>
      </c>
      <c r="N34" s="2"/>
      <c r="O34" s="16" t="s">
        <v>62</v>
      </c>
      <c r="P34" s="7"/>
      <c r="Q34" s="13">
        <f t="shared" si="8"/>
        <v>2262</v>
      </c>
      <c r="R34" s="13">
        <f t="shared" si="8"/>
        <v>42999</v>
      </c>
      <c r="S34" s="3">
        <v>2261</v>
      </c>
      <c r="T34" s="3">
        <v>42959</v>
      </c>
      <c r="U34" s="16" t="s">
        <v>86</v>
      </c>
      <c r="V34" s="16" t="s">
        <v>86</v>
      </c>
      <c r="W34" s="3">
        <v>1</v>
      </c>
      <c r="X34" s="3">
        <v>40</v>
      </c>
    </row>
    <row r="35" spans="1:24" ht="19.5" customHeight="1">
      <c r="A35" s="2"/>
      <c r="B35" s="16" t="s">
        <v>21</v>
      </c>
      <c r="C35" s="7"/>
      <c r="D35" s="13">
        <f t="shared" si="7"/>
        <v>9700</v>
      </c>
      <c r="E35" s="13">
        <f t="shared" si="7"/>
        <v>4010820</v>
      </c>
      <c r="F35" s="3">
        <v>5342</v>
      </c>
      <c r="G35" s="3">
        <v>456673</v>
      </c>
      <c r="H35" s="3">
        <v>77</v>
      </c>
      <c r="I35" s="3">
        <v>2730</v>
      </c>
      <c r="J35" s="3">
        <v>4281</v>
      </c>
      <c r="K35" s="3">
        <v>3551417</v>
      </c>
      <c r="N35" s="2"/>
      <c r="O35" s="16" t="s">
        <v>63</v>
      </c>
      <c r="P35" s="7"/>
      <c r="Q35" s="13">
        <f t="shared" si="8"/>
        <v>12082</v>
      </c>
      <c r="R35" s="13">
        <f t="shared" si="8"/>
        <v>83260</v>
      </c>
      <c r="S35" s="16">
        <v>82</v>
      </c>
      <c r="T35" s="16">
        <v>35260</v>
      </c>
      <c r="U35" s="3">
        <v>12000</v>
      </c>
      <c r="V35" s="3">
        <v>48000</v>
      </c>
      <c r="W35" s="16" t="s">
        <v>87</v>
      </c>
      <c r="X35" s="16" t="s">
        <v>87</v>
      </c>
    </row>
    <row r="36" spans="1:24" ht="19.5" customHeight="1">
      <c r="A36" s="2"/>
      <c r="B36" s="16" t="s">
        <v>13</v>
      </c>
      <c r="C36" s="7"/>
      <c r="D36" s="13">
        <f t="shared" si="7"/>
        <v>31660</v>
      </c>
      <c r="E36" s="13">
        <f t="shared" si="7"/>
        <v>9055503</v>
      </c>
      <c r="F36" s="3">
        <v>17088</v>
      </c>
      <c r="G36" s="3">
        <v>2748811</v>
      </c>
      <c r="H36" s="3">
        <v>9894</v>
      </c>
      <c r="I36" s="3">
        <v>596357</v>
      </c>
      <c r="J36" s="3">
        <v>4678</v>
      </c>
      <c r="K36" s="3">
        <v>5710335</v>
      </c>
      <c r="N36" s="2"/>
      <c r="O36" s="16" t="s">
        <v>64</v>
      </c>
      <c r="P36" s="7"/>
      <c r="Q36" s="13">
        <f t="shared" si="8"/>
        <v>25928</v>
      </c>
      <c r="R36" s="13">
        <f t="shared" si="8"/>
        <v>551788</v>
      </c>
      <c r="S36" s="3">
        <v>256</v>
      </c>
      <c r="T36" s="3">
        <v>145452</v>
      </c>
      <c r="U36" s="3">
        <v>24310</v>
      </c>
      <c r="V36" s="3">
        <v>285760</v>
      </c>
      <c r="W36" s="3">
        <v>1362</v>
      </c>
      <c r="X36" s="3">
        <v>120576</v>
      </c>
    </row>
    <row r="37" spans="1:17" ht="19.5" customHeight="1">
      <c r="A37" s="2"/>
      <c r="B37" s="16"/>
      <c r="C37" s="7"/>
      <c r="D37" s="13"/>
      <c r="N37" s="2"/>
      <c r="O37" s="16"/>
      <c r="P37" s="7"/>
      <c r="Q37" s="13"/>
    </row>
    <row r="38" spans="1:24" ht="19.5" customHeight="1">
      <c r="A38" s="2"/>
      <c r="B38" s="16" t="s">
        <v>15</v>
      </c>
      <c r="C38" s="7"/>
      <c r="D38" s="13">
        <f aca="true" t="shared" si="9" ref="D38:E42">SUM(F38,H38,J38)</f>
        <v>10596</v>
      </c>
      <c r="E38" s="13">
        <f t="shared" si="9"/>
        <v>7915334</v>
      </c>
      <c r="F38" s="3">
        <v>2760</v>
      </c>
      <c r="G38" s="3">
        <v>594838</v>
      </c>
      <c r="H38" s="16" t="s">
        <v>87</v>
      </c>
      <c r="I38" s="16" t="s">
        <v>87</v>
      </c>
      <c r="J38" s="16">
        <v>7836</v>
      </c>
      <c r="K38" s="16">
        <v>7320496</v>
      </c>
      <c r="N38" s="2"/>
      <c r="O38" s="16" t="s">
        <v>65</v>
      </c>
      <c r="P38" s="7"/>
      <c r="Q38" s="13">
        <f aca="true" t="shared" si="10" ref="Q38:R42">SUM(S38,U38,W38)</f>
        <v>24</v>
      </c>
      <c r="R38" s="13">
        <f t="shared" si="10"/>
        <v>1828</v>
      </c>
      <c r="S38" s="3">
        <v>24</v>
      </c>
      <c r="T38" s="3">
        <v>1828</v>
      </c>
      <c r="U38" s="16" t="s">
        <v>87</v>
      </c>
      <c r="V38" s="16" t="s">
        <v>87</v>
      </c>
      <c r="W38" s="16" t="s">
        <v>87</v>
      </c>
      <c r="X38" s="16" t="s">
        <v>87</v>
      </c>
    </row>
    <row r="39" spans="1:24" ht="19.5" customHeight="1">
      <c r="A39" s="2"/>
      <c r="B39" s="16" t="s">
        <v>16</v>
      </c>
      <c r="C39" s="7"/>
      <c r="D39" s="13">
        <f t="shared" si="9"/>
        <v>43136</v>
      </c>
      <c r="E39" s="13">
        <f t="shared" si="9"/>
        <v>2523187</v>
      </c>
      <c r="F39" s="3">
        <v>382</v>
      </c>
      <c r="G39" s="3">
        <v>183951</v>
      </c>
      <c r="H39" s="3">
        <v>41464</v>
      </c>
      <c r="I39" s="3">
        <v>687301</v>
      </c>
      <c r="J39" s="3">
        <v>1290</v>
      </c>
      <c r="K39" s="3">
        <v>1651935</v>
      </c>
      <c r="N39" s="2"/>
      <c r="O39" s="16" t="s">
        <v>66</v>
      </c>
      <c r="P39" s="7"/>
      <c r="Q39" s="13">
        <f t="shared" si="10"/>
        <v>5404</v>
      </c>
      <c r="R39" s="13">
        <f t="shared" si="10"/>
        <v>637866</v>
      </c>
      <c r="S39" s="3">
        <v>85</v>
      </c>
      <c r="T39" s="3">
        <v>17766</v>
      </c>
      <c r="U39" s="3">
        <v>2573</v>
      </c>
      <c r="V39" s="3">
        <v>32647</v>
      </c>
      <c r="W39" s="3">
        <v>2746</v>
      </c>
      <c r="X39" s="3">
        <v>587453</v>
      </c>
    </row>
    <row r="40" spans="1:24" ht="19.5" customHeight="1">
      <c r="A40" s="2"/>
      <c r="B40" s="16" t="s">
        <v>22</v>
      </c>
      <c r="C40" s="7"/>
      <c r="D40" s="13">
        <f t="shared" si="9"/>
        <v>2453</v>
      </c>
      <c r="E40" s="13">
        <f t="shared" si="9"/>
        <v>474508</v>
      </c>
      <c r="F40" s="16">
        <v>1389</v>
      </c>
      <c r="G40" s="16">
        <v>54211</v>
      </c>
      <c r="H40" s="16">
        <v>3</v>
      </c>
      <c r="I40" s="16">
        <v>150</v>
      </c>
      <c r="J40" s="3">
        <v>1061</v>
      </c>
      <c r="K40" s="3">
        <v>420147</v>
      </c>
      <c r="N40" s="2"/>
      <c r="O40" s="16" t="s">
        <v>67</v>
      </c>
      <c r="P40" s="7"/>
      <c r="Q40" s="13">
        <f t="shared" si="10"/>
        <v>16</v>
      </c>
      <c r="R40" s="13">
        <f t="shared" si="10"/>
        <v>8857</v>
      </c>
      <c r="S40" s="3">
        <v>16</v>
      </c>
      <c r="T40" s="3">
        <v>8857</v>
      </c>
      <c r="U40" s="16" t="s">
        <v>86</v>
      </c>
      <c r="V40" s="16" t="s">
        <v>86</v>
      </c>
      <c r="W40" s="16" t="s">
        <v>86</v>
      </c>
      <c r="X40" s="16" t="s">
        <v>86</v>
      </c>
    </row>
    <row r="41" spans="1:24" ht="19.5" customHeight="1">
      <c r="A41" s="2"/>
      <c r="B41" s="16" t="s">
        <v>23</v>
      </c>
      <c r="C41" s="7"/>
      <c r="D41" s="13">
        <f t="shared" si="9"/>
        <v>11725</v>
      </c>
      <c r="E41" s="13">
        <f t="shared" si="9"/>
        <v>2175720</v>
      </c>
      <c r="F41" s="3">
        <v>4559</v>
      </c>
      <c r="G41" s="3">
        <v>884785</v>
      </c>
      <c r="H41" s="3">
        <v>4741</v>
      </c>
      <c r="I41" s="3">
        <v>131105</v>
      </c>
      <c r="J41" s="3">
        <v>2425</v>
      </c>
      <c r="K41" s="3">
        <v>1159830</v>
      </c>
      <c r="N41" s="2"/>
      <c r="O41" s="16" t="s">
        <v>68</v>
      </c>
      <c r="P41" s="7"/>
      <c r="Q41" s="13">
        <f t="shared" si="10"/>
        <v>46352</v>
      </c>
      <c r="R41" s="13">
        <f t="shared" si="10"/>
        <v>112301</v>
      </c>
      <c r="S41" s="16">
        <v>20</v>
      </c>
      <c r="T41" s="16">
        <v>8600</v>
      </c>
      <c r="U41" s="3">
        <v>46217</v>
      </c>
      <c r="V41" s="3">
        <v>100366</v>
      </c>
      <c r="W41" s="3">
        <v>115</v>
      </c>
      <c r="X41" s="3">
        <v>3335</v>
      </c>
    </row>
    <row r="42" spans="1:24" ht="19.5" customHeight="1">
      <c r="A42" s="2"/>
      <c r="B42" s="16" t="s">
        <v>24</v>
      </c>
      <c r="C42" s="7"/>
      <c r="D42" s="13">
        <f t="shared" si="9"/>
        <v>1295</v>
      </c>
      <c r="E42" s="13">
        <f t="shared" si="9"/>
        <v>449746</v>
      </c>
      <c r="F42" s="3">
        <v>1255</v>
      </c>
      <c r="G42" s="3">
        <v>449466</v>
      </c>
      <c r="H42" s="3">
        <v>40</v>
      </c>
      <c r="I42" s="3">
        <v>280</v>
      </c>
      <c r="J42" s="16" t="s">
        <v>87</v>
      </c>
      <c r="K42" s="16" t="s">
        <v>87</v>
      </c>
      <c r="N42" s="2"/>
      <c r="O42" s="16" t="s">
        <v>18</v>
      </c>
      <c r="P42" s="7"/>
      <c r="Q42" s="13">
        <f t="shared" si="10"/>
        <v>22210</v>
      </c>
      <c r="R42" s="13">
        <f t="shared" si="10"/>
        <v>1012187</v>
      </c>
      <c r="S42" s="16">
        <v>651</v>
      </c>
      <c r="T42" s="16">
        <v>584040</v>
      </c>
      <c r="U42" s="16">
        <v>19500</v>
      </c>
      <c r="V42" s="16">
        <v>117000</v>
      </c>
      <c r="W42" s="16">
        <v>2059</v>
      </c>
      <c r="X42" s="16">
        <v>311147</v>
      </c>
    </row>
    <row r="43" spans="1:22" ht="19.5" customHeight="1">
      <c r="A43" s="2"/>
      <c r="B43" s="16"/>
      <c r="C43" s="7"/>
      <c r="D43" s="13"/>
      <c r="N43" s="2"/>
      <c r="O43" s="16"/>
      <c r="P43" s="7"/>
      <c r="Q43" s="13"/>
      <c r="R43" s="13"/>
      <c r="U43" s="16"/>
      <c r="V43" s="16"/>
    </row>
    <row r="44" spans="1:24" ht="19.5" customHeight="1">
      <c r="A44" s="2"/>
      <c r="B44" s="16" t="s">
        <v>25</v>
      </c>
      <c r="C44" s="7"/>
      <c r="D44" s="13">
        <f>SUM(F44,H44,J44)</f>
        <v>93</v>
      </c>
      <c r="E44" s="13">
        <f>SUM(G44,I44,K44)</f>
        <v>18762</v>
      </c>
      <c r="F44" s="3">
        <v>92</v>
      </c>
      <c r="G44" s="3">
        <v>18308</v>
      </c>
      <c r="H44" s="16" t="s">
        <v>86</v>
      </c>
      <c r="I44" s="16" t="s">
        <v>86</v>
      </c>
      <c r="J44" s="16">
        <v>1</v>
      </c>
      <c r="K44" s="16">
        <v>454</v>
      </c>
      <c r="N44" s="2"/>
      <c r="O44" s="16" t="s">
        <v>69</v>
      </c>
      <c r="P44" s="7"/>
      <c r="Q44" s="13">
        <f>SUM(S44,U44,W44)</f>
        <v>896</v>
      </c>
      <c r="R44" s="13">
        <f>SUM(T44,V44,X44)</f>
        <v>7960</v>
      </c>
      <c r="S44" s="16" t="s">
        <v>87</v>
      </c>
      <c r="T44" s="16" t="s">
        <v>87</v>
      </c>
      <c r="U44" s="3">
        <v>860</v>
      </c>
      <c r="V44" s="3">
        <v>6520</v>
      </c>
      <c r="W44" s="16">
        <v>36</v>
      </c>
      <c r="X44" s="16">
        <v>1440</v>
      </c>
    </row>
    <row r="45" spans="1:24" ht="19.5" customHeight="1">
      <c r="A45" s="2"/>
      <c r="B45" s="16" t="s">
        <v>26</v>
      </c>
      <c r="C45" s="7"/>
      <c r="D45" s="13">
        <f>SUM(F45,H45,J45)</f>
        <v>10871</v>
      </c>
      <c r="E45" s="13">
        <f>SUM(G45,I45,K45)</f>
        <v>752101</v>
      </c>
      <c r="F45" s="3">
        <v>98</v>
      </c>
      <c r="G45" s="3">
        <v>445196</v>
      </c>
      <c r="H45" s="16">
        <v>9496</v>
      </c>
      <c r="I45" s="16">
        <v>67260</v>
      </c>
      <c r="J45" s="3">
        <v>1277</v>
      </c>
      <c r="K45" s="3">
        <v>239645</v>
      </c>
      <c r="N45" s="2"/>
      <c r="O45" s="16" t="s">
        <v>70</v>
      </c>
      <c r="P45" s="7"/>
      <c r="Q45" s="13">
        <f aca="true" t="shared" si="11" ref="Q45:Q52">SUM(S45,U45,W45)</f>
        <v>33560</v>
      </c>
      <c r="R45" s="13">
        <f aca="true" t="shared" si="12" ref="R45:R52">SUM(T45,V45,X45)</f>
        <v>65099</v>
      </c>
      <c r="S45" s="3">
        <v>290</v>
      </c>
      <c r="T45" s="3">
        <v>5026</v>
      </c>
      <c r="U45" s="3">
        <v>33150</v>
      </c>
      <c r="V45" s="3">
        <v>54210</v>
      </c>
      <c r="W45" s="3">
        <v>120</v>
      </c>
      <c r="X45" s="3">
        <v>5863</v>
      </c>
    </row>
    <row r="46" spans="1:24" ht="19.5" customHeight="1">
      <c r="A46" s="2"/>
      <c r="B46" s="16"/>
      <c r="C46" s="7"/>
      <c r="D46" s="13"/>
      <c r="E46" s="13"/>
      <c r="H46" s="16"/>
      <c r="I46" s="16"/>
      <c r="N46" s="2"/>
      <c r="O46" s="16" t="s">
        <v>90</v>
      </c>
      <c r="P46" s="7"/>
      <c r="Q46" s="13">
        <f t="shared" si="11"/>
        <v>360</v>
      </c>
      <c r="R46" s="13">
        <f t="shared" si="12"/>
        <v>5580</v>
      </c>
      <c r="S46" s="3">
        <v>256</v>
      </c>
      <c r="T46" s="3">
        <v>3840</v>
      </c>
      <c r="U46" s="3">
        <v>100</v>
      </c>
      <c r="V46" s="3">
        <v>540</v>
      </c>
      <c r="W46" s="3">
        <v>4</v>
      </c>
      <c r="X46" s="3">
        <v>1200</v>
      </c>
    </row>
    <row r="47" spans="1:24" ht="19.5" customHeight="1">
      <c r="A47" s="2"/>
      <c r="B47" s="16" t="s">
        <v>27</v>
      </c>
      <c r="C47" s="7"/>
      <c r="D47" s="13">
        <f aca="true" t="shared" si="13" ref="D47:E49">SUM(F47,H47,J47)</f>
        <v>23158</v>
      </c>
      <c r="E47" s="13">
        <f t="shared" si="13"/>
        <v>2172940</v>
      </c>
      <c r="F47" s="3">
        <v>8904</v>
      </c>
      <c r="G47" s="3">
        <v>729009</v>
      </c>
      <c r="H47" s="16">
        <v>7280</v>
      </c>
      <c r="I47" s="16">
        <v>49722</v>
      </c>
      <c r="J47" s="3">
        <v>6974</v>
      </c>
      <c r="K47" s="3">
        <v>1394209</v>
      </c>
      <c r="N47" s="2"/>
      <c r="O47" s="16" t="s">
        <v>71</v>
      </c>
      <c r="P47" s="7"/>
      <c r="Q47" s="13">
        <f t="shared" si="11"/>
        <v>4927</v>
      </c>
      <c r="R47" s="13">
        <f t="shared" si="12"/>
        <v>47187</v>
      </c>
      <c r="S47" s="16" t="s">
        <v>86</v>
      </c>
      <c r="T47" s="16" t="s">
        <v>86</v>
      </c>
      <c r="U47" s="3">
        <v>2223</v>
      </c>
      <c r="V47" s="3">
        <v>11115</v>
      </c>
      <c r="W47" s="3">
        <v>2704</v>
      </c>
      <c r="X47" s="3">
        <v>36072</v>
      </c>
    </row>
    <row r="48" spans="1:24" ht="19.5" customHeight="1">
      <c r="A48" s="2"/>
      <c r="B48" s="16" t="s">
        <v>28</v>
      </c>
      <c r="C48" s="7"/>
      <c r="D48" s="13">
        <f t="shared" si="13"/>
        <v>6332</v>
      </c>
      <c r="E48" s="13">
        <f t="shared" si="13"/>
        <v>51076</v>
      </c>
      <c r="F48" s="16" t="s">
        <v>87</v>
      </c>
      <c r="G48" s="16" t="s">
        <v>87</v>
      </c>
      <c r="H48" s="3">
        <v>5888</v>
      </c>
      <c r="I48" s="3">
        <v>45436</v>
      </c>
      <c r="J48" s="3">
        <v>444</v>
      </c>
      <c r="K48" s="3">
        <v>5640</v>
      </c>
      <c r="N48" s="2"/>
      <c r="O48" s="16" t="s">
        <v>72</v>
      </c>
      <c r="P48" s="7"/>
      <c r="Q48" s="13">
        <f t="shared" si="11"/>
        <v>315</v>
      </c>
      <c r="R48" s="13">
        <f t="shared" si="12"/>
        <v>46362</v>
      </c>
      <c r="S48" s="16">
        <v>127</v>
      </c>
      <c r="T48" s="16">
        <v>2413</v>
      </c>
      <c r="U48" s="16">
        <v>1</v>
      </c>
      <c r="V48" s="16">
        <v>4</v>
      </c>
      <c r="W48" s="16">
        <v>187</v>
      </c>
      <c r="X48" s="16">
        <v>43945</v>
      </c>
    </row>
    <row r="49" spans="1:17" ht="19.5" customHeight="1">
      <c r="A49" s="2"/>
      <c r="B49" s="16" t="s">
        <v>29</v>
      </c>
      <c r="C49" s="7"/>
      <c r="D49" s="13">
        <f t="shared" si="13"/>
        <v>190</v>
      </c>
      <c r="E49" s="13">
        <f t="shared" si="13"/>
        <v>85310</v>
      </c>
      <c r="F49" s="3">
        <v>190</v>
      </c>
      <c r="G49" s="3">
        <v>85310</v>
      </c>
      <c r="H49" s="16" t="s">
        <v>87</v>
      </c>
      <c r="I49" s="16" t="s">
        <v>87</v>
      </c>
      <c r="J49" s="16" t="s">
        <v>88</v>
      </c>
      <c r="K49" s="16" t="s">
        <v>87</v>
      </c>
      <c r="N49" s="2"/>
      <c r="Q49" s="23"/>
    </row>
    <row r="50" spans="1:24" ht="19.5" customHeight="1">
      <c r="A50" s="2"/>
      <c r="B50" s="16"/>
      <c r="C50" s="7"/>
      <c r="D50" s="13"/>
      <c r="N50" s="2"/>
      <c r="O50" s="16" t="s">
        <v>73</v>
      </c>
      <c r="P50" s="7"/>
      <c r="Q50" s="13">
        <f>SUM(S50,U50,W50)</f>
        <v>17755</v>
      </c>
      <c r="R50" s="13">
        <f>SUM(T50,V50,X50)</f>
        <v>682724</v>
      </c>
      <c r="S50" s="16">
        <v>608</v>
      </c>
      <c r="T50" s="16">
        <v>84121</v>
      </c>
      <c r="U50" s="3">
        <v>13104</v>
      </c>
      <c r="V50" s="3">
        <v>21752</v>
      </c>
      <c r="W50" s="3">
        <v>4043</v>
      </c>
      <c r="X50" s="3">
        <v>576851</v>
      </c>
    </row>
    <row r="51" spans="1:24" ht="19.5" customHeight="1">
      <c r="A51" s="2"/>
      <c r="B51" s="16" t="s">
        <v>30</v>
      </c>
      <c r="C51" s="7"/>
      <c r="D51" s="13">
        <f aca="true" t="shared" si="14" ref="D51:E55">SUM(F51,H51,J51)</f>
        <v>11715</v>
      </c>
      <c r="E51" s="13">
        <f t="shared" si="14"/>
        <v>1513723</v>
      </c>
      <c r="F51" s="3">
        <v>11301</v>
      </c>
      <c r="G51" s="3">
        <v>1473151</v>
      </c>
      <c r="H51" s="16" t="s">
        <v>87</v>
      </c>
      <c r="I51" s="16" t="s">
        <v>87</v>
      </c>
      <c r="J51" s="16">
        <v>414</v>
      </c>
      <c r="K51" s="16">
        <v>40572</v>
      </c>
      <c r="N51" s="2"/>
      <c r="O51" s="16" t="s">
        <v>74</v>
      </c>
      <c r="P51" s="7"/>
      <c r="Q51" s="13">
        <f t="shared" si="11"/>
        <v>4632</v>
      </c>
      <c r="R51" s="13">
        <f t="shared" si="12"/>
        <v>106116</v>
      </c>
      <c r="S51" s="3">
        <v>3212</v>
      </c>
      <c r="T51" s="3">
        <v>83332</v>
      </c>
      <c r="U51" s="3">
        <v>610</v>
      </c>
      <c r="V51" s="3">
        <v>11141</v>
      </c>
      <c r="W51" s="3">
        <v>810</v>
      </c>
      <c r="X51" s="3">
        <v>11643</v>
      </c>
    </row>
    <row r="52" spans="1:24" ht="19.5" customHeight="1" thickBot="1">
      <c r="A52" s="2"/>
      <c r="B52" s="16" t="s">
        <v>31</v>
      </c>
      <c r="C52" s="7"/>
      <c r="D52" s="13">
        <f t="shared" si="14"/>
        <v>4267</v>
      </c>
      <c r="E52" s="13">
        <f t="shared" si="14"/>
        <v>110519</v>
      </c>
      <c r="F52" s="3">
        <v>485</v>
      </c>
      <c r="G52" s="3">
        <v>70461</v>
      </c>
      <c r="H52" s="3">
        <v>3780</v>
      </c>
      <c r="I52" s="3">
        <v>40035</v>
      </c>
      <c r="J52" s="16">
        <v>2</v>
      </c>
      <c r="K52" s="16">
        <v>23</v>
      </c>
      <c r="N52" s="2"/>
      <c r="O52" s="17" t="s">
        <v>75</v>
      </c>
      <c r="P52" s="18"/>
      <c r="Q52" s="22">
        <f t="shared" si="11"/>
        <v>2700</v>
      </c>
      <c r="R52" s="6">
        <f t="shared" si="12"/>
        <v>257629</v>
      </c>
      <c r="S52" s="6">
        <v>1044</v>
      </c>
      <c r="T52" s="6">
        <v>12528</v>
      </c>
      <c r="U52" s="17" t="s">
        <v>86</v>
      </c>
      <c r="V52" s="17" t="s">
        <v>86</v>
      </c>
      <c r="W52" s="6">
        <v>1656</v>
      </c>
      <c r="X52" s="6">
        <v>245101</v>
      </c>
    </row>
    <row r="53" spans="1:18" ht="19.5" customHeight="1">
      <c r="A53" s="2"/>
      <c r="B53" s="16" t="s">
        <v>32</v>
      </c>
      <c r="C53" s="7"/>
      <c r="D53" s="13">
        <f t="shared" si="14"/>
        <v>114</v>
      </c>
      <c r="E53" s="13">
        <f t="shared" si="14"/>
        <v>136</v>
      </c>
      <c r="F53" s="16" t="s">
        <v>89</v>
      </c>
      <c r="G53" s="16" t="s">
        <v>87</v>
      </c>
      <c r="H53" s="3">
        <v>54</v>
      </c>
      <c r="I53" s="3">
        <v>76</v>
      </c>
      <c r="J53" s="16">
        <v>60</v>
      </c>
      <c r="K53" s="16">
        <v>60</v>
      </c>
      <c r="N53" s="2"/>
      <c r="O53" s="16"/>
      <c r="P53" s="13"/>
      <c r="Q53" s="13"/>
      <c r="R53" s="13"/>
    </row>
    <row r="54" spans="1:24" ht="19.5" customHeight="1">
      <c r="A54" s="2"/>
      <c r="B54" s="16" t="s">
        <v>33</v>
      </c>
      <c r="C54" s="7"/>
      <c r="D54" s="13">
        <f t="shared" si="14"/>
        <v>6607</v>
      </c>
      <c r="E54" s="13">
        <f t="shared" si="14"/>
        <v>2446837</v>
      </c>
      <c r="F54" s="3">
        <v>1095</v>
      </c>
      <c r="G54" s="3">
        <v>109033</v>
      </c>
      <c r="H54" s="16" t="s">
        <v>87</v>
      </c>
      <c r="I54" s="16" t="s">
        <v>87</v>
      </c>
      <c r="J54" s="3">
        <v>5512</v>
      </c>
      <c r="K54" s="3">
        <v>2337804</v>
      </c>
      <c r="M54" s="13"/>
      <c r="N54" s="21"/>
      <c r="O54" s="1"/>
      <c r="P54" s="13"/>
      <c r="Q54" s="13"/>
      <c r="R54" s="13"/>
      <c r="S54" s="13"/>
      <c r="T54" s="13"/>
      <c r="U54" s="1"/>
      <c r="V54" s="1"/>
      <c r="W54" s="13"/>
      <c r="X54" s="13"/>
    </row>
    <row r="55" spans="1:25" ht="19.5" customHeight="1">
      <c r="A55" s="2"/>
      <c r="B55" s="16" t="s">
        <v>34</v>
      </c>
      <c r="C55" s="7"/>
      <c r="D55" s="13">
        <f t="shared" si="14"/>
        <v>18792</v>
      </c>
      <c r="E55" s="13">
        <f t="shared" si="14"/>
        <v>6646442</v>
      </c>
      <c r="F55" s="3">
        <v>5142</v>
      </c>
      <c r="G55" s="3">
        <v>693097</v>
      </c>
      <c r="H55" s="3">
        <v>688</v>
      </c>
      <c r="I55" s="3">
        <v>2029</v>
      </c>
      <c r="J55" s="3">
        <v>12962</v>
      </c>
      <c r="K55" s="3">
        <v>5951316</v>
      </c>
      <c r="N55" s="2"/>
      <c r="Q55" s="13"/>
      <c r="Y55" s="13"/>
    </row>
    <row r="56" spans="1:17" ht="19.5" customHeight="1">
      <c r="A56" s="2"/>
      <c r="B56" s="16"/>
      <c r="C56" s="7"/>
      <c r="D56" s="13"/>
      <c r="Q56" s="13"/>
    </row>
    <row r="57" spans="1:17" ht="19.5" customHeight="1">
      <c r="A57" s="2"/>
      <c r="B57" s="16" t="s">
        <v>35</v>
      </c>
      <c r="C57" s="7"/>
      <c r="D57" s="13">
        <f aca="true" t="shared" si="15" ref="D57:E61">SUM(F57,H57,J57)</f>
        <v>9315</v>
      </c>
      <c r="E57" s="13">
        <f t="shared" si="15"/>
        <v>828396</v>
      </c>
      <c r="F57" s="3">
        <v>9315</v>
      </c>
      <c r="G57" s="3">
        <v>828396</v>
      </c>
      <c r="H57" s="16" t="s">
        <v>87</v>
      </c>
      <c r="I57" s="16" t="s">
        <v>87</v>
      </c>
      <c r="J57" s="16" t="s">
        <v>86</v>
      </c>
      <c r="K57" s="16" t="s">
        <v>87</v>
      </c>
      <c r="Q57" s="13"/>
    </row>
    <row r="58" spans="1:17" ht="19.5" customHeight="1">
      <c r="A58" s="2"/>
      <c r="B58" s="16" t="s">
        <v>36</v>
      </c>
      <c r="C58" s="7"/>
      <c r="D58" s="13">
        <f t="shared" si="15"/>
        <v>323</v>
      </c>
      <c r="E58" s="13">
        <f t="shared" si="15"/>
        <v>27779</v>
      </c>
      <c r="F58" s="3">
        <v>323</v>
      </c>
      <c r="G58" s="3">
        <v>27779</v>
      </c>
      <c r="H58" s="16" t="s">
        <v>87</v>
      </c>
      <c r="I58" s="16" t="s">
        <v>87</v>
      </c>
      <c r="J58" s="16" t="s">
        <v>87</v>
      </c>
      <c r="K58" s="16" t="s">
        <v>87</v>
      </c>
      <c r="Q58" s="13"/>
    </row>
    <row r="59" spans="1:17" ht="19.5" customHeight="1">
      <c r="A59" s="2"/>
      <c r="B59" s="16" t="s">
        <v>37</v>
      </c>
      <c r="C59" s="7"/>
      <c r="D59" s="13">
        <f t="shared" si="15"/>
        <v>23719</v>
      </c>
      <c r="E59" s="13">
        <f t="shared" si="15"/>
        <v>208035</v>
      </c>
      <c r="F59" s="3">
        <v>669</v>
      </c>
      <c r="G59" s="3">
        <v>56861</v>
      </c>
      <c r="H59" s="16">
        <v>22920</v>
      </c>
      <c r="I59" s="16">
        <v>114315</v>
      </c>
      <c r="J59" s="3">
        <v>130</v>
      </c>
      <c r="K59" s="3">
        <v>36859</v>
      </c>
      <c r="Q59" s="13"/>
    </row>
    <row r="60" spans="1:17" ht="19.5" customHeight="1">
      <c r="A60" s="2"/>
      <c r="B60" s="16" t="s">
        <v>38</v>
      </c>
      <c r="C60" s="7"/>
      <c r="D60" s="13">
        <f t="shared" si="15"/>
        <v>76485</v>
      </c>
      <c r="E60" s="13">
        <f t="shared" si="15"/>
        <v>482741</v>
      </c>
      <c r="F60" s="3">
        <v>93</v>
      </c>
      <c r="G60" s="3">
        <v>48477</v>
      </c>
      <c r="H60" s="3">
        <v>76320</v>
      </c>
      <c r="I60" s="3">
        <v>433400</v>
      </c>
      <c r="J60" s="3">
        <v>72</v>
      </c>
      <c r="K60" s="3">
        <v>864</v>
      </c>
      <c r="Q60" s="13"/>
    </row>
    <row r="61" spans="1:17" ht="19.5" customHeight="1">
      <c r="A61" s="21"/>
      <c r="B61" s="16" t="s">
        <v>39</v>
      </c>
      <c r="C61" s="7"/>
      <c r="D61" s="13">
        <f t="shared" si="15"/>
        <v>10596</v>
      </c>
      <c r="E61" s="13">
        <f t="shared" si="15"/>
        <v>898365</v>
      </c>
      <c r="F61" s="3">
        <v>533</v>
      </c>
      <c r="G61" s="3">
        <v>11600</v>
      </c>
      <c r="H61" s="3">
        <v>4560</v>
      </c>
      <c r="I61" s="3">
        <v>43290</v>
      </c>
      <c r="J61" s="3">
        <v>5503</v>
      </c>
      <c r="K61" s="3">
        <v>843475</v>
      </c>
      <c r="Q61" s="13"/>
    </row>
    <row r="62" spans="1:17" ht="19.5" customHeight="1" thickBot="1">
      <c r="A62" s="5"/>
      <c r="B62" s="17"/>
      <c r="C62" s="6"/>
      <c r="D62" s="22"/>
      <c r="E62" s="6"/>
      <c r="F62" s="6"/>
      <c r="G62" s="6"/>
      <c r="H62" s="6"/>
      <c r="I62" s="6"/>
      <c r="J62" s="6"/>
      <c r="K62" s="6"/>
      <c r="Q62" s="13"/>
    </row>
    <row r="63" spans="1:17" ht="14.25" customHeight="1">
      <c r="A63" s="2"/>
      <c r="B63" s="3" t="s">
        <v>40</v>
      </c>
      <c r="D63" s="13"/>
      <c r="Q63" s="13"/>
    </row>
    <row r="64" spans="4:17" ht="14.25">
      <c r="D64" s="13"/>
      <c r="Q64" s="13"/>
    </row>
    <row r="65" ht="14.25">
      <c r="D65" s="13"/>
    </row>
    <row r="66" ht="14.25">
      <c r="D66" s="13"/>
    </row>
    <row r="67" ht="14.25">
      <c r="D67" s="13"/>
    </row>
    <row r="68" ht="14.25">
      <c r="D68" s="13"/>
    </row>
    <row r="69" ht="14.25">
      <c r="D69" s="13"/>
    </row>
    <row r="70" ht="14.25">
      <c r="D70" s="13"/>
    </row>
    <row r="71" ht="14.25">
      <c r="D71" s="13"/>
    </row>
    <row r="72" ht="14.25">
      <c r="D72" s="13"/>
    </row>
    <row r="73" ht="14.25">
      <c r="D73" s="13"/>
    </row>
    <row r="74" ht="14.25">
      <c r="D74" s="13"/>
    </row>
    <row r="75" ht="14.25">
      <c r="D75" s="13"/>
    </row>
    <row r="76" ht="14.25">
      <c r="D76" s="13"/>
    </row>
    <row r="77" ht="14.25">
      <c r="D77" s="13"/>
    </row>
    <row r="78" ht="14.25">
      <c r="D78" s="13"/>
    </row>
    <row r="79" ht="14.25">
      <c r="D79" s="13"/>
    </row>
    <row r="80" ht="14.25">
      <c r="D80" s="13"/>
    </row>
    <row r="81" ht="14.25">
      <c r="D81" s="13"/>
    </row>
    <row r="82" ht="14.25">
      <c r="D82" s="13"/>
    </row>
    <row r="83" ht="14.25">
      <c r="D83" s="13"/>
    </row>
    <row r="84" ht="14.25">
      <c r="D84" s="13"/>
    </row>
    <row r="85" ht="14.25">
      <c r="D85" s="13"/>
    </row>
    <row r="86" ht="14.25">
      <c r="D86" s="13"/>
    </row>
    <row r="87" ht="14.25">
      <c r="D87" s="13"/>
    </row>
    <row r="88" ht="14.25">
      <c r="D88" s="13"/>
    </row>
    <row r="89" ht="14.25">
      <c r="D89" s="13"/>
    </row>
    <row r="90" ht="14.25">
      <c r="D90" s="13"/>
    </row>
    <row r="91" ht="14.25">
      <c r="D91" s="13"/>
    </row>
    <row r="92" ht="14.25">
      <c r="D92" s="13"/>
    </row>
    <row r="93" ht="14.25">
      <c r="D93" s="13"/>
    </row>
    <row r="94" ht="14.25">
      <c r="D94" s="13"/>
    </row>
    <row r="95" ht="14.25">
      <c r="D95" s="13"/>
    </row>
  </sheetData>
  <mergeCells count="24">
    <mergeCell ref="U7:U8"/>
    <mergeCell ref="V7:V8"/>
    <mergeCell ref="W7:W8"/>
    <mergeCell ref="X7:X8"/>
    <mergeCell ref="Q7:Q8"/>
    <mergeCell ref="R7:R8"/>
    <mergeCell ref="S7:S8"/>
    <mergeCell ref="T7:T8"/>
    <mergeCell ref="Q6:R6"/>
    <mergeCell ref="S6:T6"/>
    <mergeCell ref="U6:V6"/>
    <mergeCell ref="W6:X6"/>
    <mergeCell ref="D7:D8"/>
    <mergeCell ref="E7:E8"/>
    <mergeCell ref="D6:E6"/>
    <mergeCell ref="F6:G6"/>
    <mergeCell ref="H6:I6"/>
    <mergeCell ref="J6:K6"/>
    <mergeCell ref="F7:F8"/>
    <mergeCell ref="G7:G8"/>
    <mergeCell ref="H7:H8"/>
    <mergeCell ref="I7:I8"/>
    <mergeCell ref="J7:J8"/>
    <mergeCell ref="K7:K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2001-10-30T02:14:37Z</cp:lastPrinted>
  <dcterms:created xsi:type="dcterms:W3CDTF">2002-05-02T06:05:35Z</dcterms:created>
  <dcterms:modified xsi:type="dcterms:W3CDTF">2002-05-02T06:05:35Z</dcterms:modified>
  <cp:category/>
  <cp:version/>
  <cp:contentType/>
  <cp:contentStatus/>
</cp:coreProperties>
</file>