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'Sheet1'!$A$1:$CY$55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<sst xmlns="http://schemas.openxmlformats.org/spreadsheetml/2006/main" count="448" uniqueCount="165">
  <si>
    <t>の    卒    業    後    の    状    況</t>
  </si>
  <si>
    <t xml:space="preserve">    学校基本調査（各年 3月卒業者の卒業後の状況調査）による。</t>
  </si>
  <si>
    <t xml:space="preserve">    (1) 総          括</t>
  </si>
  <si>
    <t>単位：人</t>
  </si>
  <si>
    <t xml:space="preserve">    (3) 都道府県別就職者数（就職進学者を含む）</t>
  </si>
  <si>
    <t>総                                   数</t>
  </si>
  <si>
    <t>＃                                   男</t>
  </si>
  <si>
    <t>年</t>
  </si>
  <si>
    <t>2)</t>
  </si>
  <si>
    <t>都道府県</t>
  </si>
  <si>
    <t>計</t>
  </si>
  <si>
    <t>男</t>
  </si>
  <si>
    <t>女</t>
  </si>
  <si>
    <t>就職者</t>
  </si>
  <si>
    <t>その他</t>
  </si>
  <si>
    <t xml:space="preserve">   《  総          数  》</t>
  </si>
  <si>
    <t>埼玉</t>
  </si>
  <si>
    <t>和歌山</t>
  </si>
  <si>
    <t>-</t>
  </si>
  <si>
    <t>千葉</t>
  </si>
  <si>
    <t>鳥取</t>
  </si>
  <si>
    <t>東京</t>
  </si>
  <si>
    <t>島根</t>
  </si>
  <si>
    <t>神奈川</t>
  </si>
  <si>
    <t>岡山</t>
  </si>
  <si>
    <t>新潟</t>
  </si>
  <si>
    <t>広島</t>
  </si>
  <si>
    <t>富山</t>
  </si>
  <si>
    <t>山口</t>
  </si>
  <si>
    <t>県内</t>
  </si>
  <si>
    <t>石川</t>
  </si>
  <si>
    <t>徳島</t>
  </si>
  <si>
    <t xml:space="preserve">   〈  公          立  〉</t>
  </si>
  <si>
    <t>福井</t>
  </si>
  <si>
    <t>香川</t>
  </si>
  <si>
    <t>県外</t>
  </si>
  <si>
    <t>山梨</t>
  </si>
  <si>
    <t>愛媛</t>
  </si>
  <si>
    <t>長野</t>
  </si>
  <si>
    <t>高知</t>
  </si>
  <si>
    <t>北海道</t>
  </si>
  <si>
    <t>青森</t>
  </si>
  <si>
    <t>岐阜</t>
  </si>
  <si>
    <t>福岡</t>
  </si>
  <si>
    <t>岩手</t>
  </si>
  <si>
    <t>静岡</t>
  </si>
  <si>
    <t>佐賀</t>
  </si>
  <si>
    <t>宮城</t>
  </si>
  <si>
    <t>愛知</t>
  </si>
  <si>
    <t>熊本</t>
  </si>
  <si>
    <t>秋田</t>
  </si>
  <si>
    <t>三重</t>
  </si>
  <si>
    <t>大分</t>
  </si>
  <si>
    <t>滋賀</t>
  </si>
  <si>
    <t>宮崎</t>
  </si>
  <si>
    <t xml:space="preserve">   〈  私          立  〉</t>
  </si>
  <si>
    <t>山形</t>
  </si>
  <si>
    <t>福島</t>
  </si>
  <si>
    <t>京都</t>
  </si>
  <si>
    <t>鹿児島</t>
  </si>
  <si>
    <t>茨城</t>
  </si>
  <si>
    <t>大阪</t>
  </si>
  <si>
    <t>沖縄</t>
  </si>
  <si>
    <t>栃木</t>
  </si>
  <si>
    <t>兵庫</t>
  </si>
  <si>
    <t>群馬</t>
  </si>
  <si>
    <t>奈良</t>
  </si>
  <si>
    <t xml:space="preserve">    (2) 学科別の産業別就職者数（就職進学者を含む）</t>
  </si>
  <si>
    <t>総          数</t>
  </si>
  <si>
    <t>農 林 水 産 業</t>
  </si>
  <si>
    <t>鉱          業</t>
  </si>
  <si>
    <t>建   設   業</t>
  </si>
  <si>
    <t>製   造   業</t>
  </si>
  <si>
    <t>電 気・ガ ス・熱</t>
  </si>
  <si>
    <t>区分</t>
  </si>
  <si>
    <t>供  給・水 道 業</t>
  </si>
  <si>
    <t>＃男</t>
  </si>
  <si>
    <t>普通</t>
  </si>
  <si>
    <t>農業</t>
  </si>
  <si>
    <t>工業</t>
  </si>
  <si>
    <t>商業</t>
  </si>
  <si>
    <t>水産</t>
  </si>
  <si>
    <t>家庭</t>
  </si>
  <si>
    <t>看護</t>
  </si>
  <si>
    <t xml:space="preserve">     326    教育・文化  19</t>
  </si>
  <si>
    <t>19  教育・文化     327</t>
  </si>
  <si>
    <t xml:space="preserve">    (4) 職業別就職者数（就職進学者を含む）</t>
  </si>
  <si>
    <t xml:space="preserve">    (5) 課程別卒業者</t>
  </si>
  <si>
    <t xml:space="preserve">     職                業</t>
  </si>
  <si>
    <t>総数</t>
  </si>
  <si>
    <t>全            日            制</t>
  </si>
  <si>
    <t>定            時           制</t>
  </si>
  <si>
    <t>運輸・通信従事者</t>
  </si>
  <si>
    <t xml:space="preserve">     《  総          数  》</t>
  </si>
  <si>
    <t>専門的・技術的職業従事者</t>
  </si>
  <si>
    <t>事務従事者</t>
  </si>
  <si>
    <t>販売従事者</t>
  </si>
  <si>
    <t xml:space="preserve">     〈        男        〉</t>
  </si>
  <si>
    <t>保安職業従事者</t>
  </si>
  <si>
    <t>農林漁業作業者</t>
  </si>
  <si>
    <t xml:space="preserve">     〈        女        〉</t>
  </si>
  <si>
    <t xml:space="preserve">     328    教育・文化  19</t>
  </si>
  <si>
    <t xml:space="preserve">         8</t>
  </si>
  <si>
    <t xml:space="preserve">         9</t>
  </si>
  <si>
    <t xml:space="preserve">         10</t>
  </si>
  <si>
    <t>サービス職業従事者</t>
  </si>
  <si>
    <t>運輸・通信業</t>
  </si>
  <si>
    <t>金融・保険業</t>
  </si>
  <si>
    <t>不 動 産 業</t>
  </si>
  <si>
    <t>サ ー ビ ス 業</t>
  </si>
  <si>
    <t>公      務</t>
  </si>
  <si>
    <t>そ   の   他</t>
  </si>
  <si>
    <t>(他に分類されないもの)</t>
  </si>
  <si>
    <t xml:space="preserve">    単位：人</t>
  </si>
  <si>
    <t xml:space="preserve">   単位：人</t>
  </si>
  <si>
    <t>平成7年</t>
  </si>
  <si>
    <t xml:space="preserve">         11</t>
  </si>
  <si>
    <t>-</t>
  </si>
  <si>
    <t>-</t>
  </si>
  <si>
    <t>-</t>
  </si>
  <si>
    <t>-</t>
  </si>
  <si>
    <t>生産工程・労務作業者</t>
  </si>
  <si>
    <t>その他</t>
  </si>
  <si>
    <t>　  電   気   作    業    者</t>
  </si>
  <si>
    <t>5)公共職業</t>
  </si>
  <si>
    <t>能力開発施</t>
  </si>
  <si>
    <t>設等入学者</t>
  </si>
  <si>
    <t xml:space="preserve">   9</t>
  </si>
  <si>
    <t xml:space="preserve">  10</t>
  </si>
  <si>
    <t xml:space="preserve">  11</t>
  </si>
  <si>
    <t xml:space="preserve">  9</t>
  </si>
  <si>
    <t xml:space="preserve"> 10</t>
  </si>
  <si>
    <t xml:space="preserve"> 11</t>
  </si>
  <si>
    <t xml:space="preserve">      1)高等学校、高等専門学校及び盲・ろう・養護学校の高等部へ進学した者。</t>
  </si>
  <si>
    <t xml:space="preserve">      2)専修学校等へ進学した者のうち就職した者も含む。　　　　</t>
  </si>
  <si>
    <t xml:space="preserve">  　　3)高等学校へ進学した者のうち就職した者。</t>
  </si>
  <si>
    <t xml:space="preserve">      4)専修学校及び各種学校へ入学した者。   　　　　　　　   </t>
  </si>
  <si>
    <t xml:space="preserve">      5)公共職業能力開発施設等入学者は、平成10年までは専修学校等入学者に含まれていた。</t>
  </si>
  <si>
    <t xml:space="preserve"> 　   6)無業及び不詳の者。</t>
  </si>
  <si>
    <t>　資料　県統計課調</t>
  </si>
  <si>
    <t>-</t>
  </si>
  <si>
    <t>　卸売・小売業・</t>
  </si>
  <si>
    <t xml:space="preserve"> 　飲　食　店</t>
  </si>
  <si>
    <t>・農 　林 　業 　作 　業　者</t>
  </si>
  <si>
    <t xml:space="preserve"> ・漁　　業　　作　　業　　者</t>
  </si>
  <si>
    <t>　・製  造  ・  制 作 作 業 者</t>
  </si>
  <si>
    <t>　・定置機関運転・建設機械運転・</t>
  </si>
  <si>
    <t>　・採掘 ・ 建設 ・ 労務作業者</t>
  </si>
  <si>
    <t xml:space="preserve">                  ２３１        高    等    学    校    卒    業    者</t>
  </si>
  <si>
    <t>（ 平 成 12 年 ）</t>
  </si>
  <si>
    <t>平成8年</t>
  </si>
  <si>
    <t xml:space="preserve"> 12</t>
  </si>
  <si>
    <t xml:space="preserve">         12</t>
  </si>
  <si>
    <t xml:space="preserve">  12</t>
  </si>
  <si>
    <t>1)</t>
  </si>
  <si>
    <t>大学等 進学者</t>
  </si>
  <si>
    <t>3)</t>
  </si>
  <si>
    <t>就職  進学者</t>
  </si>
  <si>
    <t>4)</t>
  </si>
  <si>
    <t>専修学校等入学者</t>
  </si>
  <si>
    <t>6)</t>
  </si>
  <si>
    <t>無業･  その他</t>
  </si>
  <si>
    <t xml:space="preserve">            ２３１    高等学校卒業者の卒業後の状況</t>
  </si>
  <si>
    <t>（ 平 成 12 年 ）（ 続 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</si>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</sst>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 quotePrefix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0" xfId="15" applyFont="1" applyBorder="1" applyAlignment="1">
      <alignment horizontal="centerContinuous"/>
    </xf>
    <xf numFmtId="181" fontId="5" fillId="0" borderId="1" xfId="15" applyFont="1" applyBorder="1" applyAlignment="1">
      <alignment horizontal="distributed"/>
    </xf>
    <xf numFmtId="181" fontId="8" fillId="0" borderId="0" xfId="15" applyFont="1" applyAlignment="1">
      <alignment/>
    </xf>
    <xf numFmtId="181" fontId="8" fillId="0" borderId="1" xfId="15" applyFont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9" fillId="0" borderId="5" xfId="15" applyFont="1" applyBorder="1" applyAlignment="1">
      <alignment/>
    </xf>
    <xf numFmtId="181" fontId="8" fillId="0" borderId="0" xfId="15" applyFont="1" applyAlignment="1">
      <alignment horizontal="right"/>
    </xf>
    <xf numFmtId="181" fontId="8" fillId="0" borderId="1" xfId="15" applyFont="1" applyBorder="1" applyAlignment="1">
      <alignment horizontal="right"/>
    </xf>
    <xf numFmtId="0" fontId="8" fillId="0" borderId="0" xfId="0" applyFont="1" applyAlignment="1">
      <alignment/>
    </xf>
    <xf numFmtId="181" fontId="8" fillId="0" borderId="3" xfId="15" applyFont="1" applyBorder="1" applyAlignment="1">
      <alignment horizontal="centerContinuous"/>
    </xf>
    <xf numFmtId="181" fontId="9" fillId="0" borderId="4" xfId="15" applyFont="1" applyBorder="1" applyAlignment="1">
      <alignment/>
    </xf>
    <xf numFmtId="181" fontId="8" fillId="0" borderId="4" xfId="15" applyFont="1" applyBorder="1" applyAlignment="1">
      <alignment horizontal="center"/>
    </xf>
    <xf numFmtId="181" fontId="8" fillId="0" borderId="5" xfId="15" applyFont="1" applyBorder="1" applyAlignment="1">
      <alignment horizontal="distributed"/>
    </xf>
    <xf numFmtId="181" fontId="8" fillId="0" borderId="5" xfId="15" applyFont="1" applyBorder="1" applyAlignment="1">
      <alignment horizontal="center"/>
    </xf>
    <xf numFmtId="181" fontId="8" fillId="0" borderId="0" xfId="15" applyFont="1" applyBorder="1" applyAlignment="1">
      <alignment horizontal="center"/>
    </xf>
    <xf numFmtId="181" fontId="8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8" fillId="0" borderId="1" xfId="15" applyFont="1" applyBorder="1" applyAlignment="1">
      <alignment/>
    </xf>
    <xf numFmtId="181" fontId="9" fillId="0" borderId="0" xfId="15" applyFont="1" applyBorder="1" applyAlignment="1">
      <alignment/>
    </xf>
    <xf numFmtId="181" fontId="8" fillId="0" borderId="0" xfId="15" applyFont="1" applyBorder="1" applyAlignment="1">
      <alignment horizontal="right"/>
    </xf>
    <xf numFmtId="0" fontId="8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8" fillId="0" borderId="12" xfId="15" applyFont="1" applyBorder="1" applyAlignment="1">
      <alignment vertical="center"/>
    </xf>
    <xf numFmtId="181" fontId="5" fillId="0" borderId="13" xfId="15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181" fontId="5" fillId="0" borderId="0" xfId="15" applyFont="1" applyBorder="1" applyAlignment="1">
      <alignment horizontal="left"/>
    </xf>
    <xf numFmtId="181" fontId="5" fillId="0" borderId="3" xfId="15" applyFont="1" applyBorder="1" applyAlignment="1">
      <alignment horizontal="left"/>
    </xf>
    <xf numFmtId="181" fontId="5" fillId="0" borderId="3" xfId="15" applyFont="1" applyBorder="1" applyAlignment="1">
      <alignment horizontal="left"/>
    </xf>
    <xf numFmtId="0" fontId="0" fillId="0" borderId="4" xfId="0" applyBorder="1" applyAlignment="1">
      <alignment vertical="center"/>
    </xf>
    <xf numFmtId="181" fontId="5" fillId="0" borderId="12" xfId="15" applyFont="1" applyBorder="1" applyAlignment="1">
      <alignment horizontal="distributed" vertical="center"/>
    </xf>
    <xf numFmtId="181" fontId="5" fillId="0" borderId="14" xfId="15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81" fontId="8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5" fillId="0" borderId="12" xfId="15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8" fillId="0" borderId="12" xfId="15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4" xfId="0" applyFont="1" applyBorder="1" applyAlignment="1">
      <alignment vertical="center"/>
    </xf>
    <xf numFmtId="181" fontId="5" fillId="0" borderId="2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  <xf numFmtId="181" fontId="5" fillId="0" borderId="1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7" fillId="0" borderId="2" xfId="0" applyFont="1" applyBorder="1" applyAlignment="1">
      <alignment/>
    </xf>
    <xf numFmtId="181" fontId="5" fillId="0" borderId="15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181" fontId="8" fillId="0" borderId="14" xfId="15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13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85725</xdr:colOff>
      <xdr:row>12</xdr:row>
      <xdr:rowOff>114300</xdr:rowOff>
    </xdr:from>
    <xdr:to>
      <xdr:col>79</xdr:col>
      <xdr:colOff>180975</xdr:colOff>
      <xdr:row>15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54178200" y="2619375"/>
          <a:ext cx="9525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71</xdr:col>
      <xdr:colOff>38100</xdr:colOff>
      <xdr:row>24</xdr:row>
      <xdr:rowOff>123825</xdr:rowOff>
    </xdr:from>
    <xdr:to>
      <xdr:col>72</xdr:col>
      <xdr:colOff>57150</xdr:colOff>
      <xdr:row>25</xdr:row>
      <xdr:rowOff>142875</xdr:rowOff>
    </xdr:to>
    <xdr:sp>
      <xdr:nvSpPr>
        <xdr:cNvPr id="2" name="AutoShape 8"/>
        <xdr:cNvSpPr>
          <a:spLocks/>
        </xdr:cNvSpPr>
      </xdr:nvSpPr>
      <xdr:spPr>
        <a:xfrm>
          <a:off x="48282225" y="5029200"/>
          <a:ext cx="8572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72</xdr:col>
      <xdr:colOff>2667000</xdr:colOff>
      <xdr:row>24</xdr:row>
      <xdr:rowOff>114300</xdr:rowOff>
    </xdr:from>
    <xdr:to>
      <xdr:col>73</xdr:col>
      <xdr:colOff>76200</xdr:colOff>
      <xdr:row>25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50977800" y="5019675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79</xdr:col>
      <xdr:colOff>2857500</xdr:colOff>
      <xdr:row>12</xdr:row>
      <xdr:rowOff>123825</xdr:rowOff>
    </xdr:from>
    <xdr:to>
      <xdr:col>80</xdr:col>
      <xdr:colOff>76200</xdr:colOff>
      <xdr:row>15</xdr:row>
      <xdr:rowOff>114300</xdr:rowOff>
    </xdr:to>
    <xdr:sp>
      <xdr:nvSpPr>
        <xdr:cNvPr id="4" name="AutoShape 10"/>
        <xdr:cNvSpPr>
          <a:spLocks/>
        </xdr:cNvSpPr>
      </xdr:nvSpPr>
      <xdr:spPr>
        <a:xfrm>
          <a:off x="56949975" y="2628900"/>
          <a:ext cx="85725" cy="590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9.875" style="2" customWidth="1"/>
    <col min="3" max="3" width="0.37109375" style="2" customWidth="1"/>
    <col min="4" max="4" width="9.25390625" style="2" customWidth="1"/>
    <col min="5" max="5" width="9.875" style="2" customWidth="1"/>
    <col min="6" max="6" width="8.375" style="2" customWidth="1"/>
    <col min="7" max="7" width="8.75390625" style="2" customWidth="1"/>
    <col min="8" max="8" width="12.375" style="2" customWidth="1"/>
    <col min="9" max="9" width="13.125" style="2" customWidth="1"/>
    <col min="10" max="10" width="9.75390625" style="2" customWidth="1"/>
    <col min="11" max="11" width="8.625" style="2" customWidth="1"/>
    <col min="12" max="12" width="9.875" style="2" customWidth="1"/>
    <col min="13" max="13" width="8.375" style="2" customWidth="1"/>
    <col min="14" max="14" width="9.125" style="2" customWidth="1"/>
    <col min="15" max="15" width="12.125" style="2" customWidth="1"/>
    <col min="16" max="16" width="12.75390625" style="2" customWidth="1"/>
    <col min="17" max="17" width="9.625" style="2" customWidth="1"/>
    <col min="18" max="18" width="5.875" style="2" customWidth="1"/>
    <col min="19" max="19" width="2.375" style="2" customWidth="1"/>
    <col min="20" max="20" width="12.875" style="2" customWidth="1"/>
    <col min="21" max="21" width="2.125" style="2" customWidth="1"/>
    <col min="22" max="33" width="11.125" style="2" customWidth="1"/>
    <col min="34" max="35" width="5.75390625" style="2" customWidth="1"/>
    <col min="36" max="45" width="10.75390625" style="2" customWidth="1"/>
    <col min="46" max="46" width="12.625" style="2" customWidth="1"/>
    <col min="47" max="49" width="10.75390625" style="2" customWidth="1"/>
    <col min="50" max="50" width="5.75390625" style="2" customWidth="1"/>
    <col min="51" max="51" width="0.875" style="2" customWidth="1"/>
    <col min="52" max="52" width="14.00390625" style="2" customWidth="1"/>
    <col min="53" max="53" width="2.00390625" style="2" customWidth="1"/>
    <col min="54" max="56" width="11.125" style="2" customWidth="1"/>
    <col min="57" max="57" width="1.12109375" style="2" customWidth="1"/>
    <col min="58" max="58" width="1.37890625" style="2" customWidth="1"/>
    <col min="59" max="59" width="13.125" style="2" customWidth="1"/>
    <col min="60" max="60" width="2.00390625" style="2" customWidth="1"/>
    <col min="61" max="63" width="11.375" style="2" customWidth="1"/>
    <col min="64" max="64" width="1.12109375" style="2" customWidth="1"/>
    <col min="65" max="65" width="1.875" style="2" customWidth="1"/>
    <col min="66" max="66" width="12.25390625" style="2" customWidth="1"/>
    <col min="67" max="67" width="1.12109375" style="2" customWidth="1"/>
    <col min="68" max="70" width="11.375" style="2" customWidth="1"/>
    <col min="71" max="71" width="1.12109375" style="2" customWidth="1"/>
    <col min="72" max="72" width="0.875" style="2" customWidth="1"/>
    <col min="73" max="73" width="35.125" style="2" customWidth="1"/>
    <col min="74" max="74" width="2.625" style="2" customWidth="1"/>
    <col min="75" max="77" width="12.125" style="2" customWidth="1"/>
    <col min="78" max="79" width="0.875" style="2" customWidth="1"/>
    <col min="80" max="80" width="37.625" style="2" customWidth="1"/>
    <col min="81" max="81" width="2.625" style="2" customWidth="1"/>
    <col min="82" max="84" width="11.875" style="2" customWidth="1"/>
    <col min="85" max="85" width="5.75390625" style="2" customWidth="1"/>
    <col min="86" max="86" width="0.875" style="2" customWidth="1"/>
    <col min="87" max="87" width="10.125" style="2" customWidth="1"/>
    <col min="88" max="88" width="0.875" style="2" customWidth="1"/>
    <col min="89" max="89" width="9.00390625" style="2" customWidth="1"/>
    <col min="90" max="90" width="10.00390625" style="2" customWidth="1"/>
    <col min="91" max="91" width="8.375" style="2" customWidth="1"/>
    <col min="92" max="92" width="9.00390625" style="2" customWidth="1"/>
    <col min="93" max="93" width="12.00390625" style="2" customWidth="1"/>
    <col min="94" max="94" width="13.125" style="2" customWidth="1"/>
    <col min="95" max="95" width="9.375" style="2" customWidth="1"/>
    <col min="96" max="96" width="8.125" style="2" customWidth="1"/>
    <col min="97" max="97" width="10.00390625" style="2" customWidth="1"/>
    <col min="98" max="98" width="8.375" style="2" customWidth="1"/>
    <col min="99" max="99" width="9.125" style="2" customWidth="1"/>
    <col min="100" max="100" width="12.00390625" style="2" customWidth="1"/>
    <col min="101" max="101" width="13.125" style="2" customWidth="1"/>
    <col min="102" max="102" width="9.625" style="2" customWidth="1"/>
    <col min="103" max="103" width="5.75390625" style="2" customWidth="1"/>
    <col min="104" max="16384" width="8.625" style="2" customWidth="1"/>
  </cols>
  <sheetData>
    <row r="1" spans="2:73" ht="15.75" customHeight="1">
      <c r="B1" s="2" t="s">
        <v>84</v>
      </c>
      <c r="BP1" s="2" t="s">
        <v>85</v>
      </c>
      <c r="BU1" s="2" t="s">
        <v>101</v>
      </c>
    </row>
    <row r="2" ht="15.75" customHeight="1"/>
    <row r="3" spans="2:82" ht="24">
      <c r="B3" s="3" t="s">
        <v>148</v>
      </c>
      <c r="AZ3" s="3" t="s">
        <v>0</v>
      </c>
      <c r="BJ3" s="4"/>
      <c r="BK3" s="5" t="s">
        <v>149</v>
      </c>
      <c r="BL3" s="5"/>
      <c r="BU3" s="3" t="s">
        <v>162</v>
      </c>
      <c r="CD3" s="2" t="s">
        <v>163</v>
      </c>
    </row>
    <row r="4" ht="15.75" customHeight="1"/>
    <row r="5" spans="2:102" ht="15.75" customHeight="1" thickBot="1">
      <c r="B5" s="2" t="s">
        <v>1</v>
      </c>
      <c r="BM5" s="7"/>
      <c r="BN5" s="7"/>
      <c r="BO5" s="7"/>
      <c r="BP5" s="7"/>
      <c r="BT5" s="8"/>
      <c r="BU5" s="8" t="s">
        <v>86</v>
      </c>
      <c r="BV5" s="8"/>
      <c r="BW5" s="8"/>
      <c r="BX5" s="8"/>
      <c r="BY5" s="8"/>
      <c r="BZ5" s="8"/>
      <c r="CA5" s="8"/>
      <c r="CB5" s="8"/>
      <c r="CC5" s="8"/>
      <c r="CD5" s="8"/>
      <c r="CE5" s="8"/>
      <c r="CF5" s="8" t="s">
        <v>3</v>
      </c>
      <c r="CH5" s="8"/>
      <c r="CI5" s="8" t="s">
        <v>87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 t="s">
        <v>3</v>
      </c>
    </row>
    <row r="6" spans="1:102" ht="15.75" customHeight="1" thickBot="1">
      <c r="A6" s="8"/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 t="s">
        <v>3</v>
      </c>
      <c r="S6" s="8"/>
      <c r="T6" s="8" t="s">
        <v>67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7"/>
      <c r="AI6" s="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 t="s">
        <v>114</v>
      </c>
      <c r="AY6" s="8"/>
      <c r="AZ6" s="8" t="s">
        <v>4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 t="s">
        <v>113</v>
      </c>
      <c r="BR6" s="8"/>
      <c r="BT6" s="7"/>
      <c r="BU6" s="75" t="s">
        <v>88</v>
      </c>
      <c r="BV6" s="9"/>
      <c r="BW6" s="95" t="s">
        <v>89</v>
      </c>
      <c r="BX6" s="97" t="s">
        <v>11</v>
      </c>
      <c r="BY6" s="79" t="s">
        <v>12</v>
      </c>
      <c r="BZ6" s="99"/>
      <c r="CA6" s="10"/>
      <c r="CB6" s="75" t="s">
        <v>88</v>
      </c>
      <c r="CC6" s="9"/>
      <c r="CD6" s="95" t="s">
        <v>89</v>
      </c>
      <c r="CE6" s="97" t="s">
        <v>11</v>
      </c>
      <c r="CF6" s="79" t="s">
        <v>12</v>
      </c>
      <c r="CG6" s="7"/>
      <c r="CJ6" s="9"/>
      <c r="CK6" s="11" t="s">
        <v>90</v>
      </c>
      <c r="CL6" s="11"/>
      <c r="CM6" s="11"/>
      <c r="CN6" s="11"/>
      <c r="CO6" s="11"/>
      <c r="CP6" s="11"/>
      <c r="CQ6" s="11"/>
      <c r="CR6" s="12" t="s">
        <v>91</v>
      </c>
      <c r="CS6" s="11"/>
      <c r="CT6" s="11"/>
      <c r="CU6" s="11"/>
      <c r="CV6" s="11"/>
      <c r="CW6" s="11"/>
      <c r="CX6" s="11"/>
    </row>
    <row r="7" spans="1:102" ht="15.75" customHeight="1">
      <c r="A7" s="7"/>
      <c r="C7" s="7"/>
      <c r="D7" s="79" t="s">
        <v>5</v>
      </c>
      <c r="E7" s="89"/>
      <c r="F7" s="89"/>
      <c r="G7" s="89"/>
      <c r="H7" s="89"/>
      <c r="I7" s="89"/>
      <c r="J7" s="80"/>
      <c r="K7" s="79" t="s">
        <v>6</v>
      </c>
      <c r="L7" s="89"/>
      <c r="M7" s="89"/>
      <c r="N7" s="89"/>
      <c r="O7" s="89"/>
      <c r="P7" s="89"/>
      <c r="Q7" s="89"/>
      <c r="U7" s="9"/>
      <c r="V7" s="79" t="s">
        <v>68</v>
      </c>
      <c r="W7" s="80"/>
      <c r="X7" s="79" t="s">
        <v>69</v>
      </c>
      <c r="Y7" s="80"/>
      <c r="Z7" s="79" t="s">
        <v>70</v>
      </c>
      <c r="AA7" s="80"/>
      <c r="AB7" s="79" t="s">
        <v>71</v>
      </c>
      <c r="AC7" s="80"/>
      <c r="AD7" s="79" t="s">
        <v>72</v>
      </c>
      <c r="AE7" s="80"/>
      <c r="AF7" s="74" t="s">
        <v>73</v>
      </c>
      <c r="AG7" s="104"/>
      <c r="AH7" s="34"/>
      <c r="AI7" s="7"/>
      <c r="AJ7" s="105" t="s">
        <v>106</v>
      </c>
      <c r="AK7" s="86"/>
      <c r="AL7" s="67" t="s">
        <v>141</v>
      </c>
      <c r="AM7" s="65"/>
      <c r="AN7" s="85" t="s">
        <v>107</v>
      </c>
      <c r="AO7" s="86"/>
      <c r="AP7" s="85" t="s">
        <v>108</v>
      </c>
      <c r="AQ7" s="86"/>
      <c r="AR7" s="85" t="s">
        <v>109</v>
      </c>
      <c r="AS7" s="86"/>
      <c r="AT7" s="45" t="s">
        <v>110</v>
      </c>
      <c r="AU7" s="39"/>
      <c r="AV7" s="85" t="s">
        <v>111</v>
      </c>
      <c r="AW7" s="103"/>
      <c r="AY7" s="7"/>
      <c r="AZ7" s="7"/>
      <c r="BA7" s="9"/>
      <c r="BB7" s="7"/>
      <c r="BC7" s="10"/>
      <c r="BD7" s="10"/>
      <c r="BE7" s="7"/>
      <c r="BF7" s="10"/>
      <c r="BG7" s="7"/>
      <c r="BH7" s="9"/>
      <c r="BI7" s="7"/>
      <c r="BJ7" s="10"/>
      <c r="BK7" s="10"/>
      <c r="BL7" s="7"/>
      <c r="BM7" s="10"/>
      <c r="BN7" s="7"/>
      <c r="BO7" s="9"/>
      <c r="BP7" s="7"/>
      <c r="BQ7" s="10"/>
      <c r="BR7" s="10"/>
      <c r="BT7" s="13"/>
      <c r="BU7" s="76"/>
      <c r="BV7" s="14"/>
      <c r="BW7" s="96"/>
      <c r="BX7" s="98"/>
      <c r="BY7" s="81"/>
      <c r="BZ7" s="100"/>
      <c r="CA7" s="15"/>
      <c r="CB7" s="76"/>
      <c r="CC7" s="14"/>
      <c r="CD7" s="106"/>
      <c r="CE7" s="98"/>
      <c r="CF7" s="81"/>
      <c r="CG7" s="7"/>
      <c r="CI7" s="16" t="s">
        <v>74</v>
      </c>
      <c r="CJ7" s="7"/>
      <c r="CK7" s="10"/>
      <c r="CL7" s="10" t="s">
        <v>154</v>
      </c>
      <c r="CM7" s="63" t="s">
        <v>8</v>
      </c>
      <c r="CN7" s="70" t="s">
        <v>156</v>
      </c>
      <c r="CO7" s="71" t="s">
        <v>158</v>
      </c>
      <c r="CP7" s="17" t="s">
        <v>124</v>
      </c>
      <c r="CQ7" s="72" t="s">
        <v>160</v>
      </c>
      <c r="CR7" s="10"/>
      <c r="CS7" s="10" t="s">
        <v>154</v>
      </c>
      <c r="CT7" s="63" t="s">
        <v>8</v>
      </c>
      <c r="CU7" s="70" t="s">
        <v>156</v>
      </c>
      <c r="CV7" s="71" t="s">
        <v>158</v>
      </c>
      <c r="CW7" s="17" t="s">
        <v>124</v>
      </c>
      <c r="CX7" s="72" t="s">
        <v>160</v>
      </c>
    </row>
    <row r="8" spans="2:102" ht="15.75" customHeight="1">
      <c r="B8" s="62"/>
      <c r="C8" s="9"/>
      <c r="D8" s="81"/>
      <c r="E8" s="76"/>
      <c r="F8" s="76"/>
      <c r="G8" s="76"/>
      <c r="H8" s="76"/>
      <c r="I8" s="76"/>
      <c r="J8" s="82"/>
      <c r="K8" s="81"/>
      <c r="L8" s="76"/>
      <c r="M8" s="76"/>
      <c r="N8" s="76"/>
      <c r="O8" s="76"/>
      <c r="P8" s="76"/>
      <c r="Q8" s="76"/>
      <c r="T8" s="16" t="s">
        <v>74</v>
      </c>
      <c r="U8" s="9"/>
      <c r="V8" s="81"/>
      <c r="W8" s="82"/>
      <c r="X8" s="81"/>
      <c r="Y8" s="82"/>
      <c r="Z8" s="81"/>
      <c r="AA8" s="82"/>
      <c r="AB8" s="81"/>
      <c r="AC8" s="82"/>
      <c r="AD8" s="81"/>
      <c r="AE8" s="82"/>
      <c r="AF8" s="113" t="s">
        <v>75</v>
      </c>
      <c r="AG8" s="114"/>
      <c r="AH8" s="34"/>
      <c r="AI8" s="7"/>
      <c r="AJ8" s="73"/>
      <c r="AK8" s="88"/>
      <c r="AL8" s="69" t="s">
        <v>142</v>
      </c>
      <c r="AM8" s="66"/>
      <c r="AN8" s="87"/>
      <c r="AO8" s="88"/>
      <c r="AP8" s="87"/>
      <c r="AQ8" s="88"/>
      <c r="AR8" s="87"/>
      <c r="AS8" s="88"/>
      <c r="AT8" s="41" t="s">
        <v>112</v>
      </c>
      <c r="AU8" s="46"/>
      <c r="AV8" s="87"/>
      <c r="AW8" s="73"/>
      <c r="AY8" s="7"/>
      <c r="AZ8" s="18" t="s">
        <v>9</v>
      </c>
      <c r="BA8" s="9"/>
      <c r="BB8" s="19" t="s">
        <v>10</v>
      </c>
      <c r="BC8" s="17" t="s">
        <v>11</v>
      </c>
      <c r="BD8" s="17" t="s">
        <v>12</v>
      </c>
      <c r="BE8" s="19"/>
      <c r="BF8" s="10"/>
      <c r="BG8" s="18" t="s">
        <v>9</v>
      </c>
      <c r="BH8" s="9"/>
      <c r="BI8" s="19" t="s">
        <v>10</v>
      </c>
      <c r="BJ8" s="17" t="s">
        <v>11</v>
      </c>
      <c r="BK8" s="17" t="s">
        <v>12</v>
      </c>
      <c r="BL8" s="19"/>
      <c r="BM8" s="10"/>
      <c r="BN8" s="18" t="s">
        <v>9</v>
      </c>
      <c r="BO8" s="9"/>
      <c r="BP8" s="19" t="s">
        <v>10</v>
      </c>
      <c r="BQ8" s="17" t="s">
        <v>11</v>
      </c>
      <c r="BR8" s="17" t="s">
        <v>12</v>
      </c>
      <c r="BT8" s="7"/>
      <c r="BU8" s="7"/>
      <c r="BV8" s="9"/>
      <c r="BW8" s="7"/>
      <c r="BX8" s="7"/>
      <c r="BY8" s="7"/>
      <c r="BZ8" s="7"/>
      <c r="CA8" s="10"/>
      <c r="CB8" s="7"/>
      <c r="CC8" s="9"/>
      <c r="CD8" s="7"/>
      <c r="CE8" s="7"/>
      <c r="CF8" s="7"/>
      <c r="CG8" s="7"/>
      <c r="CI8" s="16"/>
      <c r="CJ8" s="7"/>
      <c r="CK8" s="17" t="s">
        <v>10</v>
      </c>
      <c r="CL8" s="92" t="s">
        <v>155</v>
      </c>
      <c r="CM8" s="111" t="s">
        <v>13</v>
      </c>
      <c r="CN8" s="92" t="s">
        <v>157</v>
      </c>
      <c r="CO8" s="107" t="s">
        <v>159</v>
      </c>
      <c r="CP8" s="17" t="s">
        <v>125</v>
      </c>
      <c r="CQ8" s="109" t="s">
        <v>161</v>
      </c>
      <c r="CR8" s="17" t="s">
        <v>10</v>
      </c>
      <c r="CS8" s="92" t="s">
        <v>155</v>
      </c>
      <c r="CT8" s="111" t="s">
        <v>13</v>
      </c>
      <c r="CU8" s="92" t="s">
        <v>157</v>
      </c>
      <c r="CV8" s="107" t="s">
        <v>159</v>
      </c>
      <c r="CW8" s="17" t="s">
        <v>125</v>
      </c>
      <c r="CX8" s="109" t="s">
        <v>161</v>
      </c>
    </row>
    <row r="9" spans="2:102" ht="15.75" customHeight="1">
      <c r="B9" s="61" t="s">
        <v>7</v>
      </c>
      <c r="C9" s="9"/>
      <c r="D9" s="7"/>
      <c r="E9" s="10" t="s">
        <v>154</v>
      </c>
      <c r="F9" s="63" t="s">
        <v>8</v>
      </c>
      <c r="G9" s="70" t="s">
        <v>156</v>
      </c>
      <c r="H9" s="71" t="s">
        <v>158</v>
      </c>
      <c r="I9" s="17" t="s">
        <v>124</v>
      </c>
      <c r="J9" s="72" t="s">
        <v>160</v>
      </c>
      <c r="K9" s="10"/>
      <c r="L9" s="10" t="s">
        <v>154</v>
      </c>
      <c r="M9" s="63" t="s">
        <v>8</v>
      </c>
      <c r="N9" s="70" t="s">
        <v>156</v>
      </c>
      <c r="O9" s="71" t="s">
        <v>158</v>
      </c>
      <c r="P9" s="17" t="s">
        <v>124</v>
      </c>
      <c r="Q9" s="72" t="s">
        <v>160</v>
      </c>
      <c r="S9" s="13"/>
      <c r="T9" s="13"/>
      <c r="U9" s="14"/>
      <c r="V9" s="20" t="s">
        <v>10</v>
      </c>
      <c r="W9" s="21" t="s">
        <v>76</v>
      </c>
      <c r="X9" s="22" t="s">
        <v>10</v>
      </c>
      <c r="Y9" s="21" t="s">
        <v>76</v>
      </c>
      <c r="Z9" s="22" t="s">
        <v>10</v>
      </c>
      <c r="AA9" s="21" t="s">
        <v>76</v>
      </c>
      <c r="AB9" s="22" t="s">
        <v>10</v>
      </c>
      <c r="AC9" s="21" t="s">
        <v>76</v>
      </c>
      <c r="AD9" s="22" t="s">
        <v>10</v>
      </c>
      <c r="AE9" s="21" t="s">
        <v>76</v>
      </c>
      <c r="AF9" s="22" t="s">
        <v>10</v>
      </c>
      <c r="AG9" s="21" t="s">
        <v>76</v>
      </c>
      <c r="AH9" s="18"/>
      <c r="AI9" s="7"/>
      <c r="AJ9" s="47" t="s">
        <v>10</v>
      </c>
      <c r="AK9" s="48" t="s">
        <v>76</v>
      </c>
      <c r="AL9" s="49" t="s">
        <v>10</v>
      </c>
      <c r="AM9" s="48" t="s">
        <v>76</v>
      </c>
      <c r="AN9" s="49" t="s">
        <v>10</v>
      </c>
      <c r="AO9" s="48" t="s">
        <v>76</v>
      </c>
      <c r="AP9" s="49" t="s">
        <v>10</v>
      </c>
      <c r="AQ9" s="48" t="s">
        <v>76</v>
      </c>
      <c r="AR9" s="49" t="s">
        <v>10</v>
      </c>
      <c r="AS9" s="48" t="s">
        <v>76</v>
      </c>
      <c r="AT9" s="49" t="s">
        <v>10</v>
      </c>
      <c r="AU9" s="48" t="s">
        <v>76</v>
      </c>
      <c r="AV9" s="49" t="s">
        <v>10</v>
      </c>
      <c r="AW9" s="48" t="s">
        <v>76</v>
      </c>
      <c r="AY9" s="13"/>
      <c r="AZ9" s="13"/>
      <c r="BA9" s="14"/>
      <c r="BB9" s="13"/>
      <c r="BC9" s="15"/>
      <c r="BD9" s="15"/>
      <c r="BE9" s="13"/>
      <c r="BF9" s="15"/>
      <c r="BG9" s="13"/>
      <c r="BH9" s="14"/>
      <c r="BI9" s="13"/>
      <c r="BJ9" s="15"/>
      <c r="BK9" s="15"/>
      <c r="BL9" s="13"/>
      <c r="BM9" s="15"/>
      <c r="BN9" s="13"/>
      <c r="BO9" s="14"/>
      <c r="BP9" s="13"/>
      <c r="BQ9" s="15"/>
      <c r="BR9" s="15"/>
      <c r="BT9" s="7"/>
      <c r="BU9" s="23" t="s">
        <v>115</v>
      </c>
      <c r="BV9" s="9"/>
      <c r="BW9" s="7">
        <v>8116</v>
      </c>
      <c r="BX9" s="7">
        <v>4204</v>
      </c>
      <c r="BY9" s="7">
        <v>3912</v>
      </c>
      <c r="BZ9" s="7"/>
      <c r="CA9" s="10"/>
      <c r="CB9" s="23"/>
      <c r="CC9" s="7"/>
      <c r="CD9" s="10"/>
      <c r="CE9" s="7"/>
      <c r="CF9" s="7"/>
      <c r="CG9" s="7"/>
      <c r="CH9" s="13"/>
      <c r="CI9" s="13"/>
      <c r="CJ9" s="13"/>
      <c r="CK9" s="22"/>
      <c r="CL9" s="91"/>
      <c r="CM9" s="112"/>
      <c r="CN9" s="91"/>
      <c r="CO9" s="108"/>
      <c r="CP9" s="22" t="s">
        <v>126</v>
      </c>
      <c r="CQ9" s="110"/>
      <c r="CR9" s="22"/>
      <c r="CS9" s="91"/>
      <c r="CT9" s="112"/>
      <c r="CU9" s="91"/>
      <c r="CV9" s="108"/>
      <c r="CW9" s="22" t="s">
        <v>126</v>
      </c>
      <c r="CX9" s="110"/>
    </row>
    <row r="10" spans="2:89" ht="15.75" customHeight="1">
      <c r="B10" s="60"/>
      <c r="C10" s="7"/>
      <c r="D10" s="68" t="s">
        <v>10</v>
      </c>
      <c r="E10" s="90" t="s">
        <v>155</v>
      </c>
      <c r="F10" s="111" t="s">
        <v>13</v>
      </c>
      <c r="G10" s="92" t="s">
        <v>157</v>
      </c>
      <c r="H10" s="107" t="s">
        <v>159</v>
      </c>
      <c r="I10" s="17" t="s">
        <v>125</v>
      </c>
      <c r="J10" s="92" t="s">
        <v>161</v>
      </c>
      <c r="K10" s="17" t="s">
        <v>10</v>
      </c>
      <c r="L10" s="92" t="s">
        <v>155</v>
      </c>
      <c r="M10" s="111" t="s">
        <v>13</v>
      </c>
      <c r="N10" s="92" t="s">
        <v>157</v>
      </c>
      <c r="O10" s="107" t="s">
        <v>159</v>
      </c>
      <c r="P10" s="17" t="s">
        <v>125</v>
      </c>
      <c r="Q10" s="109" t="s">
        <v>161</v>
      </c>
      <c r="R10" s="7"/>
      <c r="S10" s="7"/>
      <c r="T10" s="7"/>
      <c r="U10" s="9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8"/>
      <c r="AI10" s="7"/>
      <c r="AJ10" s="50"/>
      <c r="AK10" s="51"/>
      <c r="AL10" s="50"/>
      <c r="AM10" s="51"/>
      <c r="AN10" s="50"/>
      <c r="AO10" s="51"/>
      <c r="AP10" s="50"/>
      <c r="AQ10" s="51"/>
      <c r="AR10" s="50"/>
      <c r="AS10" s="51"/>
      <c r="AT10" s="50"/>
      <c r="AU10" s="52"/>
      <c r="AV10" s="50"/>
      <c r="AW10" s="51"/>
      <c r="AY10" s="7"/>
      <c r="AZ10" s="7"/>
      <c r="BA10" s="9"/>
      <c r="BB10" s="7"/>
      <c r="BC10" s="7"/>
      <c r="BD10" s="7"/>
      <c r="BE10" s="7"/>
      <c r="BF10" s="10"/>
      <c r="BG10" s="7"/>
      <c r="BH10" s="9"/>
      <c r="BI10" s="7"/>
      <c r="BJ10" s="7"/>
      <c r="BK10" s="7"/>
      <c r="BL10" s="7"/>
      <c r="BM10" s="10"/>
      <c r="BN10" s="7"/>
      <c r="BO10" s="9"/>
      <c r="BP10" s="7"/>
      <c r="BQ10" s="7"/>
      <c r="BR10" s="7"/>
      <c r="BT10" s="7"/>
      <c r="BU10" s="24" t="s">
        <v>102</v>
      </c>
      <c r="BV10" s="9"/>
      <c r="BW10" s="7">
        <v>7557</v>
      </c>
      <c r="BX10" s="7">
        <v>3886</v>
      </c>
      <c r="BY10" s="7">
        <v>3671</v>
      </c>
      <c r="BZ10" s="7"/>
      <c r="CA10" s="10"/>
      <c r="CB10" s="23" t="s">
        <v>92</v>
      </c>
      <c r="CC10" s="7"/>
      <c r="CD10" s="10">
        <f>SUM(CE10:CF10)</f>
        <v>112</v>
      </c>
      <c r="CE10" s="7">
        <v>74</v>
      </c>
      <c r="CF10" s="7">
        <v>38</v>
      </c>
      <c r="CG10" s="7"/>
      <c r="CJ10" s="9"/>
      <c r="CK10" s="7"/>
    </row>
    <row r="11" spans="1:89" ht="15.75" customHeight="1">
      <c r="A11" s="13"/>
      <c r="B11" s="59"/>
      <c r="C11" s="14"/>
      <c r="D11" s="64"/>
      <c r="E11" s="91"/>
      <c r="F11" s="112"/>
      <c r="G11" s="91"/>
      <c r="H11" s="108"/>
      <c r="I11" s="22" t="s">
        <v>126</v>
      </c>
      <c r="J11" s="91"/>
      <c r="K11" s="22"/>
      <c r="L11" s="91"/>
      <c r="M11" s="112"/>
      <c r="N11" s="91"/>
      <c r="O11" s="108"/>
      <c r="P11" s="22" t="s">
        <v>126</v>
      </c>
      <c r="Q11" s="110"/>
      <c r="R11" s="7"/>
      <c r="T11" s="26" t="s">
        <v>150</v>
      </c>
      <c r="U11" s="9"/>
      <c r="V11" s="7">
        <v>7557</v>
      </c>
      <c r="W11" s="2">
        <v>3886</v>
      </c>
      <c r="X11" s="2">
        <v>146</v>
      </c>
      <c r="Y11" s="2">
        <v>140</v>
      </c>
      <c r="Z11" s="2">
        <v>13</v>
      </c>
      <c r="AA11" s="2">
        <v>7</v>
      </c>
      <c r="AB11" s="2">
        <v>797</v>
      </c>
      <c r="AC11" s="2">
        <v>707</v>
      </c>
      <c r="AD11" s="2">
        <v>1673</v>
      </c>
      <c r="AE11" s="2">
        <v>1069</v>
      </c>
      <c r="AF11" s="2">
        <v>111</v>
      </c>
      <c r="AG11" s="2">
        <v>96</v>
      </c>
      <c r="AJ11" s="36">
        <v>275</v>
      </c>
      <c r="AK11" s="36">
        <v>155</v>
      </c>
      <c r="AL11" s="36">
        <v>1439</v>
      </c>
      <c r="AM11" s="36">
        <v>642</v>
      </c>
      <c r="AN11" s="36">
        <v>109</v>
      </c>
      <c r="AO11" s="36">
        <v>9</v>
      </c>
      <c r="AP11" s="36">
        <v>33</v>
      </c>
      <c r="AQ11" s="42">
        <v>11</v>
      </c>
      <c r="AR11" s="36">
        <v>2400</v>
      </c>
      <c r="AS11" s="36">
        <v>614</v>
      </c>
      <c r="AT11" s="36">
        <v>430</v>
      </c>
      <c r="AU11" s="36">
        <v>376</v>
      </c>
      <c r="AV11" s="36">
        <v>131</v>
      </c>
      <c r="AW11" s="36">
        <v>60</v>
      </c>
      <c r="AY11" s="7"/>
      <c r="AZ11" s="26" t="s">
        <v>150</v>
      </c>
      <c r="BA11" s="9"/>
      <c r="BB11" s="7">
        <v>7557</v>
      </c>
      <c r="BC11" s="2">
        <v>3886</v>
      </c>
      <c r="BD11" s="2">
        <v>3671</v>
      </c>
      <c r="BF11" s="10"/>
      <c r="BG11" s="23" t="s">
        <v>16</v>
      </c>
      <c r="BH11" s="9"/>
      <c r="BI11" s="7">
        <v>24</v>
      </c>
      <c r="BJ11" s="2">
        <v>15</v>
      </c>
      <c r="BK11" s="25">
        <f>BI11-BJ11</f>
        <v>9</v>
      </c>
      <c r="BM11" s="10"/>
      <c r="BN11" s="23" t="s">
        <v>17</v>
      </c>
      <c r="BO11" s="9"/>
      <c r="BP11" s="1">
        <v>3</v>
      </c>
      <c r="BQ11" s="25" t="s">
        <v>117</v>
      </c>
      <c r="BR11" s="25">
        <v>3</v>
      </c>
      <c r="BT11" s="7"/>
      <c r="BU11" s="24" t="s">
        <v>103</v>
      </c>
      <c r="BV11" s="9"/>
      <c r="BW11" s="7">
        <v>7435</v>
      </c>
      <c r="BX11" s="2">
        <v>3820</v>
      </c>
      <c r="BY11" s="2">
        <v>3615</v>
      </c>
      <c r="BZ11" s="7"/>
      <c r="CA11" s="10"/>
      <c r="CB11" s="23"/>
      <c r="CC11" s="7"/>
      <c r="CD11" s="10"/>
      <c r="CE11" s="7"/>
      <c r="CF11" s="7"/>
      <c r="CG11" s="7"/>
      <c r="CJ11" s="9"/>
      <c r="CK11" s="7" t="s">
        <v>93</v>
      </c>
    </row>
    <row r="12" spans="1:89" ht="15.75" customHeight="1">
      <c r="A12" s="7"/>
      <c r="B12" s="7"/>
      <c r="C12" s="9"/>
      <c r="D12" s="19"/>
      <c r="E12" s="18"/>
      <c r="F12" s="18"/>
      <c r="G12" s="18"/>
      <c r="H12" s="23"/>
      <c r="I12" s="23"/>
      <c r="J12" s="18"/>
      <c r="K12" s="19"/>
      <c r="L12" s="18"/>
      <c r="M12" s="18"/>
      <c r="N12" s="18"/>
      <c r="O12" s="23"/>
      <c r="P12" s="23"/>
      <c r="Q12" s="18"/>
      <c r="T12" s="27" t="s">
        <v>130</v>
      </c>
      <c r="U12" s="9"/>
      <c r="V12" s="7">
        <v>7435</v>
      </c>
      <c r="W12" s="2">
        <v>3820</v>
      </c>
      <c r="X12" s="2">
        <v>110</v>
      </c>
      <c r="Y12" s="2">
        <v>100</v>
      </c>
      <c r="Z12" s="2">
        <v>5</v>
      </c>
      <c r="AA12" s="2">
        <v>5</v>
      </c>
      <c r="AB12" s="2">
        <v>700</v>
      </c>
      <c r="AC12" s="2">
        <v>629</v>
      </c>
      <c r="AD12" s="2">
        <v>1686</v>
      </c>
      <c r="AE12" s="2">
        <v>1151</v>
      </c>
      <c r="AF12" s="2">
        <v>113</v>
      </c>
      <c r="AG12" s="2">
        <v>94</v>
      </c>
      <c r="AJ12" s="36">
        <v>288</v>
      </c>
      <c r="AK12" s="36">
        <v>140</v>
      </c>
      <c r="AL12" s="36">
        <v>1429</v>
      </c>
      <c r="AM12" s="36">
        <v>576</v>
      </c>
      <c r="AN12" s="36">
        <v>113</v>
      </c>
      <c r="AO12" s="36">
        <v>10</v>
      </c>
      <c r="AP12" s="36">
        <v>9</v>
      </c>
      <c r="AQ12" s="36">
        <v>4</v>
      </c>
      <c r="AR12" s="36">
        <v>2367</v>
      </c>
      <c r="AS12" s="36">
        <v>625</v>
      </c>
      <c r="AT12" s="36">
        <v>461</v>
      </c>
      <c r="AU12" s="36">
        <v>412</v>
      </c>
      <c r="AV12" s="36">
        <v>154</v>
      </c>
      <c r="AW12" s="36">
        <v>74</v>
      </c>
      <c r="AY12" s="7"/>
      <c r="AZ12" s="27" t="s">
        <v>130</v>
      </c>
      <c r="BA12" s="9"/>
      <c r="BB12" s="7">
        <v>7435</v>
      </c>
      <c r="BC12" s="2">
        <v>3820</v>
      </c>
      <c r="BD12" s="2">
        <v>3615</v>
      </c>
      <c r="BF12" s="10"/>
      <c r="BG12" s="23" t="s">
        <v>19</v>
      </c>
      <c r="BH12" s="9"/>
      <c r="BI12" s="7">
        <v>9</v>
      </c>
      <c r="BJ12" s="2">
        <v>6</v>
      </c>
      <c r="BK12" s="25">
        <f>BI12-BJ12</f>
        <v>3</v>
      </c>
      <c r="BM12" s="10"/>
      <c r="BN12" s="23" t="s">
        <v>20</v>
      </c>
      <c r="BO12" s="9"/>
      <c r="BP12" s="1" t="s">
        <v>119</v>
      </c>
      <c r="BQ12" s="25" t="s">
        <v>119</v>
      </c>
      <c r="BR12" s="25" t="s">
        <v>119</v>
      </c>
      <c r="BT12" s="7"/>
      <c r="BU12" s="24" t="s">
        <v>104</v>
      </c>
      <c r="BV12" s="9"/>
      <c r="BW12" s="7">
        <v>7172</v>
      </c>
      <c r="BX12" s="2">
        <v>3831</v>
      </c>
      <c r="BY12" s="2">
        <v>3341</v>
      </c>
      <c r="BZ12" s="7"/>
      <c r="CA12" s="10"/>
      <c r="CB12" s="23" t="s">
        <v>121</v>
      </c>
      <c r="CC12" s="7"/>
      <c r="CD12" s="10">
        <f>SUM(CD13:CD16)</f>
        <v>1661</v>
      </c>
      <c r="CE12" s="7">
        <v>1313</v>
      </c>
      <c r="CF12" s="7">
        <v>348</v>
      </c>
      <c r="CG12" s="7"/>
      <c r="CJ12" s="9"/>
      <c r="CK12" s="7"/>
    </row>
    <row r="13" spans="3:89" ht="15.75" customHeight="1">
      <c r="C13" s="9"/>
      <c r="D13" s="7" t="s">
        <v>15</v>
      </c>
      <c r="T13" s="27" t="s">
        <v>131</v>
      </c>
      <c r="U13" s="9"/>
      <c r="V13" s="7">
        <v>7172</v>
      </c>
      <c r="W13" s="2">
        <v>3831</v>
      </c>
      <c r="X13" s="2">
        <v>102</v>
      </c>
      <c r="Y13" s="2">
        <v>87</v>
      </c>
      <c r="Z13" s="2">
        <v>2</v>
      </c>
      <c r="AA13" s="2">
        <v>2</v>
      </c>
      <c r="AB13" s="2">
        <v>634</v>
      </c>
      <c r="AC13" s="2">
        <v>570</v>
      </c>
      <c r="AD13" s="2">
        <v>2057</v>
      </c>
      <c r="AE13" s="2">
        <v>1424</v>
      </c>
      <c r="AF13" s="2">
        <v>110</v>
      </c>
      <c r="AG13" s="2">
        <v>98</v>
      </c>
      <c r="AJ13" s="36">
        <v>240</v>
      </c>
      <c r="AK13" s="36">
        <v>125</v>
      </c>
      <c r="AL13" s="36">
        <v>1170</v>
      </c>
      <c r="AM13" s="36">
        <v>435</v>
      </c>
      <c r="AN13" s="36">
        <v>93</v>
      </c>
      <c r="AO13" s="36">
        <v>5</v>
      </c>
      <c r="AP13" s="36">
        <v>4</v>
      </c>
      <c r="AQ13" s="36">
        <v>2</v>
      </c>
      <c r="AR13" s="36">
        <v>2090</v>
      </c>
      <c r="AS13" s="36">
        <v>568</v>
      </c>
      <c r="AT13" s="36">
        <v>466</v>
      </c>
      <c r="AU13" s="36">
        <v>423</v>
      </c>
      <c r="AV13" s="36">
        <v>204</v>
      </c>
      <c r="AW13" s="36">
        <v>92</v>
      </c>
      <c r="AY13" s="7"/>
      <c r="AZ13" s="27" t="s">
        <v>131</v>
      </c>
      <c r="BA13" s="9"/>
      <c r="BB13" s="7">
        <v>7172</v>
      </c>
      <c r="BC13" s="2">
        <v>3831</v>
      </c>
      <c r="BD13" s="2">
        <v>3341</v>
      </c>
      <c r="BF13" s="10"/>
      <c r="BG13" s="23" t="s">
        <v>21</v>
      </c>
      <c r="BH13" s="9"/>
      <c r="BI13" s="7">
        <v>277</v>
      </c>
      <c r="BJ13" s="2">
        <v>213</v>
      </c>
      <c r="BK13" s="25">
        <f>BI13-BJ13</f>
        <v>64</v>
      </c>
      <c r="BM13" s="10"/>
      <c r="BN13" s="23" t="s">
        <v>22</v>
      </c>
      <c r="BO13" s="9"/>
      <c r="BP13" s="1">
        <v>7</v>
      </c>
      <c r="BQ13" s="25">
        <v>1</v>
      </c>
      <c r="BR13" s="25">
        <f>BP13-BQ13</f>
        <v>6</v>
      </c>
      <c r="BT13" s="7"/>
      <c r="BU13" s="24" t="s">
        <v>116</v>
      </c>
      <c r="BV13" s="9"/>
      <c r="BW13" s="7">
        <v>6078</v>
      </c>
      <c r="BX13" s="2">
        <v>3122</v>
      </c>
      <c r="BY13" s="2">
        <v>2956</v>
      </c>
      <c r="BZ13" s="7"/>
      <c r="CA13" s="10"/>
      <c r="CB13" s="7" t="s">
        <v>145</v>
      </c>
      <c r="CC13" s="7"/>
      <c r="CD13" s="10">
        <f>SUM(CE13:CF13)</f>
        <v>1226</v>
      </c>
      <c r="CE13" s="7">
        <v>881</v>
      </c>
      <c r="CF13" s="7">
        <v>345</v>
      </c>
      <c r="CG13" s="7"/>
      <c r="CJ13" s="9"/>
      <c r="CK13" s="7"/>
    </row>
    <row r="14" spans="2:102" ht="15.75" customHeight="1">
      <c r="B14" s="26" t="s">
        <v>150</v>
      </c>
      <c r="C14" s="9"/>
      <c r="D14" s="7">
        <v>21115</v>
      </c>
      <c r="E14" s="2">
        <v>7569</v>
      </c>
      <c r="F14" s="2">
        <v>7465</v>
      </c>
      <c r="G14" s="2">
        <v>92</v>
      </c>
      <c r="H14" s="2">
        <v>4548</v>
      </c>
      <c r="I14" s="25" t="s">
        <v>117</v>
      </c>
      <c r="J14" s="2">
        <v>1441</v>
      </c>
      <c r="K14" s="7">
        <v>10438</v>
      </c>
      <c r="L14" s="2">
        <v>3300</v>
      </c>
      <c r="M14" s="2">
        <v>3876</v>
      </c>
      <c r="N14" s="2">
        <v>10</v>
      </c>
      <c r="O14" s="2">
        <v>2533</v>
      </c>
      <c r="P14" s="25" t="s">
        <v>117</v>
      </c>
      <c r="Q14" s="2">
        <v>719</v>
      </c>
      <c r="T14" s="27" t="s">
        <v>132</v>
      </c>
      <c r="U14" s="9"/>
      <c r="V14" s="7">
        <v>6078</v>
      </c>
      <c r="W14" s="2">
        <v>3122</v>
      </c>
      <c r="X14" s="2">
        <v>95</v>
      </c>
      <c r="Y14" s="2">
        <v>84</v>
      </c>
      <c r="Z14" s="2">
        <v>2</v>
      </c>
      <c r="AA14" s="2">
        <v>2</v>
      </c>
      <c r="AB14" s="2">
        <v>540</v>
      </c>
      <c r="AC14" s="2">
        <v>483</v>
      </c>
      <c r="AD14" s="2">
        <v>1622</v>
      </c>
      <c r="AE14" s="2">
        <v>1158</v>
      </c>
      <c r="AF14" s="2">
        <v>59</v>
      </c>
      <c r="AG14" s="2">
        <v>53</v>
      </c>
      <c r="AJ14" s="36">
        <v>212</v>
      </c>
      <c r="AK14" s="36">
        <v>96</v>
      </c>
      <c r="AL14" s="36">
        <v>1058</v>
      </c>
      <c r="AM14" s="36">
        <v>409</v>
      </c>
      <c r="AN14" s="36">
        <v>86</v>
      </c>
      <c r="AO14" s="36">
        <v>9</v>
      </c>
      <c r="AP14" s="36">
        <v>3</v>
      </c>
      <c r="AQ14" s="36">
        <v>2</v>
      </c>
      <c r="AR14" s="36">
        <v>1967</v>
      </c>
      <c r="AS14" s="36">
        <v>491</v>
      </c>
      <c r="AT14" s="36">
        <v>386</v>
      </c>
      <c r="AU14" s="36">
        <v>316</v>
      </c>
      <c r="AV14" s="36">
        <v>48</v>
      </c>
      <c r="AW14" s="36">
        <v>19</v>
      </c>
      <c r="AY14" s="7"/>
      <c r="AZ14" s="27" t="s">
        <v>132</v>
      </c>
      <c r="BA14" s="9"/>
      <c r="BB14" s="7">
        <v>6078</v>
      </c>
      <c r="BC14" s="2">
        <v>3122</v>
      </c>
      <c r="BD14" s="2">
        <v>2956</v>
      </c>
      <c r="BF14" s="10"/>
      <c r="BG14" s="23" t="s">
        <v>23</v>
      </c>
      <c r="BH14" s="9"/>
      <c r="BI14" s="7">
        <v>90</v>
      </c>
      <c r="BJ14" s="2">
        <v>66</v>
      </c>
      <c r="BK14" s="25">
        <f>BI14-BJ14</f>
        <v>24</v>
      </c>
      <c r="BM14" s="10"/>
      <c r="BN14" s="23" t="s">
        <v>24</v>
      </c>
      <c r="BO14" s="9"/>
      <c r="BP14" s="7">
        <v>10</v>
      </c>
      <c r="BQ14" s="2">
        <v>9</v>
      </c>
      <c r="BR14" s="25">
        <f>BP14-BQ14</f>
        <v>1</v>
      </c>
      <c r="BT14" s="7"/>
      <c r="BU14" s="6"/>
      <c r="BV14" s="9"/>
      <c r="BW14" s="7"/>
      <c r="BX14" s="7"/>
      <c r="BY14" s="7"/>
      <c r="BZ14" s="7"/>
      <c r="CA14" s="10"/>
      <c r="CB14" s="57" t="s">
        <v>146</v>
      </c>
      <c r="CC14" s="7"/>
      <c r="CD14" s="10">
        <f>SUM(CE14:CF14)</f>
        <v>84</v>
      </c>
      <c r="CE14" s="7">
        <v>84</v>
      </c>
      <c r="CF14" s="1" t="s">
        <v>117</v>
      </c>
      <c r="CG14" s="7"/>
      <c r="CI14" s="26" t="s">
        <v>150</v>
      </c>
      <c r="CJ14" s="9"/>
      <c r="CK14" s="7">
        <v>20913</v>
      </c>
      <c r="CL14" s="2">
        <v>7550</v>
      </c>
      <c r="CM14" s="2">
        <v>7349</v>
      </c>
      <c r="CN14" s="2">
        <v>91</v>
      </c>
      <c r="CO14" s="2">
        <v>4527</v>
      </c>
      <c r="CP14" s="25" t="s">
        <v>117</v>
      </c>
      <c r="CQ14" s="2">
        <v>1396</v>
      </c>
      <c r="CR14" s="2">
        <v>202</v>
      </c>
      <c r="CS14" s="2">
        <v>19</v>
      </c>
      <c r="CT14" s="2">
        <v>116</v>
      </c>
      <c r="CU14" s="2">
        <v>1</v>
      </c>
      <c r="CV14" s="2">
        <v>21</v>
      </c>
      <c r="CW14" s="25" t="s">
        <v>117</v>
      </c>
      <c r="CX14" s="2">
        <v>45</v>
      </c>
    </row>
    <row r="15" spans="2:102" ht="15.75" customHeight="1">
      <c r="B15" s="27" t="s">
        <v>130</v>
      </c>
      <c r="C15" s="9"/>
      <c r="D15" s="7">
        <v>21467</v>
      </c>
      <c r="E15" s="2">
        <v>7711</v>
      </c>
      <c r="F15" s="2">
        <v>7332</v>
      </c>
      <c r="G15" s="2">
        <v>103</v>
      </c>
      <c r="H15" s="2">
        <v>4987</v>
      </c>
      <c r="I15" s="25" t="s">
        <v>117</v>
      </c>
      <c r="J15" s="2">
        <v>1334</v>
      </c>
      <c r="K15" s="7">
        <v>10746</v>
      </c>
      <c r="L15" s="2">
        <v>3536</v>
      </c>
      <c r="M15" s="2">
        <v>3797</v>
      </c>
      <c r="N15" s="2">
        <v>23</v>
      </c>
      <c r="O15" s="2">
        <v>2779</v>
      </c>
      <c r="P15" s="25" t="s">
        <v>117</v>
      </c>
      <c r="Q15" s="2">
        <v>611</v>
      </c>
      <c r="T15" s="27"/>
      <c r="U15" s="9"/>
      <c r="V15" s="7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Y15" s="7"/>
      <c r="AZ15" s="27"/>
      <c r="BA15" s="9"/>
      <c r="BB15" s="7"/>
      <c r="BF15" s="10"/>
      <c r="BG15" s="23" t="s">
        <v>25</v>
      </c>
      <c r="BH15" s="9"/>
      <c r="BI15" s="25" t="s">
        <v>117</v>
      </c>
      <c r="BJ15" s="25" t="s">
        <v>117</v>
      </c>
      <c r="BK15" s="25" t="s">
        <v>120</v>
      </c>
      <c r="BL15" s="25"/>
      <c r="BM15" s="10"/>
      <c r="BN15" s="23" t="s">
        <v>26</v>
      </c>
      <c r="BO15" s="9"/>
      <c r="BP15" s="7">
        <v>69</v>
      </c>
      <c r="BQ15" s="2">
        <v>49</v>
      </c>
      <c r="BR15" s="25">
        <f>BP15-BQ15</f>
        <v>20</v>
      </c>
      <c r="BT15" s="7"/>
      <c r="BU15" s="7"/>
      <c r="BV15" s="9"/>
      <c r="BW15" s="7"/>
      <c r="BX15" s="7"/>
      <c r="BY15" s="7"/>
      <c r="BZ15" s="7"/>
      <c r="CA15" s="10"/>
      <c r="CB15" s="57" t="s">
        <v>123</v>
      </c>
      <c r="CC15" s="7"/>
      <c r="CD15" s="10"/>
      <c r="CE15" s="7"/>
      <c r="CF15" s="7"/>
      <c r="CG15" s="7"/>
      <c r="CI15" s="27" t="s">
        <v>127</v>
      </c>
      <c r="CJ15" s="9"/>
      <c r="CK15" s="10">
        <v>21272</v>
      </c>
      <c r="CL15" s="7">
        <v>7692</v>
      </c>
      <c r="CM15" s="7">
        <v>7228</v>
      </c>
      <c r="CN15" s="7">
        <v>98</v>
      </c>
      <c r="CO15" s="7">
        <v>4962</v>
      </c>
      <c r="CP15" s="25" t="s">
        <v>117</v>
      </c>
      <c r="CQ15" s="7">
        <v>1292</v>
      </c>
      <c r="CR15" s="7">
        <v>195</v>
      </c>
      <c r="CS15" s="7">
        <v>19</v>
      </c>
      <c r="CT15" s="7">
        <v>104</v>
      </c>
      <c r="CU15" s="7">
        <v>5</v>
      </c>
      <c r="CV15" s="7">
        <v>25</v>
      </c>
      <c r="CW15" s="25" t="s">
        <v>117</v>
      </c>
      <c r="CX15" s="7">
        <v>42</v>
      </c>
    </row>
    <row r="16" spans="2:102" ht="15.75" customHeight="1">
      <c r="B16" s="27" t="s">
        <v>131</v>
      </c>
      <c r="C16" s="9"/>
      <c r="D16" s="7">
        <v>20676</v>
      </c>
      <c r="E16" s="2">
        <v>7866</v>
      </c>
      <c r="F16" s="2">
        <v>7083</v>
      </c>
      <c r="G16" s="2">
        <v>89</v>
      </c>
      <c r="H16" s="2">
        <v>3919</v>
      </c>
      <c r="I16" s="25" t="s">
        <v>117</v>
      </c>
      <c r="J16" s="2">
        <v>1719</v>
      </c>
      <c r="K16" s="7">
        <v>10305</v>
      </c>
      <c r="L16" s="2">
        <v>3741</v>
      </c>
      <c r="M16" s="2">
        <v>3822</v>
      </c>
      <c r="N16" s="2">
        <v>9</v>
      </c>
      <c r="O16" s="2">
        <v>1947</v>
      </c>
      <c r="P16" s="25" t="s">
        <v>117</v>
      </c>
      <c r="Q16" s="2">
        <v>786</v>
      </c>
      <c r="T16" s="27" t="s">
        <v>151</v>
      </c>
      <c r="U16" s="9"/>
      <c r="V16" s="7">
        <f aca="true" t="shared" si="0" ref="V16:AG16">SUM(V18:V32)</f>
        <v>5618</v>
      </c>
      <c r="W16" s="7">
        <f t="shared" si="0"/>
        <v>2948</v>
      </c>
      <c r="X16" s="7">
        <f t="shared" si="0"/>
        <v>135</v>
      </c>
      <c r="Y16" s="7">
        <f t="shared" si="0"/>
        <v>119</v>
      </c>
      <c r="Z16" s="7">
        <f t="shared" si="0"/>
        <v>3</v>
      </c>
      <c r="AA16" s="7">
        <f t="shared" si="0"/>
        <v>3</v>
      </c>
      <c r="AB16" s="7">
        <f t="shared" si="0"/>
        <v>566</v>
      </c>
      <c r="AC16" s="7">
        <f t="shared" si="0"/>
        <v>514</v>
      </c>
      <c r="AD16" s="7">
        <f t="shared" si="0"/>
        <v>1209</v>
      </c>
      <c r="AE16" s="7">
        <f t="shared" si="0"/>
        <v>825</v>
      </c>
      <c r="AF16" s="7">
        <f t="shared" si="0"/>
        <v>45</v>
      </c>
      <c r="AG16" s="7">
        <f t="shared" si="0"/>
        <v>41</v>
      </c>
      <c r="AH16" s="7"/>
      <c r="AJ16" s="40">
        <f aca="true" t="shared" si="1" ref="AJ16:AW16">SUM(AJ18:AJ32)</f>
        <v>179</v>
      </c>
      <c r="AK16" s="40">
        <f t="shared" si="1"/>
        <v>95</v>
      </c>
      <c r="AL16" s="40">
        <f t="shared" si="1"/>
        <v>955</v>
      </c>
      <c r="AM16" s="40">
        <f t="shared" si="1"/>
        <v>424</v>
      </c>
      <c r="AN16" s="40">
        <f t="shared" si="1"/>
        <v>60</v>
      </c>
      <c r="AO16" s="40">
        <f t="shared" si="1"/>
        <v>10</v>
      </c>
      <c r="AP16" s="40">
        <f t="shared" si="1"/>
        <v>9</v>
      </c>
      <c r="AQ16" s="40">
        <f t="shared" si="1"/>
        <v>3</v>
      </c>
      <c r="AR16" s="40">
        <f t="shared" si="1"/>
        <v>1953</v>
      </c>
      <c r="AS16" s="40">
        <f t="shared" si="1"/>
        <v>573</v>
      </c>
      <c r="AT16" s="40">
        <f t="shared" si="1"/>
        <v>358</v>
      </c>
      <c r="AU16" s="40">
        <f t="shared" si="1"/>
        <v>311</v>
      </c>
      <c r="AV16" s="40">
        <f t="shared" si="1"/>
        <v>146</v>
      </c>
      <c r="AW16" s="40">
        <f t="shared" si="1"/>
        <v>30</v>
      </c>
      <c r="AY16" s="7"/>
      <c r="AZ16" s="27" t="s">
        <v>151</v>
      </c>
      <c r="BA16" s="9"/>
      <c r="BB16" s="7">
        <f>SUM(BB18:BB20)</f>
        <v>5618</v>
      </c>
      <c r="BC16" s="7">
        <f>SUM(BC18:BC20)</f>
        <v>2948</v>
      </c>
      <c r="BD16" s="7">
        <f>SUM(BD18:BD20)</f>
        <v>2670</v>
      </c>
      <c r="BE16" s="7"/>
      <c r="BF16" s="10"/>
      <c r="BG16" s="23"/>
      <c r="BH16" s="9"/>
      <c r="BI16" s="7"/>
      <c r="BM16" s="10"/>
      <c r="BN16" s="23"/>
      <c r="BO16" s="9"/>
      <c r="BP16" s="7"/>
      <c r="BT16" s="7"/>
      <c r="BU16" s="24" t="s">
        <v>152</v>
      </c>
      <c r="BV16" s="9"/>
      <c r="BW16" s="7">
        <f>SUM(BW18:BW22,BW24,CD10,CD12,CD18)</f>
        <v>5618</v>
      </c>
      <c r="BX16" s="7">
        <f>SUM(BX18:BX22,BX24,CE10,CE12,CE18)</f>
        <v>2948</v>
      </c>
      <c r="BY16" s="7">
        <f>SUM(BY18:BY22,BY24,CF10,CF12,CF18)</f>
        <v>2670</v>
      </c>
      <c r="BZ16" s="7"/>
      <c r="CA16" s="10"/>
      <c r="CB16" s="57" t="s">
        <v>147</v>
      </c>
      <c r="CC16" s="7"/>
      <c r="CD16" s="10">
        <f>SUM(CE16:CF16)</f>
        <v>351</v>
      </c>
      <c r="CE16" s="7">
        <v>348</v>
      </c>
      <c r="CF16" s="7">
        <v>3</v>
      </c>
      <c r="CG16" s="7"/>
      <c r="CI16" s="27" t="s">
        <v>128</v>
      </c>
      <c r="CJ16" s="9"/>
      <c r="CK16" s="10">
        <v>20430</v>
      </c>
      <c r="CL16" s="7">
        <v>7854</v>
      </c>
      <c r="CM16" s="7">
        <v>6939</v>
      </c>
      <c r="CN16" s="7">
        <v>87</v>
      </c>
      <c r="CO16" s="7">
        <v>3895</v>
      </c>
      <c r="CP16" s="25" t="s">
        <v>117</v>
      </c>
      <c r="CQ16" s="7">
        <v>1655</v>
      </c>
      <c r="CR16" s="7">
        <v>246</v>
      </c>
      <c r="CS16" s="7">
        <v>12</v>
      </c>
      <c r="CT16" s="7">
        <v>144</v>
      </c>
      <c r="CU16" s="7">
        <v>2</v>
      </c>
      <c r="CV16" s="7">
        <v>24</v>
      </c>
      <c r="CW16" s="25" t="s">
        <v>117</v>
      </c>
      <c r="CX16" s="7">
        <v>64</v>
      </c>
    </row>
    <row r="17" spans="2:102" ht="15.75" customHeight="1">
      <c r="B17" s="27" t="s">
        <v>132</v>
      </c>
      <c r="C17" s="9"/>
      <c r="D17" s="7">
        <v>19651</v>
      </c>
      <c r="E17" s="2">
        <v>7379</v>
      </c>
      <c r="F17" s="2">
        <v>6003</v>
      </c>
      <c r="G17" s="2">
        <v>75</v>
      </c>
      <c r="H17" s="2">
        <v>3967</v>
      </c>
      <c r="I17" s="25">
        <v>249</v>
      </c>
      <c r="J17" s="2">
        <v>1978</v>
      </c>
      <c r="K17" s="7">
        <v>9669</v>
      </c>
      <c r="L17" s="2">
        <v>3429</v>
      </c>
      <c r="M17" s="2">
        <v>3119</v>
      </c>
      <c r="N17" s="2">
        <v>3</v>
      </c>
      <c r="O17" s="2">
        <v>2013</v>
      </c>
      <c r="P17" s="25">
        <v>216</v>
      </c>
      <c r="Q17" s="2">
        <v>889</v>
      </c>
      <c r="U17" s="9"/>
      <c r="V17" s="7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Y17" s="7"/>
      <c r="AZ17" s="7"/>
      <c r="BA17" s="9"/>
      <c r="BB17" s="7"/>
      <c r="BF17" s="10"/>
      <c r="BG17" s="23" t="s">
        <v>27</v>
      </c>
      <c r="BH17" s="9"/>
      <c r="BI17" s="1" t="s">
        <v>117</v>
      </c>
      <c r="BJ17" s="25" t="s">
        <v>118</v>
      </c>
      <c r="BK17" s="25" t="s">
        <v>117</v>
      </c>
      <c r="BL17" s="25"/>
      <c r="BM17" s="10"/>
      <c r="BN17" s="23" t="s">
        <v>28</v>
      </c>
      <c r="BO17" s="9"/>
      <c r="BP17" s="7">
        <v>29</v>
      </c>
      <c r="BQ17" s="2">
        <v>25</v>
      </c>
      <c r="BR17" s="25">
        <f>BP17-BQ17</f>
        <v>4</v>
      </c>
      <c r="BT17" s="7"/>
      <c r="BU17" s="7"/>
      <c r="BV17" s="9"/>
      <c r="BW17" s="7"/>
      <c r="BX17" s="7"/>
      <c r="BY17" s="7"/>
      <c r="BZ17" s="7"/>
      <c r="CA17" s="10"/>
      <c r="CB17" s="1"/>
      <c r="CC17" s="7"/>
      <c r="CD17" s="10"/>
      <c r="CE17" s="7"/>
      <c r="CF17" s="7"/>
      <c r="CG17" s="7"/>
      <c r="CI17" s="27" t="s">
        <v>129</v>
      </c>
      <c r="CJ17" s="9"/>
      <c r="CK17" s="10">
        <v>19433</v>
      </c>
      <c r="CL17" s="7">
        <v>7367</v>
      </c>
      <c r="CM17" s="7">
        <v>5913</v>
      </c>
      <c r="CN17" s="7">
        <v>73</v>
      </c>
      <c r="CO17" s="7">
        <v>3944</v>
      </c>
      <c r="CP17" s="25">
        <v>242</v>
      </c>
      <c r="CQ17" s="7">
        <v>1894</v>
      </c>
      <c r="CR17" s="7">
        <v>218</v>
      </c>
      <c r="CS17" s="7">
        <v>12</v>
      </c>
      <c r="CT17" s="7">
        <v>90</v>
      </c>
      <c r="CU17" s="7">
        <v>2</v>
      </c>
      <c r="CV17" s="7">
        <v>23</v>
      </c>
      <c r="CW17" s="25">
        <v>7</v>
      </c>
      <c r="CX17" s="7">
        <v>84</v>
      </c>
    </row>
    <row r="18" spans="2:102" ht="15.75" customHeight="1">
      <c r="B18" s="27"/>
      <c r="C18" s="9"/>
      <c r="D18" s="7"/>
      <c r="K18" s="7"/>
      <c r="T18" s="26" t="s">
        <v>77</v>
      </c>
      <c r="U18" s="9"/>
      <c r="V18" s="7">
        <f>SUM(X18,Z18,AB18,AD18,AF18,AJ18,AL18,AN18,AP18,AR18,AT18,AV18)</f>
        <v>1916</v>
      </c>
      <c r="W18" s="7">
        <f>SUM(Y18,AA18,AC18,AE18,AG18,AK18,AM18,AO18,AQ18,AS18,AU18,AW18)</f>
        <v>1039</v>
      </c>
      <c r="X18" s="2">
        <v>44</v>
      </c>
      <c r="Y18" s="2">
        <v>40</v>
      </c>
      <c r="Z18" s="25">
        <v>3</v>
      </c>
      <c r="AA18" s="25">
        <v>3</v>
      </c>
      <c r="AB18" s="2">
        <v>167</v>
      </c>
      <c r="AC18" s="2">
        <v>156</v>
      </c>
      <c r="AD18" s="2">
        <v>294</v>
      </c>
      <c r="AE18" s="2">
        <v>189</v>
      </c>
      <c r="AF18" s="2">
        <v>12</v>
      </c>
      <c r="AG18" s="2">
        <v>10</v>
      </c>
      <c r="AJ18" s="36">
        <v>50</v>
      </c>
      <c r="AK18" s="36">
        <v>30</v>
      </c>
      <c r="AL18" s="36">
        <v>314</v>
      </c>
      <c r="AM18" s="36">
        <v>167</v>
      </c>
      <c r="AN18" s="36">
        <v>12</v>
      </c>
      <c r="AO18" s="42">
        <v>6</v>
      </c>
      <c r="AP18" s="42">
        <v>4</v>
      </c>
      <c r="AQ18" s="42">
        <v>1</v>
      </c>
      <c r="AR18" s="36">
        <v>761</v>
      </c>
      <c r="AS18" s="36">
        <v>239</v>
      </c>
      <c r="AT18" s="36">
        <v>211</v>
      </c>
      <c r="AU18" s="36">
        <v>178</v>
      </c>
      <c r="AV18" s="36">
        <v>44</v>
      </c>
      <c r="AW18" s="36">
        <v>20</v>
      </c>
      <c r="AY18" s="7"/>
      <c r="AZ18" s="23" t="s">
        <v>29</v>
      </c>
      <c r="BA18" s="9"/>
      <c r="BB18" s="7">
        <f>SUM(BC18:BD18)</f>
        <v>3294</v>
      </c>
      <c r="BC18" s="2">
        <v>1627</v>
      </c>
      <c r="BD18" s="2">
        <v>1667</v>
      </c>
      <c r="BF18" s="10"/>
      <c r="BG18" s="23" t="s">
        <v>30</v>
      </c>
      <c r="BH18" s="9"/>
      <c r="BI18" s="1">
        <v>2</v>
      </c>
      <c r="BJ18" s="25">
        <v>1</v>
      </c>
      <c r="BK18" s="25">
        <f>BI18-BJ18</f>
        <v>1</v>
      </c>
      <c r="BL18" s="25"/>
      <c r="BM18" s="10"/>
      <c r="BN18" s="23" t="s">
        <v>31</v>
      </c>
      <c r="BO18" s="9"/>
      <c r="BP18" s="1" t="s">
        <v>117</v>
      </c>
      <c r="BQ18" s="25" t="s">
        <v>117</v>
      </c>
      <c r="BR18" s="25" t="s">
        <v>117</v>
      </c>
      <c r="BT18" s="7"/>
      <c r="BU18" s="23" t="s">
        <v>94</v>
      </c>
      <c r="BV18" s="9"/>
      <c r="BW18" s="7">
        <f>SUM(BX18:BY18)</f>
        <v>349</v>
      </c>
      <c r="BX18" s="7">
        <v>249</v>
      </c>
      <c r="BY18" s="7">
        <v>100</v>
      </c>
      <c r="BZ18" s="7"/>
      <c r="CA18" s="10"/>
      <c r="CB18" s="23" t="s">
        <v>122</v>
      </c>
      <c r="CC18" s="7"/>
      <c r="CD18" s="10">
        <f>SUM(CE18:CF18)</f>
        <v>174</v>
      </c>
      <c r="CE18" s="7">
        <v>81</v>
      </c>
      <c r="CF18" s="7">
        <v>93</v>
      </c>
      <c r="CG18" s="7"/>
      <c r="CI18" s="28"/>
      <c r="CJ18" s="9"/>
      <c r="CK18" s="10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2:102" ht="15.75" customHeight="1">
      <c r="B19" s="27" t="s">
        <v>151</v>
      </c>
      <c r="C19" s="9"/>
      <c r="D19" s="7">
        <f>SUM(E19:J19)</f>
        <v>19318</v>
      </c>
      <c r="E19" s="2">
        <f aca="true" t="shared" si="2" ref="E19:J19">SUM(E28,E37)</f>
        <v>7307</v>
      </c>
      <c r="F19" s="7">
        <f t="shared" si="2"/>
        <v>5590</v>
      </c>
      <c r="G19" s="7">
        <f t="shared" si="2"/>
        <v>28</v>
      </c>
      <c r="H19" s="7">
        <f t="shared" si="2"/>
        <v>4182</v>
      </c>
      <c r="I19" s="7">
        <f t="shared" si="2"/>
        <v>195</v>
      </c>
      <c r="J19" s="7">
        <f t="shared" si="2"/>
        <v>2016</v>
      </c>
      <c r="K19" s="7">
        <f>SUM(L19:Q19)</f>
        <v>9671</v>
      </c>
      <c r="L19" s="7">
        <f aca="true" t="shared" si="3" ref="L19:Q19">SUM(L28,L37)</f>
        <v>3483</v>
      </c>
      <c r="M19" s="7">
        <f t="shared" si="3"/>
        <v>2943</v>
      </c>
      <c r="N19" s="7">
        <f t="shared" si="3"/>
        <v>5</v>
      </c>
      <c r="O19" s="7">
        <f t="shared" si="3"/>
        <v>2092</v>
      </c>
      <c r="P19" s="7">
        <f t="shared" si="3"/>
        <v>179</v>
      </c>
      <c r="Q19" s="7">
        <f t="shared" si="3"/>
        <v>969</v>
      </c>
      <c r="T19" s="26"/>
      <c r="U19" s="9"/>
      <c r="V19" s="7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Y19" s="7"/>
      <c r="AZ19" s="23"/>
      <c r="BA19" s="9"/>
      <c r="BB19" s="7"/>
      <c r="BF19" s="10"/>
      <c r="BG19" s="23" t="s">
        <v>33</v>
      </c>
      <c r="BH19" s="9"/>
      <c r="BI19" s="1">
        <v>2</v>
      </c>
      <c r="BJ19" s="25">
        <v>2</v>
      </c>
      <c r="BK19" s="25" t="s">
        <v>117</v>
      </c>
      <c r="BL19" s="25"/>
      <c r="BM19" s="10"/>
      <c r="BN19" s="23" t="s">
        <v>34</v>
      </c>
      <c r="BO19" s="9"/>
      <c r="BP19" s="7">
        <v>6</v>
      </c>
      <c r="BQ19" s="25">
        <v>3</v>
      </c>
      <c r="BR19" s="25">
        <f>BP19-BQ19</f>
        <v>3</v>
      </c>
      <c r="BT19" s="7"/>
      <c r="BU19" s="23" t="s">
        <v>95</v>
      </c>
      <c r="BV19" s="9"/>
      <c r="BW19" s="7">
        <f>SUM(BX19:BY19)</f>
        <v>595</v>
      </c>
      <c r="BX19" s="7">
        <v>91</v>
      </c>
      <c r="BY19" s="7">
        <v>504</v>
      </c>
      <c r="BZ19" s="7"/>
      <c r="CA19" s="10"/>
      <c r="CB19" s="1"/>
      <c r="CC19" s="7"/>
      <c r="CD19" s="10"/>
      <c r="CE19" s="7"/>
      <c r="CF19" s="7"/>
      <c r="CG19" s="7"/>
      <c r="CI19" s="27" t="s">
        <v>153</v>
      </c>
      <c r="CJ19" s="9"/>
      <c r="CK19" s="10">
        <f>SUM(CL19:CQ19)</f>
        <v>19077</v>
      </c>
      <c r="CL19" s="7">
        <f aca="true" t="shared" si="4" ref="CL19:CQ19">SUM(CL30,CL41)</f>
        <v>7294</v>
      </c>
      <c r="CM19" s="7">
        <f t="shared" si="4"/>
        <v>5493</v>
      </c>
      <c r="CN19" s="7">
        <f t="shared" si="4"/>
        <v>24</v>
      </c>
      <c r="CO19" s="7">
        <f t="shared" si="4"/>
        <v>4152</v>
      </c>
      <c r="CP19" s="7">
        <f t="shared" si="4"/>
        <v>194</v>
      </c>
      <c r="CQ19" s="7">
        <f t="shared" si="4"/>
        <v>1920</v>
      </c>
      <c r="CR19" s="7">
        <f>SUM(CS19:CX19)</f>
        <v>241</v>
      </c>
      <c r="CS19" s="7">
        <f aca="true" t="shared" si="5" ref="CS19:CX19">SUM(CS30,CS41)</f>
        <v>13</v>
      </c>
      <c r="CT19" s="7">
        <f t="shared" si="5"/>
        <v>97</v>
      </c>
      <c r="CU19" s="7">
        <f t="shared" si="5"/>
        <v>4</v>
      </c>
      <c r="CV19" s="7">
        <f t="shared" si="5"/>
        <v>30</v>
      </c>
      <c r="CW19" s="7">
        <f t="shared" si="5"/>
        <v>1</v>
      </c>
      <c r="CX19" s="7">
        <f t="shared" si="5"/>
        <v>96</v>
      </c>
    </row>
    <row r="20" spans="3:102" ht="15.75" customHeight="1">
      <c r="C20" s="9"/>
      <c r="D20" s="7"/>
      <c r="T20" s="26" t="s">
        <v>78</v>
      </c>
      <c r="U20" s="9"/>
      <c r="V20" s="7">
        <f>SUM(X20,Z20,AB20,AD20,AF20,AJ20,AL20,AN20,AP20,AR20,AT20,AV20)</f>
        <v>557</v>
      </c>
      <c r="W20" s="7">
        <f>SUM(Y20,AA20,AC20,AE20,AG20,AK20,AM20,AO20,AQ20,AS20,AU20,AW20)</f>
        <v>304</v>
      </c>
      <c r="X20" s="2">
        <v>48</v>
      </c>
      <c r="Y20" s="2">
        <v>41</v>
      </c>
      <c r="Z20" s="25" t="s">
        <v>117</v>
      </c>
      <c r="AA20" s="25" t="s">
        <v>117</v>
      </c>
      <c r="AB20" s="2">
        <v>50</v>
      </c>
      <c r="AC20" s="2">
        <v>49</v>
      </c>
      <c r="AD20" s="2">
        <v>127</v>
      </c>
      <c r="AE20" s="2">
        <v>57</v>
      </c>
      <c r="AF20" s="2">
        <v>1</v>
      </c>
      <c r="AG20" s="2">
        <v>1</v>
      </c>
      <c r="AJ20" s="36">
        <v>12</v>
      </c>
      <c r="AK20" s="36">
        <v>6</v>
      </c>
      <c r="AL20" s="36">
        <v>97</v>
      </c>
      <c r="AM20" s="36">
        <v>50</v>
      </c>
      <c r="AN20" s="42" t="s">
        <v>117</v>
      </c>
      <c r="AO20" s="42" t="s">
        <v>117</v>
      </c>
      <c r="AP20" s="42">
        <v>1</v>
      </c>
      <c r="AQ20" s="42">
        <v>1</v>
      </c>
      <c r="AR20" s="36">
        <v>160</v>
      </c>
      <c r="AS20" s="36">
        <v>61</v>
      </c>
      <c r="AT20" s="36">
        <v>36</v>
      </c>
      <c r="AU20" s="36">
        <v>33</v>
      </c>
      <c r="AV20" s="36">
        <v>25</v>
      </c>
      <c r="AW20" s="36">
        <v>5</v>
      </c>
      <c r="AY20" s="7"/>
      <c r="AZ20" s="23" t="s">
        <v>35</v>
      </c>
      <c r="BA20" s="9"/>
      <c r="BB20" s="7">
        <f>SUM(BB22:BB32,BI11:BI32,BP11:BP32)</f>
        <v>2324</v>
      </c>
      <c r="BC20" s="7">
        <f>SUM(BC22:BC32,BJ11:BJ32,BQ11:BQ32)</f>
        <v>1321</v>
      </c>
      <c r="BD20" s="7">
        <f>SUM(BD22:BD32,BK11:BK32,BR11:BR32)</f>
        <v>1003</v>
      </c>
      <c r="BE20" s="7"/>
      <c r="BF20" s="10"/>
      <c r="BG20" s="23" t="s">
        <v>36</v>
      </c>
      <c r="BH20" s="9"/>
      <c r="BI20" s="1">
        <v>2</v>
      </c>
      <c r="BJ20" s="25">
        <v>2</v>
      </c>
      <c r="BK20" s="25" t="s">
        <v>117</v>
      </c>
      <c r="BL20" s="25"/>
      <c r="BM20" s="10"/>
      <c r="BN20" s="23" t="s">
        <v>37</v>
      </c>
      <c r="BO20" s="9"/>
      <c r="BP20" s="1">
        <v>1</v>
      </c>
      <c r="BQ20" s="25">
        <v>1</v>
      </c>
      <c r="BR20" s="25" t="s">
        <v>117</v>
      </c>
      <c r="BT20" s="7"/>
      <c r="BU20" s="23" t="s">
        <v>96</v>
      </c>
      <c r="BV20" s="9"/>
      <c r="BW20" s="7">
        <f>SUM(BX20:BY20)</f>
        <v>692</v>
      </c>
      <c r="BX20" s="7">
        <v>309</v>
      </c>
      <c r="BY20" s="7">
        <v>383</v>
      </c>
      <c r="BZ20" s="7"/>
      <c r="CA20" s="10"/>
      <c r="CB20" s="93"/>
      <c r="CC20" s="94"/>
      <c r="CD20" s="10"/>
      <c r="CE20" s="7"/>
      <c r="CF20" s="7"/>
      <c r="CG20" s="7"/>
      <c r="CJ20" s="9"/>
      <c r="CK20" s="10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3:89" ht="15.75" customHeight="1">
      <c r="C21" s="9"/>
      <c r="D21" s="7" t="s">
        <v>32</v>
      </c>
      <c r="T21" s="26"/>
      <c r="U21" s="9"/>
      <c r="V21" s="7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Y21" s="7"/>
      <c r="AZ21" s="23"/>
      <c r="BA21" s="9"/>
      <c r="BB21" s="7"/>
      <c r="BF21" s="10"/>
      <c r="BG21" s="23" t="s">
        <v>38</v>
      </c>
      <c r="BH21" s="9"/>
      <c r="BI21" s="7">
        <v>4</v>
      </c>
      <c r="BJ21" s="25">
        <v>2</v>
      </c>
      <c r="BK21" s="25">
        <f>BI21-BJ21</f>
        <v>2</v>
      </c>
      <c r="BL21" s="25"/>
      <c r="BM21" s="10"/>
      <c r="BN21" s="23" t="s">
        <v>39</v>
      </c>
      <c r="BO21" s="9"/>
      <c r="BP21" s="1" t="s">
        <v>117</v>
      </c>
      <c r="BQ21" s="25" t="s">
        <v>117</v>
      </c>
      <c r="BR21" s="25" t="s">
        <v>117</v>
      </c>
      <c r="BT21" s="7"/>
      <c r="BU21" s="23" t="s">
        <v>105</v>
      </c>
      <c r="BV21" s="9"/>
      <c r="BW21" s="7">
        <f>SUM(BX21:BY21)</f>
        <v>1647</v>
      </c>
      <c r="BX21" s="7">
        <v>487</v>
      </c>
      <c r="BY21" s="7">
        <v>1160</v>
      </c>
      <c r="BZ21" s="29"/>
      <c r="CA21" s="10"/>
      <c r="CB21" s="1"/>
      <c r="CC21" s="7"/>
      <c r="CD21" s="10"/>
      <c r="CE21" s="7"/>
      <c r="CF21" s="1"/>
      <c r="CG21" s="7"/>
      <c r="CJ21" s="9"/>
      <c r="CK21" s="7"/>
    </row>
    <row r="22" spans="3:89" ht="15.75" customHeight="1">
      <c r="C22" s="9"/>
      <c r="D22" s="7"/>
      <c r="T22" s="26" t="s">
        <v>79</v>
      </c>
      <c r="U22" s="9"/>
      <c r="V22" s="7">
        <f>SUM(X22,Z22,AB22,AD22,AF22,AJ22,AL22,AN22,AP22,AR22,AT22,AV22)</f>
        <v>1123</v>
      </c>
      <c r="W22" s="7">
        <f>SUM(Y22,AA22,AC22,AE22,AG22,AK22,AM22,AO22,AQ22,AS22,AU22,AW22)</f>
        <v>1058</v>
      </c>
      <c r="X22" s="2">
        <v>11</v>
      </c>
      <c r="Y22" s="2">
        <v>11</v>
      </c>
      <c r="Z22" s="25" t="s">
        <v>117</v>
      </c>
      <c r="AA22" s="25" t="s">
        <v>117</v>
      </c>
      <c r="AB22" s="2">
        <v>260</v>
      </c>
      <c r="AC22" s="2">
        <v>249</v>
      </c>
      <c r="AD22" s="2">
        <v>482</v>
      </c>
      <c r="AE22" s="2">
        <v>458</v>
      </c>
      <c r="AF22" s="2">
        <v>27</v>
      </c>
      <c r="AG22" s="2">
        <v>26</v>
      </c>
      <c r="AJ22" s="36">
        <v>41</v>
      </c>
      <c r="AK22" s="36">
        <v>40</v>
      </c>
      <c r="AL22" s="36">
        <v>104</v>
      </c>
      <c r="AM22" s="36">
        <v>86</v>
      </c>
      <c r="AN22" s="42" t="s">
        <v>117</v>
      </c>
      <c r="AO22" s="42" t="s">
        <v>117</v>
      </c>
      <c r="AP22" s="42">
        <v>2</v>
      </c>
      <c r="AQ22" s="42">
        <v>1</v>
      </c>
      <c r="AR22" s="36">
        <v>139</v>
      </c>
      <c r="AS22" s="36">
        <v>130</v>
      </c>
      <c r="AT22" s="36">
        <v>57</v>
      </c>
      <c r="AU22" s="36">
        <v>57</v>
      </c>
      <c r="AV22" s="42" t="s">
        <v>117</v>
      </c>
      <c r="AW22" s="42" t="s">
        <v>117</v>
      </c>
      <c r="AY22" s="7"/>
      <c r="AZ22" s="23" t="s">
        <v>40</v>
      </c>
      <c r="BA22" s="9"/>
      <c r="BB22" s="1">
        <v>5</v>
      </c>
      <c r="BC22" s="25">
        <v>4</v>
      </c>
      <c r="BD22" s="25">
        <f>BB22-BC22</f>
        <v>1</v>
      </c>
      <c r="BE22" s="25"/>
      <c r="BF22" s="10"/>
      <c r="BG22" s="23"/>
      <c r="BH22" s="9"/>
      <c r="BI22" s="7"/>
      <c r="BM22" s="10"/>
      <c r="BN22" s="23"/>
      <c r="BO22" s="9"/>
      <c r="BP22" s="7"/>
      <c r="BT22" s="7"/>
      <c r="BU22" s="23" t="s">
        <v>98</v>
      </c>
      <c r="BV22" s="9"/>
      <c r="BW22" s="7">
        <f>SUM(BX22:BY22)</f>
        <v>262</v>
      </c>
      <c r="BX22" s="7">
        <v>229</v>
      </c>
      <c r="BY22" s="7">
        <v>33</v>
      </c>
      <c r="BZ22" s="7"/>
      <c r="CA22" s="10"/>
      <c r="CB22" s="1"/>
      <c r="CC22" s="7"/>
      <c r="CD22" s="10"/>
      <c r="CE22" s="7"/>
      <c r="CF22" s="7"/>
      <c r="CG22" s="7"/>
      <c r="CJ22" s="9"/>
      <c r="CK22" s="7" t="s">
        <v>97</v>
      </c>
    </row>
    <row r="23" spans="2:89" ht="15.75" customHeight="1">
      <c r="B23" s="26" t="s">
        <v>150</v>
      </c>
      <c r="C23" s="9"/>
      <c r="D23" s="7">
        <v>14868</v>
      </c>
      <c r="E23" s="2">
        <v>5194</v>
      </c>
      <c r="F23" s="2">
        <v>5607</v>
      </c>
      <c r="G23" s="2">
        <v>69</v>
      </c>
      <c r="H23" s="2">
        <v>3302</v>
      </c>
      <c r="I23" s="25" t="s">
        <v>117</v>
      </c>
      <c r="J23" s="2">
        <v>696</v>
      </c>
      <c r="K23" s="7">
        <v>7633</v>
      </c>
      <c r="L23" s="2">
        <v>2300</v>
      </c>
      <c r="M23" s="2">
        <v>3100</v>
      </c>
      <c r="N23" s="2">
        <v>4</v>
      </c>
      <c r="O23" s="2">
        <v>1892</v>
      </c>
      <c r="P23" s="25" t="s">
        <v>117</v>
      </c>
      <c r="Q23" s="2">
        <v>337</v>
      </c>
      <c r="T23" s="26"/>
      <c r="U23" s="9"/>
      <c r="V23" s="7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Y23" s="7"/>
      <c r="AZ23" s="23" t="s">
        <v>41</v>
      </c>
      <c r="BA23" s="9"/>
      <c r="BB23" s="1" t="s">
        <v>117</v>
      </c>
      <c r="BC23" s="25" t="s">
        <v>117</v>
      </c>
      <c r="BD23" s="25" t="s">
        <v>117</v>
      </c>
      <c r="BE23" s="25"/>
      <c r="BF23" s="10"/>
      <c r="BG23" s="23" t="s">
        <v>42</v>
      </c>
      <c r="BH23" s="9"/>
      <c r="BI23" s="7">
        <v>14</v>
      </c>
      <c r="BJ23" s="2">
        <v>5</v>
      </c>
      <c r="BK23" s="25">
        <f>BI23-BJ23</f>
        <v>9</v>
      </c>
      <c r="BM23" s="10"/>
      <c r="BN23" s="23" t="s">
        <v>43</v>
      </c>
      <c r="BO23" s="9"/>
      <c r="BP23" s="7">
        <v>574</v>
      </c>
      <c r="BQ23" s="2">
        <v>318</v>
      </c>
      <c r="BR23" s="25">
        <f>BP23-BQ23</f>
        <v>256</v>
      </c>
      <c r="BT23" s="7"/>
      <c r="BU23" s="23"/>
      <c r="BV23" s="9"/>
      <c r="BW23" s="7"/>
      <c r="BX23" s="7"/>
      <c r="BY23" s="29"/>
      <c r="BZ23" s="7"/>
      <c r="CA23" s="10"/>
      <c r="CB23" s="23"/>
      <c r="CC23" s="9"/>
      <c r="CD23" s="7"/>
      <c r="CE23" s="7"/>
      <c r="CF23" s="7"/>
      <c r="CG23" s="7"/>
      <c r="CJ23" s="9"/>
      <c r="CK23" s="7"/>
    </row>
    <row r="24" spans="2:89" ht="15.75" customHeight="1">
      <c r="B24" s="27" t="s">
        <v>130</v>
      </c>
      <c r="C24" s="9"/>
      <c r="D24" s="7">
        <v>14892</v>
      </c>
      <c r="E24" s="2">
        <v>5182</v>
      </c>
      <c r="F24" s="2">
        <v>5435</v>
      </c>
      <c r="G24" s="2">
        <v>87</v>
      </c>
      <c r="H24" s="2">
        <v>3591</v>
      </c>
      <c r="I24" s="25" t="s">
        <v>117</v>
      </c>
      <c r="J24" s="2">
        <v>597</v>
      </c>
      <c r="K24" s="7">
        <v>7668</v>
      </c>
      <c r="L24" s="2">
        <v>2423</v>
      </c>
      <c r="M24" s="2">
        <v>2959</v>
      </c>
      <c r="N24" s="2">
        <v>13</v>
      </c>
      <c r="O24" s="2">
        <v>1979</v>
      </c>
      <c r="P24" s="25" t="s">
        <v>117</v>
      </c>
      <c r="Q24" s="2">
        <v>294</v>
      </c>
      <c r="T24" s="26" t="s">
        <v>80</v>
      </c>
      <c r="U24" s="9"/>
      <c r="V24" s="7">
        <f>SUM(X24,Z24,AB24,AD24,AF24,AJ24,AL24,AN24,AP24,AR24,AT24,AV24)</f>
        <v>1732</v>
      </c>
      <c r="W24" s="7">
        <f>SUM(Y24,AA24,AC24,AE24,AG24,AK24,AM24,AO24,AQ24,AS24,AU24,AW24)</f>
        <v>472</v>
      </c>
      <c r="X24" s="2">
        <v>21</v>
      </c>
      <c r="Y24" s="2">
        <v>17</v>
      </c>
      <c r="Z24" s="25" t="s">
        <v>117</v>
      </c>
      <c r="AA24" s="25" t="s">
        <v>117</v>
      </c>
      <c r="AB24" s="2">
        <v>69</v>
      </c>
      <c r="AC24" s="2">
        <v>42</v>
      </c>
      <c r="AD24" s="2">
        <v>252</v>
      </c>
      <c r="AE24" s="2">
        <v>103</v>
      </c>
      <c r="AF24" s="2">
        <v>5</v>
      </c>
      <c r="AG24" s="2">
        <v>4</v>
      </c>
      <c r="AJ24" s="36">
        <v>67</v>
      </c>
      <c r="AK24" s="36">
        <v>17</v>
      </c>
      <c r="AL24" s="36">
        <v>410</v>
      </c>
      <c r="AM24" s="36">
        <v>109</v>
      </c>
      <c r="AN24" s="36">
        <v>47</v>
      </c>
      <c r="AO24" s="36">
        <v>4</v>
      </c>
      <c r="AP24" s="36">
        <v>2</v>
      </c>
      <c r="AQ24" s="42" t="s">
        <v>117</v>
      </c>
      <c r="AR24" s="36">
        <v>734</v>
      </c>
      <c r="AS24" s="36">
        <v>132</v>
      </c>
      <c r="AT24" s="36">
        <v>48</v>
      </c>
      <c r="AU24" s="36">
        <v>39</v>
      </c>
      <c r="AV24" s="36">
        <v>77</v>
      </c>
      <c r="AW24" s="36">
        <v>5</v>
      </c>
      <c r="AY24" s="7"/>
      <c r="AZ24" s="23" t="s">
        <v>44</v>
      </c>
      <c r="BA24" s="9"/>
      <c r="BB24" s="1" t="s">
        <v>117</v>
      </c>
      <c r="BC24" s="25" t="s">
        <v>117</v>
      </c>
      <c r="BD24" s="25" t="s">
        <v>117</v>
      </c>
      <c r="BE24" s="25"/>
      <c r="BF24" s="10"/>
      <c r="BG24" s="23" t="s">
        <v>45</v>
      </c>
      <c r="BH24" s="9"/>
      <c r="BI24" s="7">
        <v>29</v>
      </c>
      <c r="BJ24" s="2">
        <v>21</v>
      </c>
      <c r="BK24" s="25">
        <f>BI24-BJ24</f>
        <v>8</v>
      </c>
      <c r="BM24" s="10"/>
      <c r="BN24" s="23" t="s">
        <v>46</v>
      </c>
      <c r="BO24" s="9"/>
      <c r="BP24" s="7">
        <v>77</v>
      </c>
      <c r="BQ24" s="2">
        <v>33</v>
      </c>
      <c r="BR24" s="25">
        <f>BP24-BQ24</f>
        <v>44</v>
      </c>
      <c r="BT24" s="7"/>
      <c r="BU24" s="23" t="s">
        <v>99</v>
      </c>
      <c r="BV24" s="9"/>
      <c r="BW24" s="7">
        <f>SUM(BW25:BW26)</f>
        <v>126</v>
      </c>
      <c r="BX24" s="7">
        <v>115</v>
      </c>
      <c r="BY24" s="7">
        <v>11</v>
      </c>
      <c r="BZ24" s="7"/>
      <c r="CA24" s="10"/>
      <c r="CB24" s="23"/>
      <c r="CC24" s="9"/>
      <c r="CD24" s="7"/>
      <c r="CE24" s="7"/>
      <c r="CF24" s="7"/>
      <c r="CG24" s="7"/>
      <c r="CJ24" s="9"/>
      <c r="CK24" s="7"/>
    </row>
    <row r="25" spans="2:102" ht="15.75" customHeight="1">
      <c r="B25" s="27" t="s">
        <v>131</v>
      </c>
      <c r="C25" s="9"/>
      <c r="D25" s="7">
        <v>14448</v>
      </c>
      <c r="E25" s="2">
        <v>5201</v>
      </c>
      <c r="F25" s="2">
        <v>5396</v>
      </c>
      <c r="G25" s="2">
        <v>75</v>
      </c>
      <c r="H25" s="2">
        <v>2889</v>
      </c>
      <c r="I25" s="25" t="s">
        <v>117</v>
      </c>
      <c r="J25" s="2">
        <v>887</v>
      </c>
      <c r="K25" s="7">
        <v>7550</v>
      </c>
      <c r="L25" s="2">
        <v>2552</v>
      </c>
      <c r="M25" s="2">
        <v>3068</v>
      </c>
      <c r="N25" s="2">
        <v>7</v>
      </c>
      <c r="O25" s="2">
        <v>1482</v>
      </c>
      <c r="P25" s="25" t="s">
        <v>117</v>
      </c>
      <c r="Q25" s="2">
        <v>441</v>
      </c>
      <c r="T25" s="26"/>
      <c r="U25" s="9"/>
      <c r="V25" s="7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Y25" s="7"/>
      <c r="AZ25" s="23" t="s">
        <v>47</v>
      </c>
      <c r="BA25" s="9"/>
      <c r="BB25" s="1">
        <v>1</v>
      </c>
      <c r="BC25" s="25" t="s">
        <v>117</v>
      </c>
      <c r="BD25" s="25">
        <v>1</v>
      </c>
      <c r="BE25" s="25"/>
      <c r="BF25" s="10"/>
      <c r="BG25" s="23" t="s">
        <v>48</v>
      </c>
      <c r="BH25" s="9"/>
      <c r="BI25" s="7">
        <v>472</v>
      </c>
      <c r="BJ25" s="2">
        <v>214</v>
      </c>
      <c r="BK25" s="25">
        <f>BI25-BJ25</f>
        <v>258</v>
      </c>
      <c r="BM25" s="10"/>
      <c r="BN25" s="23" t="s">
        <v>49</v>
      </c>
      <c r="BO25" s="9"/>
      <c r="BP25" s="7">
        <v>24</v>
      </c>
      <c r="BQ25" s="2">
        <v>18</v>
      </c>
      <c r="BR25" s="25">
        <f>BP25-BQ25</f>
        <v>6</v>
      </c>
      <c r="BT25" s="7"/>
      <c r="BU25" s="1" t="s">
        <v>143</v>
      </c>
      <c r="BV25" s="9"/>
      <c r="BW25" s="7">
        <f>SUM(BX25:BY25)</f>
        <v>48</v>
      </c>
      <c r="BX25" s="7">
        <v>42</v>
      </c>
      <c r="BY25" s="29">
        <v>6</v>
      </c>
      <c r="BZ25" s="7"/>
      <c r="CA25" s="10"/>
      <c r="CB25" s="7"/>
      <c r="CC25" s="9"/>
      <c r="CD25" s="7"/>
      <c r="CE25" s="7"/>
      <c r="CF25" s="7"/>
      <c r="CG25" s="7"/>
      <c r="CI25" s="26" t="s">
        <v>150</v>
      </c>
      <c r="CJ25" s="9"/>
      <c r="CK25" s="7">
        <v>10297</v>
      </c>
      <c r="CL25" s="2">
        <v>3291</v>
      </c>
      <c r="CM25" s="2">
        <v>3782</v>
      </c>
      <c r="CN25" s="2">
        <v>10</v>
      </c>
      <c r="CO25" s="2">
        <v>2518</v>
      </c>
      <c r="CP25" s="25" t="s">
        <v>117</v>
      </c>
      <c r="CQ25" s="2">
        <v>696</v>
      </c>
      <c r="CR25" s="2">
        <v>141</v>
      </c>
      <c r="CS25" s="2">
        <v>9</v>
      </c>
      <c r="CT25" s="2">
        <v>94</v>
      </c>
      <c r="CU25" s="25" t="s">
        <v>18</v>
      </c>
      <c r="CV25" s="2">
        <v>15</v>
      </c>
      <c r="CW25" s="25" t="s">
        <v>117</v>
      </c>
      <c r="CX25" s="2">
        <v>23</v>
      </c>
    </row>
    <row r="26" spans="2:102" ht="15.75" customHeight="1">
      <c r="B26" s="27" t="s">
        <v>132</v>
      </c>
      <c r="C26" s="9"/>
      <c r="D26" s="7">
        <v>13699</v>
      </c>
      <c r="E26" s="2">
        <v>4920</v>
      </c>
      <c r="F26" s="2">
        <v>4698</v>
      </c>
      <c r="G26" s="2">
        <v>64</v>
      </c>
      <c r="H26" s="2">
        <v>2752</v>
      </c>
      <c r="I26" s="25">
        <v>160</v>
      </c>
      <c r="J26" s="2">
        <v>1105</v>
      </c>
      <c r="K26" s="7">
        <v>7019</v>
      </c>
      <c r="L26" s="2">
        <v>2353</v>
      </c>
      <c r="M26" s="2">
        <v>2539</v>
      </c>
      <c r="N26" s="2">
        <v>3</v>
      </c>
      <c r="O26" s="2">
        <v>1414</v>
      </c>
      <c r="P26" s="25">
        <v>137</v>
      </c>
      <c r="Q26" s="2">
        <v>573</v>
      </c>
      <c r="T26" s="26" t="s">
        <v>81</v>
      </c>
      <c r="U26" s="9"/>
      <c r="V26" s="7">
        <f>SUM(X26,Z26,AB26,AD26,AF26,AJ26,AL26,AN26,AP26,AR26,AT26,AV26)</f>
        <v>74</v>
      </c>
      <c r="W26" s="7">
        <f>SUM(Y26,AA26,AC26,AE26,AG26,AK26,AM26,AO26,AQ26,AS26,AU26,AW26)</f>
        <v>68</v>
      </c>
      <c r="X26" s="2">
        <v>11</v>
      </c>
      <c r="Y26" s="2">
        <v>10</v>
      </c>
      <c r="Z26" s="25" t="s">
        <v>117</v>
      </c>
      <c r="AA26" s="25" t="s">
        <v>117</v>
      </c>
      <c r="AB26" s="25">
        <v>18</v>
      </c>
      <c r="AC26" s="25">
        <v>18</v>
      </c>
      <c r="AD26" s="2">
        <v>19</v>
      </c>
      <c r="AE26" s="2">
        <v>17</v>
      </c>
      <c r="AF26" s="25" t="s">
        <v>117</v>
      </c>
      <c r="AG26" s="25" t="s">
        <v>164</v>
      </c>
      <c r="AH26" s="25"/>
      <c r="AJ26" s="36">
        <v>2</v>
      </c>
      <c r="AK26" s="36">
        <v>2</v>
      </c>
      <c r="AL26" s="36">
        <v>12</v>
      </c>
      <c r="AM26" s="36">
        <v>11</v>
      </c>
      <c r="AN26" s="42" t="s">
        <v>117</v>
      </c>
      <c r="AO26" s="42" t="s">
        <v>117</v>
      </c>
      <c r="AP26" s="42" t="s">
        <v>117</v>
      </c>
      <c r="AQ26" s="42" t="s">
        <v>117</v>
      </c>
      <c r="AR26" s="36">
        <v>10</v>
      </c>
      <c r="AS26" s="36">
        <v>8</v>
      </c>
      <c r="AT26" s="42">
        <v>2</v>
      </c>
      <c r="AU26" s="42">
        <v>2</v>
      </c>
      <c r="AV26" s="42" t="s">
        <v>117</v>
      </c>
      <c r="AW26" s="42" t="s">
        <v>117</v>
      </c>
      <c r="AY26" s="7"/>
      <c r="AZ26" s="23" t="s">
        <v>50</v>
      </c>
      <c r="BA26" s="9"/>
      <c r="BB26" s="1" t="s">
        <v>117</v>
      </c>
      <c r="BC26" s="25" t="s">
        <v>117</v>
      </c>
      <c r="BD26" s="25" t="s">
        <v>117</v>
      </c>
      <c r="BE26" s="25"/>
      <c r="BF26" s="10"/>
      <c r="BG26" s="23" t="s">
        <v>51</v>
      </c>
      <c r="BH26" s="9"/>
      <c r="BI26" s="7">
        <v>21</v>
      </c>
      <c r="BJ26" s="2">
        <v>11</v>
      </c>
      <c r="BK26" s="25">
        <f>BI26-BJ26</f>
        <v>10</v>
      </c>
      <c r="BM26" s="10"/>
      <c r="BN26" s="23" t="s">
        <v>52</v>
      </c>
      <c r="BO26" s="9"/>
      <c r="BP26" s="7">
        <v>8</v>
      </c>
      <c r="BQ26" s="2">
        <v>6</v>
      </c>
      <c r="BR26" s="25">
        <f>BP26-BQ26</f>
        <v>2</v>
      </c>
      <c r="BT26" s="7"/>
      <c r="BU26" s="1" t="s">
        <v>144</v>
      </c>
      <c r="BV26" s="9"/>
      <c r="BW26" s="7">
        <f>SUM(BX26:BY26)</f>
        <v>78</v>
      </c>
      <c r="BX26" s="7">
        <v>73</v>
      </c>
      <c r="BY26" s="7">
        <v>5</v>
      </c>
      <c r="BZ26" s="7"/>
      <c r="CA26" s="10"/>
      <c r="CB26" s="7"/>
      <c r="CC26" s="9"/>
      <c r="CD26" s="7"/>
      <c r="CE26" s="7"/>
      <c r="CF26" s="7"/>
      <c r="CG26" s="7"/>
      <c r="CI26" s="27" t="s">
        <v>127</v>
      </c>
      <c r="CJ26" s="9"/>
      <c r="CK26" s="7">
        <v>10616</v>
      </c>
      <c r="CL26" s="2">
        <v>3525</v>
      </c>
      <c r="CM26" s="2">
        <v>3726</v>
      </c>
      <c r="CN26" s="2">
        <v>19</v>
      </c>
      <c r="CO26" s="2">
        <v>2761</v>
      </c>
      <c r="CP26" s="25" t="s">
        <v>117</v>
      </c>
      <c r="CQ26" s="2">
        <v>585</v>
      </c>
      <c r="CR26" s="2">
        <v>130</v>
      </c>
      <c r="CS26" s="2">
        <v>11</v>
      </c>
      <c r="CT26" s="2">
        <v>71</v>
      </c>
      <c r="CU26" s="25">
        <v>4</v>
      </c>
      <c r="CV26" s="2">
        <v>18</v>
      </c>
      <c r="CW26" s="25" t="s">
        <v>117</v>
      </c>
      <c r="CX26" s="2">
        <v>26</v>
      </c>
    </row>
    <row r="27" spans="2:102" ht="15.75" customHeight="1" thickBot="1">
      <c r="B27" s="27"/>
      <c r="C27" s="9"/>
      <c r="D27" s="7"/>
      <c r="K27" s="7"/>
      <c r="T27" s="26"/>
      <c r="U27" s="9"/>
      <c r="V27" s="7"/>
      <c r="AF27" s="25"/>
      <c r="AG27" s="25"/>
      <c r="AH27" s="25"/>
      <c r="AJ27" s="36"/>
      <c r="AK27" s="36"/>
      <c r="AL27" s="36"/>
      <c r="AM27" s="36"/>
      <c r="AN27" s="42"/>
      <c r="AO27" s="42"/>
      <c r="AP27" s="42"/>
      <c r="AQ27" s="42"/>
      <c r="AR27" s="36"/>
      <c r="AS27" s="36"/>
      <c r="AT27" s="36"/>
      <c r="AU27" s="36"/>
      <c r="AV27" s="36"/>
      <c r="AW27" s="36"/>
      <c r="AY27" s="7"/>
      <c r="AZ27" s="23"/>
      <c r="BA27" s="9"/>
      <c r="BB27" s="7"/>
      <c r="BF27" s="10"/>
      <c r="BG27" s="23" t="s">
        <v>53</v>
      </c>
      <c r="BH27" s="9"/>
      <c r="BI27" s="7">
        <v>18</v>
      </c>
      <c r="BJ27" s="2">
        <v>13</v>
      </c>
      <c r="BK27" s="25">
        <f>BI27-BJ27</f>
        <v>5</v>
      </c>
      <c r="BM27" s="10"/>
      <c r="BN27" s="23" t="s">
        <v>54</v>
      </c>
      <c r="BO27" s="9"/>
      <c r="BP27" s="7">
        <v>2</v>
      </c>
      <c r="BQ27" s="25" t="s">
        <v>117</v>
      </c>
      <c r="BR27" s="25">
        <v>2</v>
      </c>
      <c r="BT27" s="8"/>
      <c r="BU27" s="8"/>
      <c r="BV27" s="30"/>
      <c r="BW27" s="8"/>
      <c r="BX27" s="8"/>
      <c r="BY27" s="8"/>
      <c r="BZ27" s="8"/>
      <c r="CA27" s="31"/>
      <c r="CB27" s="8"/>
      <c r="CC27" s="30"/>
      <c r="CD27" s="8"/>
      <c r="CE27" s="8"/>
      <c r="CF27" s="8"/>
      <c r="CI27" s="27" t="s">
        <v>128</v>
      </c>
      <c r="CJ27" s="9"/>
      <c r="CK27" s="7">
        <v>10155</v>
      </c>
      <c r="CL27" s="2">
        <v>3735</v>
      </c>
      <c r="CM27" s="2">
        <v>3723</v>
      </c>
      <c r="CN27" s="2">
        <v>7</v>
      </c>
      <c r="CO27" s="2">
        <v>1935</v>
      </c>
      <c r="CP27" s="25" t="s">
        <v>117</v>
      </c>
      <c r="CQ27" s="2">
        <v>755</v>
      </c>
      <c r="CR27" s="2">
        <v>150</v>
      </c>
      <c r="CS27" s="2">
        <v>6</v>
      </c>
      <c r="CT27" s="2">
        <v>99</v>
      </c>
      <c r="CU27" s="25">
        <v>2</v>
      </c>
      <c r="CV27" s="2">
        <v>12</v>
      </c>
      <c r="CW27" s="25" t="s">
        <v>117</v>
      </c>
      <c r="CX27" s="2">
        <v>31</v>
      </c>
    </row>
    <row r="28" spans="2:102" ht="15.75" customHeight="1">
      <c r="B28" s="27" t="s">
        <v>151</v>
      </c>
      <c r="C28" s="9"/>
      <c r="D28" s="7">
        <f>SUM(E28:J28)</f>
        <v>13675</v>
      </c>
      <c r="E28" s="2">
        <v>4951</v>
      </c>
      <c r="F28" s="7">
        <v>4430</v>
      </c>
      <c r="G28" s="7">
        <v>28</v>
      </c>
      <c r="H28" s="7">
        <v>3031</v>
      </c>
      <c r="I28" s="7">
        <v>145</v>
      </c>
      <c r="J28" s="7">
        <v>1090</v>
      </c>
      <c r="K28" s="7">
        <f>SUM(L28:Q28)</f>
        <v>7098</v>
      </c>
      <c r="L28" s="7">
        <v>2399</v>
      </c>
      <c r="M28" s="7">
        <v>2434</v>
      </c>
      <c r="N28" s="7">
        <v>5</v>
      </c>
      <c r="O28" s="7">
        <v>1532</v>
      </c>
      <c r="P28" s="7">
        <v>130</v>
      </c>
      <c r="Q28" s="7">
        <v>598</v>
      </c>
      <c r="T28" s="26" t="s">
        <v>82</v>
      </c>
      <c r="U28" s="9"/>
      <c r="V28" s="7">
        <f>SUM(X28,Z28,AB28,AD28,AF28,AJ28,AL28,AN28,AP28,AR28,AT28,AV28)</f>
        <v>169</v>
      </c>
      <c r="W28" s="1" t="s">
        <v>140</v>
      </c>
      <c r="X28" s="25" t="s">
        <v>117</v>
      </c>
      <c r="Y28" s="25" t="s">
        <v>117</v>
      </c>
      <c r="Z28" s="25" t="s">
        <v>117</v>
      </c>
      <c r="AA28" s="25" t="s">
        <v>117</v>
      </c>
      <c r="AB28" s="25">
        <v>2</v>
      </c>
      <c r="AC28" s="25" t="s">
        <v>117</v>
      </c>
      <c r="AD28" s="2">
        <v>32</v>
      </c>
      <c r="AE28" s="25" t="s">
        <v>117</v>
      </c>
      <c r="AF28" s="25" t="s">
        <v>117</v>
      </c>
      <c r="AG28" s="25" t="s">
        <v>117</v>
      </c>
      <c r="AH28" s="25"/>
      <c r="AJ28" s="36">
        <v>7</v>
      </c>
      <c r="AK28" s="42" t="s">
        <v>117</v>
      </c>
      <c r="AL28" s="36">
        <v>16</v>
      </c>
      <c r="AM28" s="42" t="s">
        <v>117</v>
      </c>
      <c r="AN28" s="42">
        <v>1</v>
      </c>
      <c r="AO28" s="42" t="s">
        <v>117</v>
      </c>
      <c r="AP28" s="42" t="s">
        <v>117</v>
      </c>
      <c r="AQ28" s="42" t="s">
        <v>117</v>
      </c>
      <c r="AR28" s="36">
        <v>110</v>
      </c>
      <c r="AS28" s="42" t="s">
        <v>117</v>
      </c>
      <c r="AT28" s="42">
        <v>1</v>
      </c>
      <c r="AU28" s="42" t="s">
        <v>117</v>
      </c>
      <c r="AV28" s="42" t="s">
        <v>117</v>
      </c>
      <c r="AW28" s="42" t="s">
        <v>117</v>
      </c>
      <c r="AY28" s="7"/>
      <c r="AZ28" s="23" t="s">
        <v>56</v>
      </c>
      <c r="BA28" s="9"/>
      <c r="BB28" s="1" t="s">
        <v>117</v>
      </c>
      <c r="BC28" s="25" t="s">
        <v>117</v>
      </c>
      <c r="BD28" s="25" t="s">
        <v>117</v>
      </c>
      <c r="BE28" s="25"/>
      <c r="BF28" s="10"/>
      <c r="BG28" s="23"/>
      <c r="BH28" s="9"/>
      <c r="BI28" s="7"/>
      <c r="BM28" s="10"/>
      <c r="BN28" s="23"/>
      <c r="BO28" s="9"/>
      <c r="BP28" s="7"/>
      <c r="CI28" s="27" t="s">
        <v>129</v>
      </c>
      <c r="CJ28" s="9"/>
      <c r="CK28" s="7">
        <v>9540</v>
      </c>
      <c r="CL28" s="2">
        <v>3425</v>
      </c>
      <c r="CM28" s="2">
        <v>3063</v>
      </c>
      <c r="CN28" s="2">
        <v>1</v>
      </c>
      <c r="CO28" s="2">
        <v>2003</v>
      </c>
      <c r="CP28" s="25">
        <v>211</v>
      </c>
      <c r="CQ28" s="2">
        <v>837</v>
      </c>
      <c r="CR28" s="2">
        <v>129</v>
      </c>
      <c r="CS28" s="2">
        <v>4</v>
      </c>
      <c r="CT28" s="2">
        <v>56</v>
      </c>
      <c r="CU28" s="25">
        <v>2</v>
      </c>
      <c r="CV28" s="2">
        <v>10</v>
      </c>
      <c r="CW28" s="25">
        <v>5</v>
      </c>
      <c r="CX28" s="2">
        <v>52</v>
      </c>
    </row>
    <row r="29" spans="2:89" ht="15.75" customHeight="1">
      <c r="B29" s="28"/>
      <c r="C29" s="9"/>
      <c r="D29" s="7"/>
      <c r="T29" s="26"/>
      <c r="U29" s="9"/>
      <c r="V29" s="7"/>
      <c r="AC29" s="25"/>
      <c r="AE29" s="25"/>
      <c r="AF29" s="25"/>
      <c r="AG29" s="25"/>
      <c r="AH29" s="25"/>
      <c r="AJ29" s="36"/>
      <c r="AK29" s="36"/>
      <c r="AL29" s="36"/>
      <c r="AM29" s="36"/>
      <c r="AN29" s="36"/>
      <c r="AO29" s="42"/>
      <c r="AP29" s="42"/>
      <c r="AQ29" s="42"/>
      <c r="AR29" s="36"/>
      <c r="AS29" s="36"/>
      <c r="AT29" s="36"/>
      <c r="AU29" s="42"/>
      <c r="AV29" s="36"/>
      <c r="AW29" s="42"/>
      <c r="AY29" s="7"/>
      <c r="AZ29" s="23" t="s">
        <v>57</v>
      </c>
      <c r="BA29" s="9"/>
      <c r="BB29" s="1" t="s">
        <v>117</v>
      </c>
      <c r="BC29" s="25" t="s">
        <v>117</v>
      </c>
      <c r="BD29" s="25" t="s">
        <v>117</v>
      </c>
      <c r="BE29" s="25"/>
      <c r="BF29" s="10"/>
      <c r="BG29" s="23" t="s">
        <v>58</v>
      </c>
      <c r="BH29" s="9"/>
      <c r="BI29" s="7">
        <v>32</v>
      </c>
      <c r="BJ29" s="2">
        <v>22</v>
      </c>
      <c r="BK29" s="25">
        <f>BI29-BJ29</f>
        <v>10</v>
      </c>
      <c r="BM29" s="10"/>
      <c r="BN29" s="23" t="s">
        <v>59</v>
      </c>
      <c r="BO29" s="9"/>
      <c r="BP29" s="7">
        <v>6</v>
      </c>
      <c r="BQ29" s="25">
        <v>3</v>
      </c>
      <c r="BR29" s="25">
        <f>BP29-BQ29</f>
        <v>3</v>
      </c>
      <c r="CI29" s="28"/>
      <c r="CJ29" s="9"/>
      <c r="CK29" s="7"/>
    </row>
    <row r="30" spans="3:102" ht="15.75" customHeight="1">
      <c r="C30" s="9"/>
      <c r="D30" s="7" t="s">
        <v>55</v>
      </c>
      <c r="T30" s="26" t="s">
        <v>83</v>
      </c>
      <c r="U30" s="9"/>
      <c r="V30" s="7">
        <f>SUM(X30,Z30,AB30,AD30,AF30,AJ30,AL30,AN30,AP30,AR30,AT30,AV30)</f>
        <v>25</v>
      </c>
      <c r="W30" s="7">
        <f>SUM(Y30,AA30,AC30,AE30,AG30,AK30,AM30,AO30,AQ30,AS30,AU30,AW30)</f>
        <v>3</v>
      </c>
      <c r="X30" s="25" t="s">
        <v>117</v>
      </c>
      <c r="Y30" s="25" t="s">
        <v>117</v>
      </c>
      <c r="Z30" s="25" t="s">
        <v>117</v>
      </c>
      <c r="AA30" s="25" t="s">
        <v>117</v>
      </c>
      <c r="AB30" s="25" t="s">
        <v>117</v>
      </c>
      <c r="AC30" s="25" t="s">
        <v>117</v>
      </c>
      <c r="AD30" s="25" t="s">
        <v>117</v>
      </c>
      <c r="AE30" s="25" t="s">
        <v>117</v>
      </c>
      <c r="AF30" s="25" t="s">
        <v>117</v>
      </c>
      <c r="AG30" s="25" t="s">
        <v>164</v>
      </c>
      <c r="AH30" s="25"/>
      <c r="AJ30" s="42" t="s">
        <v>164</v>
      </c>
      <c r="AK30" s="42" t="s">
        <v>117</v>
      </c>
      <c r="AL30" s="42" t="s">
        <v>117</v>
      </c>
      <c r="AM30" s="42" t="s">
        <v>117</v>
      </c>
      <c r="AN30" s="42" t="s">
        <v>117</v>
      </c>
      <c r="AO30" s="42" t="s">
        <v>117</v>
      </c>
      <c r="AP30" s="42" t="s">
        <v>117</v>
      </c>
      <c r="AQ30" s="42" t="s">
        <v>117</v>
      </c>
      <c r="AR30" s="36">
        <v>24</v>
      </c>
      <c r="AS30" s="42">
        <v>3</v>
      </c>
      <c r="AT30" s="42">
        <v>1</v>
      </c>
      <c r="AU30" s="42" t="s">
        <v>117</v>
      </c>
      <c r="AV30" s="42" t="s">
        <v>117</v>
      </c>
      <c r="AW30" s="42" t="s">
        <v>117</v>
      </c>
      <c r="AY30" s="7"/>
      <c r="AZ30" s="23" t="s">
        <v>60</v>
      </c>
      <c r="BA30" s="9"/>
      <c r="BB30" s="7">
        <v>2</v>
      </c>
      <c r="BC30" s="2">
        <v>2</v>
      </c>
      <c r="BD30" s="25" t="s">
        <v>117</v>
      </c>
      <c r="BF30" s="10"/>
      <c r="BG30" s="23" t="s">
        <v>61</v>
      </c>
      <c r="BH30" s="9"/>
      <c r="BI30" s="7">
        <v>371</v>
      </c>
      <c r="BJ30" s="2">
        <v>194</v>
      </c>
      <c r="BK30" s="25">
        <f>BI30-BJ30</f>
        <v>177</v>
      </c>
      <c r="BM30" s="10"/>
      <c r="BN30" s="23" t="s">
        <v>62</v>
      </c>
      <c r="BO30" s="9"/>
      <c r="BP30" s="1">
        <v>1</v>
      </c>
      <c r="BQ30" s="25">
        <v>1</v>
      </c>
      <c r="BR30" s="25" t="s">
        <v>117</v>
      </c>
      <c r="CI30" s="27" t="s">
        <v>153</v>
      </c>
      <c r="CJ30" s="9"/>
      <c r="CK30" s="7">
        <f>SUM(CL30:CQ30)</f>
        <v>9532</v>
      </c>
      <c r="CL30" s="7">
        <v>3478</v>
      </c>
      <c r="CM30" s="7">
        <v>2880</v>
      </c>
      <c r="CN30" s="7">
        <v>2</v>
      </c>
      <c r="CO30" s="7">
        <v>2078</v>
      </c>
      <c r="CP30" s="7">
        <v>178</v>
      </c>
      <c r="CQ30" s="7">
        <v>916</v>
      </c>
      <c r="CR30" s="7">
        <f>SUM(CS30:CX30)</f>
        <v>139</v>
      </c>
      <c r="CS30" s="7">
        <v>5</v>
      </c>
      <c r="CT30" s="7">
        <v>63</v>
      </c>
      <c r="CU30" s="1">
        <v>3</v>
      </c>
      <c r="CV30" s="7">
        <v>14</v>
      </c>
      <c r="CW30" s="7">
        <v>1</v>
      </c>
      <c r="CX30" s="7">
        <v>53</v>
      </c>
    </row>
    <row r="31" spans="3:102" ht="15.75" customHeight="1">
      <c r="C31" s="9"/>
      <c r="D31" s="7"/>
      <c r="T31" s="26"/>
      <c r="U31" s="9"/>
      <c r="V31" s="7"/>
      <c r="AF31" s="25"/>
      <c r="AG31" s="25"/>
      <c r="AH31" s="25"/>
      <c r="AJ31" s="36"/>
      <c r="AK31" s="36"/>
      <c r="AL31" s="36"/>
      <c r="AM31" s="36"/>
      <c r="AN31" s="36"/>
      <c r="AO31" s="42"/>
      <c r="AP31" s="42"/>
      <c r="AQ31" s="42"/>
      <c r="AR31" s="36"/>
      <c r="AS31" s="36"/>
      <c r="AT31" s="42"/>
      <c r="AU31" s="42"/>
      <c r="AV31" s="36"/>
      <c r="AW31" s="42"/>
      <c r="AY31" s="7"/>
      <c r="AZ31" s="23" t="s">
        <v>63</v>
      </c>
      <c r="BA31" s="9"/>
      <c r="BB31" s="1">
        <v>1</v>
      </c>
      <c r="BC31" s="25">
        <v>1</v>
      </c>
      <c r="BD31" s="25" t="s">
        <v>117</v>
      </c>
      <c r="BE31" s="25"/>
      <c r="BF31" s="10"/>
      <c r="BG31" s="23" t="s">
        <v>64</v>
      </c>
      <c r="BH31" s="9"/>
      <c r="BI31" s="7">
        <v>86</v>
      </c>
      <c r="BJ31" s="2">
        <v>35</v>
      </c>
      <c r="BK31" s="25">
        <f>BI31-BJ31</f>
        <v>51</v>
      </c>
      <c r="BM31" s="10"/>
      <c r="BN31" s="23"/>
      <c r="BO31" s="9"/>
      <c r="BP31" s="7"/>
      <c r="CJ31" s="9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2:102" ht="15.75" customHeight="1">
      <c r="B32" s="26" t="s">
        <v>150</v>
      </c>
      <c r="C32" s="9"/>
      <c r="D32" s="7">
        <v>6247</v>
      </c>
      <c r="E32" s="2">
        <v>2375</v>
      </c>
      <c r="F32" s="2">
        <v>1858</v>
      </c>
      <c r="G32" s="2">
        <v>23</v>
      </c>
      <c r="H32" s="2">
        <v>1246</v>
      </c>
      <c r="I32" s="25" t="s">
        <v>117</v>
      </c>
      <c r="J32" s="2">
        <v>745</v>
      </c>
      <c r="K32" s="7">
        <v>2805</v>
      </c>
      <c r="L32" s="2">
        <v>1000</v>
      </c>
      <c r="M32" s="2">
        <v>776</v>
      </c>
      <c r="N32" s="2">
        <v>6</v>
      </c>
      <c r="O32" s="2">
        <v>641</v>
      </c>
      <c r="P32" s="25" t="s">
        <v>117</v>
      </c>
      <c r="Q32" s="2">
        <v>382</v>
      </c>
      <c r="T32" s="26" t="s">
        <v>14</v>
      </c>
      <c r="U32" s="9"/>
      <c r="V32" s="7">
        <f>SUM(X32,Z32,AB32,AD32,AF32,AJ32,AL32,AN32,AP32,AR32,AT32,AV32)</f>
        <v>22</v>
      </c>
      <c r="W32" s="7">
        <f>SUM(Y32,AA32,AC32,AE32,AG32,AK32,AM32,AO32,AQ32,AS32,AU32,AW32)</f>
        <v>4</v>
      </c>
      <c r="X32" s="25" t="s">
        <v>117</v>
      </c>
      <c r="Y32" s="25" t="s">
        <v>117</v>
      </c>
      <c r="Z32" s="25" t="s">
        <v>117</v>
      </c>
      <c r="AA32" s="25" t="s">
        <v>117</v>
      </c>
      <c r="AB32" s="25" t="s">
        <v>117</v>
      </c>
      <c r="AC32" s="25" t="s">
        <v>117</v>
      </c>
      <c r="AD32" s="2">
        <v>3</v>
      </c>
      <c r="AE32" s="25">
        <v>1</v>
      </c>
      <c r="AF32" s="25" t="s">
        <v>117</v>
      </c>
      <c r="AG32" s="25" t="s">
        <v>164</v>
      </c>
      <c r="AH32" s="25"/>
      <c r="AJ32" s="42" t="s">
        <v>164</v>
      </c>
      <c r="AK32" s="42" t="s">
        <v>117</v>
      </c>
      <c r="AL32" s="42">
        <v>2</v>
      </c>
      <c r="AM32" s="42">
        <v>1</v>
      </c>
      <c r="AN32" s="42" t="s">
        <v>117</v>
      </c>
      <c r="AO32" s="42" t="s">
        <v>117</v>
      </c>
      <c r="AP32" s="42" t="s">
        <v>117</v>
      </c>
      <c r="AQ32" s="42" t="s">
        <v>117</v>
      </c>
      <c r="AR32" s="36">
        <v>15</v>
      </c>
      <c r="AS32" s="42" t="s">
        <v>117</v>
      </c>
      <c r="AT32" s="42">
        <v>2</v>
      </c>
      <c r="AU32" s="42">
        <v>2</v>
      </c>
      <c r="AV32" s="42" t="s">
        <v>117</v>
      </c>
      <c r="AW32" s="42" t="s">
        <v>117</v>
      </c>
      <c r="AY32" s="7"/>
      <c r="AZ32" s="23" t="s">
        <v>65</v>
      </c>
      <c r="BA32" s="9"/>
      <c r="BB32" s="7">
        <v>4</v>
      </c>
      <c r="BC32" s="2">
        <v>2</v>
      </c>
      <c r="BD32" s="25">
        <f>BB32-BC32</f>
        <v>2</v>
      </c>
      <c r="BE32" s="25"/>
      <c r="BF32" s="10"/>
      <c r="BG32" s="23" t="s">
        <v>66</v>
      </c>
      <c r="BH32" s="9"/>
      <c r="BI32" s="7">
        <v>24</v>
      </c>
      <c r="BJ32" s="2">
        <v>6</v>
      </c>
      <c r="BK32" s="25">
        <f>BI32-BJ32</f>
        <v>18</v>
      </c>
      <c r="BM32" s="10"/>
      <c r="BN32" s="23" t="s">
        <v>14</v>
      </c>
      <c r="BO32" s="9"/>
      <c r="BP32" s="7">
        <v>17</v>
      </c>
      <c r="BQ32" s="2">
        <v>17</v>
      </c>
      <c r="BR32" s="25" t="s">
        <v>117</v>
      </c>
      <c r="CJ32" s="9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2:102" ht="15.75" customHeight="1">
      <c r="B33" s="27" t="s">
        <v>130</v>
      </c>
      <c r="C33" s="9"/>
      <c r="D33" s="7">
        <v>6575</v>
      </c>
      <c r="E33" s="2">
        <v>2529</v>
      </c>
      <c r="F33" s="2">
        <v>1897</v>
      </c>
      <c r="G33" s="2">
        <v>16</v>
      </c>
      <c r="H33" s="2">
        <v>1396</v>
      </c>
      <c r="I33" s="25" t="s">
        <v>117</v>
      </c>
      <c r="J33" s="2">
        <v>737</v>
      </c>
      <c r="K33" s="7">
        <v>3078</v>
      </c>
      <c r="L33" s="2">
        <v>1113</v>
      </c>
      <c r="M33" s="2">
        <v>838</v>
      </c>
      <c r="N33" s="2">
        <v>10</v>
      </c>
      <c r="O33" s="2">
        <v>800</v>
      </c>
      <c r="P33" s="25" t="s">
        <v>117</v>
      </c>
      <c r="Q33" s="2">
        <v>317</v>
      </c>
      <c r="T33" s="26"/>
      <c r="U33" s="9"/>
      <c r="V33" s="7"/>
      <c r="AJ33" s="36"/>
      <c r="AK33" s="36"/>
      <c r="AL33" s="36"/>
      <c r="AM33" s="36"/>
      <c r="AN33" s="36"/>
      <c r="AO33" s="42"/>
      <c r="AP33" s="42"/>
      <c r="AQ33" s="42"/>
      <c r="AR33" s="36"/>
      <c r="AS33" s="36"/>
      <c r="AT33" s="36"/>
      <c r="AU33" s="36"/>
      <c r="AV33" s="36"/>
      <c r="AW33" s="36"/>
      <c r="AY33" s="7"/>
      <c r="AZ33" s="7"/>
      <c r="BA33" s="9"/>
      <c r="BB33" s="7"/>
      <c r="BF33" s="10"/>
      <c r="BG33" s="7"/>
      <c r="BH33" s="9"/>
      <c r="BI33" s="7"/>
      <c r="BM33" s="10"/>
      <c r="BN33" s="7"/>
      <c r="BO33" s="9"/>
      <c r="BP33" s="7"/>
      <c r="CJ33" s="9"/>
      <c r="CK33" s="7" t="s">
        <v>100</v>
      </c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2:102" ht="15.75" customHeight="1">
      <c r="B34" s="27" t="s">
        <v>131</v>
      </c>
      <c r="C34" s="9"/>
      <c r="D34" s="7">
        <v>6228</v>
      </c>
      <c r="E34" s="2">
        <v>2665</v>
      </c>
      <c r="F34" s="2">
        <v>1687</v>
      </c>
      <c r="G34" s="2">
        <v>14</v>
      </c>
      <c r="H34" s="2">
        <v>1030</v>
      </c>
      <c r="I34" s="25" t="s">
        <v>117</v>
      </c>
      <c r="J34" s="2">
        <v>832</v>
      </c>
      <c r="K34" s="7">
        <v>2755</v>
      </c>
      <c r="L34" s="2">
        <v>1189</v>
      </c>
      <c r="M34" s="2">
        <v>754</v>
      </c>
      <c r="N34" s="2">
        <v>2</v>
      </c>
      <c r="O34" s="2">
        <v>465</v>
      </c>
      <c r="P34" s="25" t="s">
        <v>117</v>
      </c>
      <c r="Q34" s="2">
        <v>345</v>
      </c>
      <c r="R34" s="7"/>
      <c r="T34" s="26"/>
      <c r="U34" s="9"/>
      <c r="V34" s="7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Y34" s="7"/>
      <c r="AZ34" s="7"/>
      <c r="BA34" s="9"/>
      <c r="BB34" s="7"/>
      <c r="BF34" s="10"/>
      <c r="BG34" s="7"/>
      <c r="BH34" s="9"/>
      <c r="BI34" s="7"/>
      <c r="BM34" s="10"/>
      <c r="BN34" s="7"/>
      <c r="BO34" s="9"/>
      <c r="BP34" s="7"/>
      <c r="CJ34" s="9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2:102" ht="15.75" customHeight="1" thickBot="1">
      <c r="B35" s="27" t="s">
        <v>132</v>
      </c>
      <c r="C35" s="9"/>
      <c r="D35" s="7">
        <v>5952</v>
      </c>
      <c r="E35" s="2">
        <v>2459</v>
      </c>
      <c r="F35" s="2">
        <v>1305</v>
      </c>
      <c r="G35" s="2">
        <v>11</v>
      </c>
      <c r="H35" s="2">
        <v>1215</v>
      </c>
      <c r="I35" s="25">
        <v>89</v>
      </c>
      <c r="J35" s="2">
        <v>873</v>
      </c>
      <c r="K35" s="7">
        <v>2650</v>
      </c>
      <c r="L35" s="2">
        <v>1076</v>
      </c>
      <c r="M35" s="2">
        <v>580</v>
      </c>
      <c r="N35" s="25" t="s">
        <v>18</v>
      </c>
      <c r="O35" s="2">
        <v>599</v>
      </c>
      <c r="P35" s="25">
        <v>79</v>
      </c>
      <c r="Q35" s="2">
        <v>316</v>
      </c>
      <c r="R35" s="7"/>
      <c r="T35" s="26" t="s">
        <v>29</v>
      </c>
      <c r="U35" s="9"/>
      <c r="V35" s="7">
        <f>SUM(X35,Z35,AB35,AD35,AF35,AJ35,AL35,AN35,AP35,AR35,AT35,AV35)</f>
        <v>3294</v>
      </c>
      <c r="W35" s="7">
        <f>SUM(Y35,AA35,AC35,AE35,AG35,AK35,AM35,AO35,AQ35,AS35,AU35,AW35)</f>
        <v>1627</v>
      </c>
      <c r="X35" s="2">
        <f>X16-X37</f>
        <v>122</v>
      </c>
      <c r="Y35" s="2">
        <f aca="true" t="shared" si="6" ref="Y35:AW35">Y16-Y37</f>
        <v>107</v>
      </c>
      <c r="Z35" s="2">
        <f t="shared" si="6"/>
        <v>1</v>
      </c>
      <c r="AA35" s="2">
        <f t="shared" si="6"/>
        <v>1</v>
      </c>
      <c r="AB35" s="2">
        <f t="shared" si="6"/>
        <v>381</v>
      </c>
      <c r="AC35" s="2">
        <f t="shared" si="6"/>
        <v>334</v>
      </c>
      <c r="AD35" s="2">
        <f t="shared" si="6"/>
        <v>593</v>
      </c>
      <c r="AE35" s="2">
        <f t="shared" si="6"/>
        <v>378</v>
      </c>
      <c r="AF35" s="2">
        <f t="shared" si="6"/>
        <v>27</v>
      </c>
      <c r="AG35" s="2">
        <f t="shared" si="6"/>
        <v>24</v>
      </c>
      <c r="AJ35" s="2">
        <f t="shared" si="6"/>
        <v>97</v>
      </c>
      <c r="AK35" s="2">
        <f t="shared" si="6"/>
        <v>48</v>
      </c>
      <c r="AL35" s="2">
        <f t="shared" si="6"/>
        <v>626</v>
      </c>
      <c r="AM35" s="2">
        <f t="shared" si="6"/>
        <v>234</v>
      </c>
      <c r="AN35" s="2">
        <f t="shared" si="6"/>
        <v>57</v>
      </c>
      <c r="AO35" s="2">
        <v>10</v>
      </c>
      <c r="AP35" s="2">
        <f t="shared" si="6"/>
        <v>8</v>
      </c>
      <c r="AQ35" s="2">
        <f t="shared" si="6"/>
        <v>2</v>
      </c>
      <c r="AR35" s="2">
        <f t="shared" si="6"/>
        <v>1068</v>
      </c>
      <c r="AS35" s="2">
        <f t="shared" si="6"/>
        <v>289</v>
      </c>
      <c r="AT35" s="2">
        <f t="shared" si="6"/>
        <v>206</v>
      </c>
      <c r="AU35" s="2">
        <f t="shared" si="6"/>
        <v>183</v>
      </c>
      <c r="AV35" s="2">
        <f t="shared" si="6"/>
        <v>108</v>
      </c>
      <c r="AW35" s="2">
        <f t="shared" si="6"/>
        <v>17</v>
      </c>
      <c r="AY35" s="8"/>
      <c r="AZ35" s="8"/>
      <c r="BA35" s="30"/>
      <c r="BB35" s="8"/>
      <c r="BC35" s="8"/>
      <c r="BD35" s="8"/>
      <c r="BE35" s="8"/>
      <c r="BF35" s="31"/>
      <c r="BG35" s="8"/>
      <c r="BH35" s="30"/>
      <c r="BI35" s="8"/>
      <c r="BJ35" s="8"/>
      <c r="BK35" s="8"/>
      <c r="BL35" s="8"/>
      <c r="BM35" s="31"/>
      <c r="BN35" s="8"/>
      <c r="BO35" s="30"/>
      <c r="BP35" s="8"/>
      <c r="BQ35" s="8"/>
      <c r="BR35" s="8"/>
      <c r="CJ35" s="9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2:102" ht="15.75" customHeight="1">
      <c r="B36" s="27"/>
      <c r="C36" s="9"/>
      <c r="D36" s="7"/>
      <c r="K36" s="7"/>
      <c r="R36" s="7"/>
      <c r="T36" s="26"/>
      <c r="U36" s="9"/>
      <c r="V36" s="7"/>
      <c r="AI36" s="7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Y36" s="7"/>
      <c r="AZ36" s="7"/>
      <c r="BA36" s="7"/>
      <c r="BB36" s="7"/>
      <c r="BF36" s="7"/>
      <c r="BG36" s="7"/>
      <c r="BH36" s="7"/>
      <c r="BI36" s="7"/>
      <c r="BM36" s="7"/>
      <c r="BN36" s="7"/>
      <c r="BO36" s="7"/>
      <c r="BP36" s="7"/>
      <c r="CI36" s="26" t="s">
        <v>150</v>
      </c>
      <c r="CJ36" s="9"/>
      <c r="CK36" s="7">
        <v>10616</v>
      </c>
      <c r="CL36" s="7">
        <v>4259</v>
      </c>
      <c r="CM36" s="7">
        <v>3567</v>
      </c>
      <c r="CN36" s="7">
        <v>81</v>
      </c>
      <c r="CO36" s="7">
        <v>2009</v>
      </c>
      <c r="CP36" s="25" t="s">
        <v>117</v>
      </c>
      <c r="CQ36" s="7">
        <v>700</v>
      </c>
      <c r="CR36" s="7">
        <v>61</v>
      </c>
      <c r="CS36" s="7">
        <v>10</v>
      </c>
      <c r="CT36" s="7">
        <v>22</v>
      </c>
      <c r="CU36" s="1">
        <v>1</v>
      </c>
      <c r="CV36" s="7">
        <v>6</v>
      </c>
      <c r="CW36" s="25" t="s">
        <v>117</v>
      </c>
      <c r="CX36" s="7">
        <v>22</v>
      </c>
    </row>
    <row r="37" spans="1:102" ht="15.75" customHeight="1" thickBot="1">
      <c r="A37" s="8"/>
      <c r="B37" s="33" t="s">
        <v>151</v>
      </c>
      <c r="C37" s="30"/>
      <c r="D37" s="8">
        <f>SUM(E37:J37)</f>
        <v>5643</v>
      </c>
      <c r="E37" s="8">
        <v>2356</v>
      </c>
      <c r="F37" s="8">
        <v>1160</v>
      </c>
      <c r="G37" s="58" t="s">
        <v>117</v>
      </c>
      <c r="H37" s="8">
        <v>1151</v>
      </c>
      <c r="I37" s="8">
        <v>50</v>
      </c>
      <c r="J37" s="8">
        <v>926</v>
      </c>
      <c r="K37" s="8">
        <f>SUM(L37:Q37)</f>
        <v>2573</v>
      </c>
      <c r="L37" s="8">
        <v>1084</v>
      </c>
      <c r="M37" s="8">
        <v>509</v>
      </c>
      <c r="N37" s="58" t="s">
        <v>117</v>
      </c>
      <c r="O37" s="8">
        <v>560</v>
      </c>
      <c r="P37" s="8">
        <v>49</v>
      </c>
      <c r="Q37" s="8">
        <v>371</v>
      </c>
      <c r="R37" s="7"/>
      <c r="S37" s="8"/>
      <c r="T37" s="35" t="s">
        <v>35</v>
      </c>
      <c r="U37" s="30"/>
      <c r="V37" s="31">
        <f>SUM(X37,Z37,AB37,AD37,AF37,AJ37,AL37,AN37,AP37,AR37,AT37,AV37)</f>
        <v>2324</v>
      </c>
      <c r="W37" s="8">
        <f>SUM(Y37,AA37,AC37,AE37,AG37,AK37,AM37,AO37,AQ37,AS37,AU37,AW37)</f>
        <v>1321</v>
      </c>
      <c r="X37" s="8">
        <v>13</v>
      </c>
      <c r="Y37" s="8">
        <v>12</v>
      </c>
      <c r="Z37" s="58">
        <v>2</v>
      </c>
      <c r="AA37" s="58">
        <v>2</v>
      </c>
      <c r="AB37" s="8">
        <v>185</v>
      </c>
      <c r="AC37" s="8">
        <v>180</v>
      </c>
      <c r="AD37" s="8">
        <v>616</v>
      </c>
      <c r="AE37" s="8">
        <v>447</v>
      </c>
      <c r="AF37" s="8">
        <v>18</v>
      </c>
      <c r="AG37" s="8">
        <v>17</v>
      </c>
      <c r="AH37" s="7"/>
      <c r="AI37" s="7"/>
      <c r="AJ37" s="53">
        <v>82</v>
      </c>
      <c r="AK37" s="53">
        <v>47</v>
      </c>
      <c r="AL37" s="53">
        <v>329</v>
      </c>
      <c r="AM37" s="53">
        <v>190</v>
      </c>
      <c r="AN37" s="53">
        <v>3</v>
      </c>
      <c r="AO37" s="43" t="s">
        <v>117</v>
      </c>
      <c r="AP37" s="43">
        <v>1</v>
      </c>
      <c r="AQ37" s="43">
        <v>1</v>
      </c>
      <c r="AR37" s="53">
        <v>885</v>
      </c>
      <c r="AS37" s="53">
        <v>284</v>
      </c>
      <c r="AT37" s="53">
        <v>152</v>
      </c>
      <c r="AU37" s="53">
        <v>128</v>
      </c>
      <c r="AV37" s="53">
        <v>38</v>
      </c>
      <c r="AW37" s="53">
        <v>13</v>
      </c>
      <c r="AY37" s="7"/>
      <c r="AZ37" s="7"/>
      <c r="BA37" s="7"/>
      <c r="BB37" s="7"/>
      <c r="BF37" s="7"/>
      <c r="BG37" s="7"/>
      <c r="BH37" s="7"/>
      <c r="BI37" s="7"/>
      <c r="BM37" s="7"/>
      <c r="BN37" s="7"/>
      <c r="BO37" s="7"/>
      <c r="BP37" s="7"/>
      <c r="CI37" s="27" t="s">
        <v>127</v>
      </c>
      <c r="CJ37" s="9"/>
      <c r="CK37" s="7">
        <v>10656</v>
      </c>
      <c r="CL37" s="7">
        <v>4167</v>
      </c>
      <c r="CM37" s="7">
        <v>3502</v>
      </c>
      <c r="CN37" s="7">
        <v>79</v>
      </c>
      <c r="CO37" s="7">
        <v>2201</v>
      </c>
      <c r="CP37" s="25" t="s">
        <v>117</v>
      </c>
      <c r="CQ37" s="7">
        <v>707</v>
      </c>
      <c r="CR37" s="7">
        <v>65</v>
      </c>
      <c r="CS37" s="7">
        <v>8</v>
      </c>
      <c r="CT37" s="7">
        <v>33</v>
      </c>
      <c r="CU37" s="7">
        <v>1</v>
      </c>
      <c r="CV37" s="7">
        <v>7</v>
      </c>
      <c r="CW37" s="25" t="s">
        <v>117</v>
      </c>
      <c r="CX37" s="7">
        <v>16</v>
      </c>
    </row>
    <row r="38" spans="2:102" ht="15.75" customHeight="1">
      <c r="B38" s="2" t="s">
        <v>133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CI38" s="27" t="s">
        <v>128</v>
      </c>
      <c r="CJ38" s="9"/>
      <c r="CK38" s="7">
        <v>10275</v>
      </c>
      <c r="CL38" s="7">
        <v>4119</v>
      </c>
      <c r="CM38" s="7">
        <v>3216</v>
      </c>
      <c r="CN38" s="7">
        <v>80</v>
      </c>
      <c r="CO38" s="7">
        <v>1960</v>
      </c>
      <c r="CP38" s="25" t="s">
        <v>117</v>
      </c>
      <c r="CQ38" s="7">
        <v>900</v>
      </c>
      <c r="CR38" s="7">
        <v>96</v>
      </c>
      <c r="CS38" s="7">
        <v>6</v>
      </c>
      <c r="CT38" s="7">
        <v>45</v>
      </c>
      <c r="CU38" s="1" t="s">
        <v>18</v>
      </c>
      <c r="CV38" s="7">
        <v>12</v>
      </c>
      <c r="CW38" s="25" t="s">
        <v>117</v>
      </c>
      <c r="CX38" s="7">
        <v>33</v>
      </c>
    </row>
    <row r="39" spans="2:102" ht="15.75" customHeight="1">
      <c r="B39" s="2" t="s">
        <v>134</v>
      </c>
      <c r="CI39" s="27" t="s">
        <v>129</v>
      </c>
      <c r="CJ39" s="9"/>
      <c r="CK39" s="7">
        <v>9893</v>
      </c>
      <c r="CL39" s="7">
        <v>3942</v>
      </c>
      <c r="CM39" s="7">
        <v>2850</v>
      </c>
      <c r="CN39" s="7">
        <v>72</v>
      </c>
      <c r="CO39" s="7">
        <v>1941</v>
      </c>
      <c r="CP39" s="25">
        <v>31</v>
      </c>
      <c r="CQ39" s="7">
        <v>1057</v>
      </c>
      <c r="CR39" s="7">
        <v>89</v>
      </c>
      <c r="CS39" s="7">
        <v>8</v>
      </c>
      <c r="CT39" s="7">
        <v>34</v>
      </c>
      <c r="CU39" s="1" t="s">
        <v>18</v>
      </c>
      <c r="CV39" s="7">
        <v>13</v>
      </c>
      <c r="CW39" s="25">
        <v>2</v>
      </c>
      <c r="CX39" s="7">
        <v>32</v>
      </c>
    </row>
    <row r="40" spans="2:102" ht="15.75" customHeight="1">
      <c r="B40" s="2" t="s">
        <v>135</v>
      </c>
      <c r="AX40" s="7"/>
      <c r="CI40" s="28"/>
      <c r="CJ40" s="9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2:102" ht="15.75" customHeight="1">
      <c r="B41" s="2" t="s">
        <v>136</v>
      </c>
      <c r="R41" s="7"/>
      <c r="AX41" s="7"/>
      <c r="AY41" s="7"/>
      <c r="AZ41" s="7"/>
      <c r="CI41" s="27" t="s">
        <v>153</v>
      </c>
      <c r="CJ41" s="9"/>
      <c r="CK41" s="7">
        <f>SUM(CL41:CQ41)</f>
        <v>9545</v>
      </c>
      <c r="CL41" s="7">
        <v>3816</v>
      </c>
      <c r="CM41" s="7">
        <v>2613</v>
      </c>
      <c r="CN41" s="7">
        <v>22</v>
      </c>
      <c r="CO41" s="7">
        <v>2074</v>
      </c>
      <c r="CP41" s="7">
        <v>16</v>
      </c>
      <c r="CQ41" s="7">
        <v>1004</v>
      </c>
      <c r="CR41" s="7">
        <f>SUM(CS41:CX41)</f>
        <v>102</v>
      </c>
      <c r="CS41" s="7">
        <v>8</v>
      </c>
      <c r="CT41" s="7">
        <v>34</v>
      </c>
      <c r="CU41" s="1">
        <v>1</v>
      </c>
      <c r="CV41" s="7">
        <v>16</v>
      </c>
      <c r="CW41" s="1" t="s">
        <v>117</v>
      </c>
      <c r="CX41" s="7">
        <v>43</v>
      </c>
    </row>
    <row r="42" spans="2:102" ht="15.75" customHeight="1">
      <c r="B42" s="2" t="s">
        <v>137</v>
      </c>
      <c r="R42" s="7"/>
      <c r="AX42" s="7"/>
      <c r="AY42" s="7"/>
      <c r="AZ42" s="7"/>
      <c r="CJ42" s="9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2:102" ht="15.75" customHeight="1" thickBot="1">
      <c r="B43" s="2" t="s">
        <v>138</v>
      </c>
      <c r="R43" s="7"/>
      <c r="AX43" s="7"/>
      <c r="AY43" s="7"/>
      <c r="AZ43" s="40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7"/>
      <c r="CH43" s="8"/>
      <c r="CI43" s="8"/>
      <c r="CJ43" s="30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</row>
    <row r="44" spans="1:87" ht="15.75" customHeight="1">
      <c r="A44" s="7"/>
      <c r="B44" s="2" t="s">
        <v>139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AX44" s="7"/>
      <c r="AY44" s="7"/>
      <c r="AZ44" s="40"/>
      <c r="BA44" s="77"/>
      <c r="BB44" s="101"/>
      <c r="BC44" s="77"/>
      <c r="BD44" s="102"/>
      <c r="BE44" s="77"/>
      <c r="BF44" s="101"/>
      <c r="BG44" s="77"/>
      <c r="BH44" s="101"/>
      <c r="BI44" s="77"/>
      <c r="BJ44" s="101"/>
      <c r="BK44" s="39"/>
      <c r="BL44" s="39"/>
      <c r="BM44" s="77"/>
      <c r="BN44" s="101"/>
      <c r="BO44" s="38"/>
      <c r="BP44" s="7"/>
      <c r="CI44" s="2" t="s">
        <v>133</v>
      </c>
    </row>
    <row r="45" spans="1:87" ht="15.75" customHeight="1">
      <c r="A45" s="7"/>
      <c r="B45" s="7"/>
      <c r="C45" s="7"/>
      <c r="D45" s="83"/>
      <c r="E45" s="84"/>
      <c r="F45" s="83"/>
      <c r="G45" s="84"/>
      <c r="H45" s="83"/>
      <c r="I45" s="83"/>
      <c r="J45" s="84"/>
      <c r="K45" s="83"/>
      <c r="L45" s="84"/>
      <c r="M45" s="83"/>
      <c r="N45" s="84"/>
      <c r="O45" s="34"/>
      <c r="P45" s="34"/>
      <c r="Q45" s="34"/>
      <c r="R45" s="7"/>
      <c r="AX45" s="7"/>
      <c r="AY45" s="7"/>
      <c r="AZ45" s="40"/>
      <c r="BA45" s="101"/>
      <c r="BB45" s="101"/>
      <c r="BC45" s="102"/>
      <c r="BD45" s="102"/>
      <c r="BE45" s="101"/>
      <c r="BF45" s="101"/>
      <c r="BG45" s="101"/>
      <c r="BH45" s="101"/>
      <c r="BI45" s="101"/>
      <c r="BJ45" s="101"/>
      <c r="BK45" s="54"/>
      <c r="BL45" s="54"/>
      <c r="BM45" s="101"/>
      <c r="BN45" s="101"/>
      <c r="BO45" s="40"/>
      <c r="BP45" s="7"/>
      <c r="CI45" s="2" t="s">
        <v>134</v>
      </c>
    </row>
    <row r="46" spans="1:87" ht="15.75" customHeight="1">
      <c r="A46" s="7"/>
      <c r="B46" s="18"/>
      <c r="C46" s="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34"/>
      <c r="P46" s="34"/>
      <c r="Q46" s="34"/>
      <c r="R46" s="7"/>
      <c r="AX46" s="7"/>
      <c r="AY46" s="7"/>
      <c r="AZ46" s="40"/>
      <c r="BA46" s="50"/>
      <c r="BB46" s="51"/>
      <c r="BC46" s="50"/>
      <c r="BD46" s="51"/>
      <c r="BE46" s="50"/>
      <c r="BF46" s="51"/>
      <c r="BG46" s="50"/>
      <c r="BH46" s="51"/>
      <c r="BI46" s="50"/>
      <c r="BJ46" s="51"/>
      <c r="BK46" s="50"/>
      <c r="BL46" s="51"/>
      <c r="BM46" s="50"/>
      <c r="BN46" s="51"/>
      <c r="BO46" s="40"/>
      <c r="BP46" s="7"/>
      <c r="CI46" s="2" t="s">
        <v>135</v>
      </c>
    </row>
    <row r="47" spans="1:87" ht="15.75" customHeight="1">
      <c r="A47" s="7"/>
      <c r="B47" s="7"/>
      <c r="C47" s="7"/>
      <c r="D47" s="19"/>
      <c r="E47" s="18"/>
      <c r="F47" s="19"/>
      <c r="G47" s="18"/>
      <c r="H47" s="19"/>
      <c r="I47" s="19"/>
      <c r="J47" s="18"/>
      <c r="K47" s="19"/>
      <c r="L47" s="18"/>
      <c r="M47" s="19"/>
      <c r="N47" s="18"/>
      <c r="O47" s="19"/>
      <c r="P47" s="19"/>
      <c r="Q47" s="18"/>
      <c r="R47" s="7"/>
      <c r="AX47" s="7"/>
      <c r="AY47" s="7"/>
      <c r="AZ47" s="40"/>
      <c r="BA47" s="50"/>
      <c r="BB47" s="51"/>
      <c r="BC47" s="50"/>
      <c r="BD47" s="51"/>
      <c r="BE47" s="50"/>
      <c r="BF47" s="51"/>
      <c r="BG47" s="50"/>
      <c r="BH47" s="51"/>
      <c r="BI47" s="50"/>
      <c r="BJ47" s="51"/>
      <c r="BK47" s="50"/>
      <c r="BL47" s="52"/>
      <c r="BM47" s="50"/>
      <c r="BN47" s="51"/>
      <c r="BO47" s="40"/>
      <c r="BP47" s="7"/>
      <c r="CI47" s="2" t="s">
        <v>136</v>
      </c>
    </row>
    <row r="48" spans="1:87" ht="15.75" customHeight="1">
      <c r="A48" s="7"/>
      <c r="B48" s="7"/>
      <c r="C48" s="7"/>
      <c r="D48" s="19"/>
      <c r="E48" s="18"/>
      <c r="F48" s="19"/>
      <c r="G48" s="18"/>
      <c r="H48" s="19"/>
      <c r="I48" s="19"/>
      <c r="J48" s="18"/>
      <c r="K48" s="19"/>
      <c r="L48" s="18"/>
      <c r="M48" s="19"/>
      <c r="N48" s="18"/>
      <c r="O48" s="19"/>
      <c r="P48" s="19"/>
      <c r="Q48" s="18"/>
      <c r="R48" s="7"/>
      <c r="AY48" s="7"/>
      <c r="AZ48" s="40"/>
      <c r="BA48" s="40"/>
      <c r="BB48" s="40"/>
      <c r="BC48" s="40"/>
      <c r="BD48" s="40"/>
      <c r="BE48" s="40"/>
      <c r="BF48" s="40"/>
      <c r="BG48" s="40"/>
      <c r="BH48" s="55"/>
      <c r="BI48" s="40"/>
      <c r="BJ48" s="40"/>
      <c r="BK48" s="40"/>
      <c r="BL48" s="40"/>
      <c r="BM48" s="40"/>
      <c r="BN48" s="40"/>
      <c r="BO48" s="40"/>
      <c r="BP48" s="7"/>
      <c r="CI48" s="2" t="s">
        <v>137</v>
      </c>
    </row>
    <row r="49" spans="1:87" ht="15.75" customHeight="1">
      <c r="A49" s="7"/>
      <c r="B49" s="2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AZ49" s="40"/>
      <c r="BA49" s="40"/>
      <c r="BB49" s="40"/>
      <c r="BC49" s="40"/>
      <c r="BD49" s="40"/>
      <c r="BE49" s="40"/>
      <c r="BF49" s="40"/>
      <c r="BG49" s="40"/>
      <c r="BH49" s="55"/>
      <c r="BI49" s="40"/>
      <c r="BJ49" s="40"/>
      <c r="BK49" s="40"/>
      <c r="BL49" s="40"/>
      <c r="BM49" s="40"/>
      <c r="BN49" s="40"/>
      <c r="BO49" s="40"/>
      <c r="BP49" s="7"/>
      <c r="CI49" s="2" t="s">
        <v>138</v>
      </c>
    </row>
    <row r="50" spans="1:89" ht="15.75" customHeight="1">
      <c r="A50" s="7"/>
      <c r="B50" s="2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7"/>
      <c r="CI50" s="2" t="s">
        <v>139</v>
      </c>
      <c r="CJ50" s="7"/>
      <c r="CK50" s="7"/>
    </row>
    <row r="51" spans="1:68" ht="15.75" customHeight="1">
      <c r="A51" s="7"/>
      <c r="B51" s="2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7"/>
    </row>
    <row r="52" spans="1:68" ht="15.75" customHeight="1">
      <c r="A52" s="7"/>
      <c r="B52" s="2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7"/>
    </row>
    <row r="53" spans="1:68" ht="15.75" customHeight="1">
      <c r="A53" s="7"/>
      <c r="B53" s="3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7"/>
    </row>
    <row r="54" spans="1:68" ht="15.75" customHeight="1">
      <c r="A54" s="7"/>
      <c r="B54" s="2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7"/>
    </row>
    <row r="55" spans="1:68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7"/>
    </row>
    <row r="56" spans="1:68" ht="15.75" customHeight="1">
      <c r="A56" s="7"/>
      <c r="B56" s="23"/>
      <c r="C56" s="7"/>
      <c r="D56" s="7"/>
      <c r="E56" s="7"/>
      <c r="F56" s="7"/>
      <c r="G56" s="7"/>
      <c r="H56" s="1"/>
      <c r="I56" s="1"/>
      <c r="J56" s="1"/>
      <c r="K56" s="7"/>
      <c r="L56" s="7"/>
      <c r="M56" s="7"/>
      <c r="N56" s="7"/>
      <c r="O56" s="7"/>
      <c r="P56" s="7"/>
      <c r="Q56" s="7"/>
      <c r="R56" s="7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7"/>
    </row>
    <row r="57" spans="1:68" ht="15.75" customHeight="1">
      <c r="A57" s="7"/>
      <c r="B57" s="2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AZ57" s="40"/>
      <c r="BA57" s="40"/>
      <c r="BB57" s="40"/>
      <c r="BC57" s="40"/>
      <c r="BD57" s="40"/>
      <c r="BE57" s="55"/>
      <c r="BF57" s="55"/>
      <c r="BG57" s="55"/>
      <c r="BH57" s="55"/>
      <c r="BI57" s="40"/>
      <c r="BJ57" s="40"/>
      <c r="BK57" s="40"/>
      <c r="BL57" s="40"/>
      <c r="BM57" s="40"/>
      <c r="BN57" s="40"/>
      <c r="BO57" s="40"/>
      <c r="BP57" s="7"/>
    </row>
    <row r="58" spans="1:68" ht="15.75" customHeight="1">
      <c r="A58" s="7"/>
      <c r="B58" s="23"/>
      <c r="C58" s="7"/>
      <c r="D58" s="7"/>
      <c r="E58" s="7"/>
      <c r="F58" s="7"/>
      <c r="G58" s="7"/>
      <c r="H58" s="1"/>
      <c r="I58" s="1"/>
      <c r="J58" s="1"/>
      <c r="K58" s="7"/>
      <c r="L58" s="7"/>
      <c r="M58" s="7"/>
      <c r="N58" s="7"/>
      <c r="O58" s="7"/>
      <c r="P58" s="7"/>
      <c r="Q58" s="7"/>
      <c r="R58" s="7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7"/>
    </row>
    <row r="59" spans="1:68" ht="15.75" customHeight="1">
      <c r="A59" s="7"/>
      <c r="B59" s="2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AZ59" s="40"/>
      <c r="BA59" s="40"/>
      <c r="BB59" s="40"/>
      <c r="BC59" s="40"/>
      <c r="BD59" s="40"/>
      <c r="BE59" s="55"/>
      <c r="BF59" s="55"/>
      <c r="BG59" s="55"/>
      <c r="BH59" s="55"/>
      <c r="BI59" s="40"/>
      <c r="BJ59" s="40"/>
      <c r="BK59" s="40"/>
      <c r="BL59" s="40"/>
      <c r="BM59" s="40"/>
      <c r="BN59" s="40"/>
      <c r="BO59" s="40"/>
      <c r="BP59" s="7"/>
    </row>
    <row r="60" spans="1:68" ht="15.75" customHeight="1">
      <c r="A60" s="7"/>
      <c r="B60" s="2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7"/>
    </row>
    <row r="61" spans="1:68" ht="15.75" customHeight="1">
      <c r="A61" s="7"/>
      <c r="B61" s="2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AZ61" s="40"/>
      <c r="BA61" s="40"/>
      <c r="BB61" s="40"/>
      <c r="BC61" s="40"/>
      <c r="BD61" s="40"/>
      <c r="BE61" s="40"/>
      <c r="BF61" s="40"/>
      <c r="BG61" s="40"/>
      <c r="BH61" s="55"/>
      <c r="BI61" s="40"/>
      <c r="BJ61" s="40"/>
      <c r="BK61" s="40"/>
      <c r="BL61" s="40"/>
      <c r="BM61" s="40"/>
      <c r="BN61" s="40"/>
      <c r="BO61" s="40"/>
      <c r="BP61" s="7"/>
    </row>
    <row r="62" spans="1:68" ht="15.75" customHeight="1">
      <c r="A62" s="7"/>
      <c r="B62" s="23"/>
      <c r="C62" s="7"/>
      <c r="D62" s="7"/>
      <c r="E62" s="7"/>
      <c r="F62" s="7"/>
      <c r="G62" s="7"/>
      <c r="H62" s="1"/>
      <c r="I62" s="1"/>
      <c r="J62" s="1"/>
      <c r="K62" s="7"/>
      <c r="L62" s="7"/>
      <c r="M62" s="7"/>
      <c r="N62" s="7"/>
      <c r="O62" s="7"/>
      <c r="P62" s="7"/>
      <c r="Q62" s="7"/>
      <c r="R62" s="7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7"/>
    </row>
    <row r="63" spans="1:68" ht="15.75" customHeight="1">
      <c r="A63" s="7"/>
      <c r="B63" s="2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AZ63" s="40"/>
      <c r="BA63" s="40"/>
      <c r="BB63" s="40"/>
      <c r="BC63" s="40"/>
      <c r="BD63" s="40"/>
      <c r="BE63" s="55"/>
      <c r="BF63" s="55"/>
      <c r="BG63" s="55"/>
      <c r="BH63" s="55"/>
      <c r="BI63" s="40"/>
      <c r="BJ63" s="40"/>
      <c r="BK63" s="40"/>
      <c r="BL63" s="40"/>
      <c r="BM63" s="55"/>
      <c r="BN63" s="55"/>
      <c r="BO63" s="40"/>
      <c r="BP63" s="7"/>
    </row>
    <row r="64" spans="1:68" ht="15.75" customHeight="1">
      <c r="A64" s="7"/>
      <c r="B64" s="23"/>
      <c r="C64" s="7"/>
      <c r="D64" s="7"/>
      <c r="E64" s="7"/>
      <c r="F64" s="7"/>
      <c r="G64" s="7"/>
      <c r="H64" s="1"/>
      <c r="I64" s="1"/>
      <c r="J64" s="1"/>
      <c r="K64" s="1"/>
      <c r="L64" s="1"/>
      <c r="M64" s="7"/>
      <c r="N64" s="7"/>
      <c r="O64" s="1"/>
      <c r="P64" s="1"/>
      <c r="Q64" s="1"/>
      <c r="R64" s="7"/>
      <c r="AZ64" s="40"/>
      <c r="BA64" s="40"/>
      <c r="BB64" s="40"/>
      <c r="BC64" s="40"/>
      <c r="BD64" s="40"/>
      <c r="BE64" s="55"/>
      <c r="BF64" s="55"/>
      <c r="BG64" s="55"/>
      <c r="BH64" s="55"/>
      <c r="BI64" s="40"/>
      <c r="BJ64" s="40"/>
      <c r="BK64" s="40"/>
      <c r="BL64" s="40"/>
      <c r="BM64" s="40"/>
      <c r="BN64" s="40"/>
      <c r="BO64" s="40"/>
      <c r="BP64" s="7"/>
    </row>
    <row r="65" spans="1:68" ht="15.75" customHeight="1">
      <c r="A65" s="7"/>
      <c r="B65" s="2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  <c r="P65" s="1"/>
      <c r="Q65" s="1"/>
      <c r="R65" s="7"/>
      <c r="AZ65" s="40"/>
      <c r="BA65" s="40"/>
      <c r="BB65" s="55"/>
      <c r="BC65" s="40"/>
      <c r="BD65" s="55"/>
      <c r="BE65" s="55"/>
      <c r="BF65" s="55"/>
      <c r="BG65" s="55"/>
      <c r="BH65" s="55"/>
      <c r="BI65" s="40"/>
      <c r="BJ65" s="55"/>
      <c r="BK65" s="55"/>
      <c r="BL65" s="55"/>
      <c r="BM65" s="55"/>
      <c r="BN65" s="55"/>
      <c r="BO65" s="40"/>
      <c r="BP65" s="7"/>
    </row>
    <row r="66" spans="1:68" ht="15.75" customHeight="1">
      <c r="A66" s="7"/>
      <c r="B66" s="23"/>
      <c r="C66" s="7"/>
      <c r="D66" s="7"/>
      <c r="E66" s="7"/>
      <c r="F66" s="1"/>
      <c r="G66" s="1"/>
      <c r="H66" s="1"/>
      <c r="I66" s="1"/>
      <c r="J66" s="1"/>
      <c r="K66" s="1"/>
      <c r="L66" s="1"/>
      <c r="M66" s="7"/>
      <c r="N66" s="1"/>
      <c r="O66" s="1"/>
      <c r="P66" s="1"/>
      <c r="Q66" s="1"/>
      <c r="R66" s="7"/>
      <c r="AZ66" s="40"/>
      <c r="BA66" s="40"/>
      <c r="BB66" s="40"/>
      <c r="BC66" s="40"/>
      <c r="BD66" s="40"/>
      <c r="BE66" s="40"/>
      <c r="BF66" s="55"/>
      <c r="BG66" s="55"/>
      <c r="BH66" s="55"/>
      <c r="BI66" s="40"/>
      <c r="BJ66" s="40"/>
      <c r="BK66" s="40"/>
      <c r="BL66" s="55"/>
      <c r="BM66" s="40"/>
      <c r="BN66" s="55"/>
      <c r="BO66" s="40"/>
      <c r="BP66" s="7"/>
    </row>
    <row r="67" spans="1:68" ht="15.75" customHeight="1">
      <c r="A67" s="7"/>
      <c r="B67" s="23"/>
      <c r="C67" s="7"/>
      <c r="D67" s="7"/>
      <c r="E67" s="7"/>
      <c r="F67" s="7"/>
      <c r="G67" s="7"/>
      <c r="H67" s="7"/>
      <c r="I67" s="7"/>
      <c r="J67" s="7"/>
      <c r="K67" s="7"/>
      <c r="L67" s="1"/>
      <c r="M67" s="7"/>
      <c r="N67" s="1"/>
      <c r="O67" s="1"/>
      <c r="P67" s="1"/>
      <c r="Q67" s="1"/>
      <c r="R67" s="7"/>
      <c r="AZ67" s="40"/>
      <c r="BA67" s="55"/>
      <c r="BB67" s="55"/>
      <c r="BC67" s="55"/>
      <c r="BD67" s="55"/>
      <c r="BE67" s="55"/>
      <c r="BF67" s="55"/>
      <c r="BG67" s="55"/>
      <c r="BH67" s="55"/>
      <c r="BI67" s="40"/>
      <c r="BJ67" s="55"/>
      <c r="BK67" s="55"/>
      <c r="BL67" s="55"/>
      <c r="BM67" s="55"/>
      <c r="BN67" s="55"/>
      <c r="BO67" s="40"/>
      <c r="BP67" s="7"/>
    </row>
    <row r="68" spans="1:68" ht="15.75" customHeight="1">
      <c r="A68" s="7"/>
      <c r="B68" s="23"/>
      <c r="C68" s="7"/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"/>
      <c r="AZ68" s="40"/>
      <c r="BA68" s="40"/>
      <c r="BB68" s="40"/>
      <c r="BC68" s="40"/>
      <c r="BD68" s="40"/>
      <c r="BE68" s="40"/>
      <c r="BF68" s="55"/>
      <c r="BG68" s="55"/>
      <c r="BH68" s="55"/>
      <c r="BI68" s="40"/>
      <c r="BJ68" s="40"/>
      <c r="BK68" s="55"/>
      <c r="BL68" s="55"/>
      <c r="BM68" s="40"/>
      <c r="BN68" s="55"/>
      <c r="BO68" s="40"/>
      <c r="BP68" s="7"/>
    </row>
    <row r="69" spans="1:68" ht="15.75" customHeight="1">
      <c r="A69" s="7"/>
      <c r="B69" s="2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7"/>
      <c r="AZ69" s="40"/>
      <c r="BA69" s="55"/>
      <c r="BB69" s="55"/>
      <c r="BC69" s="55"/>
      <c r="BD69" s="55"/>
      <c r="BE69" s="55"/>
      <c r="BF69" s="55"/>
      <c r="BG69" s="55"/>
      <c r="BH69" s="55"/>
      <c r="BI69" s="40"/>
      <c r="BJ69" s="55"/>
      <c r="BK69" s="55"/>
      <c r="BL69" s="55"/>
      <c r="BM69" s="55"/>
      <c r="BN69" s="55"/>
      <c r="BO69" s="40"/>
      <c r="BP69" s="7"/>
    </row>
    <row r="70" spans="1:68" ht="15.75" customHeight="1">
      <c r="A70" s="7"/>
      <c r="B70" s="23"/>
      <c r="C70" s="7"/>
      <c r="D70" s="7"/>
      <c r="E70" s="7"/>
      <c r="F70" s="1"/>
      <c r="G70" s="1"/>
      <c r="H70" s="1"/>
      <c r="I70" s="1"/>
      <c r="J70" s="1"/>
      <c r="K70" s="1"/>
      <c r="L70" s="1"/>
      <c r="M70" s="7"/>
      <c r="N70" s="1"/>
      <c r="O70" s="1"/>
      <c r="P70" s="1"/>
      <c r="Q70" s="1"/>
      <c r="R70" s="7"/>
      <c r="AZ70" s="40"/>
      <c r="BA70" s="40"/>
      <c r="BB70" s="40"/>
      <c r="BC70" s="40"/>
      <c r="BD70" s="40"/>
      <c r="BE70" s="40"/>
      <c r="BF70" s="55"/>
      <c r="BG70" s="55"/>
      <c r="BH70" s="55"/>
      <c r="BI70" s="40"/>
      <c r="BJ70" s="40"/>
      <c r="BK70" s="40"/>
      <c r="BL70" s="40"/>
      <c r="BM70" s="40"/>
      <c r="BN70" s="40"/>
      <c r="BO70" s="40"/>
      <c r="BP70" s="7"/>
    </row>
    <row r="71" spans="1:68" ht="15.75" customHeight="1">
      <c r="A71" s="7"/>
      <c r="B71" s="2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AX71" s="7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7"/>
    </row>
    <row r="72" spans="1:68" ht="15.75" customHeight="1">
      <c r="A72" s="7"/>
      <c r="B72" s="2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7"/>
      <c r="AY72" s="7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7"/>
    </row>
    <row r="73" spans="1:68" ht="15.75" customHeight="1">
      <c r="A73" s="7"/>
      <c r="B73" s="23"/>
      <c r="C73" s="7"/>
      <c r="D73" s="7"/>
      <c r="E73" s="7"/>
      <c r="F73" s="7"/>
      <c r="G73" s="7"/>
      <c r="H73" s="1"/>
      <c r="I73" s="1"/>
      <c r="J73" s="1"/>
      <c r="K73" s="7"/>
      <c r="L73" s="7"/>
      <c r="M73" s="7"/>
      <c r="N73" s="7"/>
      <c r="O73" s="7"/>
      <c r="P73" s="7"/>
      <c r="Q73" s="7"/>
      <c r="R73" s="7"/>
      <c r="AX73" s="7"/>
      <c r="AY73" s="7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7"/>
    </row>
    <row r="74" spans="1:68" ht="14.25">
      <c r="A74" s="7"/>
      <c r="B74" s="2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AX74" s="7"/>
      <c r="AY74" s="7"/>
      <c r="AZ74" s="40"/>
      <c r="BA74" s="40"/>
      <c r="BB74" s="40"/>
      <c r="BC74" s="40"/>
      <c r="BD74" s="40"/>
      <c r="BE74" s="40"/>
      <c r="BF74" s="40"/>
      <c r="BG74" s="55"/>
      <c r="BH74" s="55"/>
      <c r="BI74" s="40"/>
      <c r="BJ74" s="40"/>
      <c r="BK74" s="40"/>
      <c r="BL74" s="40"/>
      <c r="BM74" s="40"/>
      <c r="BN74" s="40"/>
      <c r="BO74" s="40"/>
      <c r="BP74" s="7"/>
    </row>
    <row r="75" spans="1:67" ht="14.25">
      <c r="A75" s="7"/>
      <c r="B75" s="23"/>
      <c r="C75" s="7"/>
      <c r="D75" s="7"/>
      <c r="E75" s="7"/>
      <c r="F75" s="7"/>
      <c r="G75" s="7"/>
      <c r="H75" s="1"/>
      <c r="I75" s="1"/>
      <c r="J75" s="7"/>
      <c r="K75" s="7"/>
      <c r="L75" s="7"/>
      <c r="M75" s="7"/>
      <c r="N75" s="7"/>
      <c r="O75" s="7"/>
      <c r="P75" s="7"/>
      <c r="Q75" s="7"/>
      <c r="R75" s="7"/>
      <c r="AY75" s="7"/>
      <c r="AZ75" s="36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38"/>
    </row>
    <row r="76" spans="1:6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AZ76" s="36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0"/>
    </row>
    <row r="78" spans="2:17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 ht="14.25">
      <c r="B79" s="77"/>
      <c r="C79" s="78"/>
      <c r="D79" s="39"/>
      <c r="E79" s="39"/>
      <c r="F79" s="77"/>
      <c r="G79" s="78"/>
      <c r="H79" s="77"/>
      <c r="I79" s="77"/>
      <c r="J79" s="78"/>
      <c r="K79" s="77"/>
      <c r="L79" s="78"/>
      <c r="M79" s="39"/>
      <c r="N79" s="39"/>
      <c r="O79" s="77"/>
      <c r="P79" s="77"/>
      <c r="Q79" s="78"/>
    </row>
    <row r="80" spans="2:17" ht="14.25">
      <c r="B80" s="78"/>
      <c r="C80" s="78"/>
      <c r="D80" s="39"/>
      <c r="E80" s="39"/>
      <c r="F80" s="78"/>
      <c r="G80" s="78"/>
      <c r="H80" s="78"/>
      <c r="I80" s="78"/>
      <c r="J80" s="78"/>
      <c r="K80" s="78"/>
      <c r="L80" s="78"/>
      <c r="M80" s="54"/>
      <c r="N80" s="54"/>
      <c r="O80" s="78"/>
      <c r="P80" s="78"/>
      <c r="Q80" s="78"/>
    </row>
    <row r="81" spans="2:17" ht="14.25">
      <c r="B81" s="50"/>
      <c r="C81" s="51"/>
      <c r="D81" s="50"/>
      <c r="E81" s="51"/>
      <c r="F81" s="50"/>
      <c r="G81" s="51"/>
      <c r="H81" s="50"/>
      <c r="I81" s="50"/>
      <c r="J81" s="51"/>
      <c r="K81" s="50"/>
      <c r="L81" s="51"/>
      <c r="M81" s="50"/>
      <c r="N81" s="51"/>
      <c r="O81" s="50"/>
      <c r="P81" s="50"/>
      <c r="Q81" s="51"/>
    </row>
    <row r="82" spans="2:17" ht="14.25">
      <c r="B82" s="50"/>
      <c r="C82" s="51"/>
      <c r="D82" s="50"/>
      <c r="E82" s="51"/>
      <c r="F82" s="50"/>
      <c r="G82" s="51"/>
      <c r="H82" s="50"/>
      <c r="I82" s="50"/>
      <c r="J82" s="51"/>
      <c r="K82" s="50"/>
      <c r="L82" s="51"/>
      <c r="M82" s="50"/>
      <c r="N82" s="52"/>
      <c r="O82" s="50"/>
      <c r="P82" s="50"/>
      <c r="Q82" s="51"/>
    </row>
    <row r="83" spans="2:17" ht="14.25">
      <c r="B83" s="40"/>
      <c r="C83" s="40"/>
      <c r="D83" s="40"/>
      <c r="E83" s="40"/>
      <c r="F83" s="40"/>
      <c r="G83" s="40"/>
      <c r="H83" s="40"/>
      <c r="I83" s="40"/>
      <c r="J83" s="55"/>
      <c r="K83" s="40"/>
      <c r="L83" s="40"/>
      <c r="M83" s="40"/>
      <c r="N83" s="40"/>
      <c r="O83" s="40"/>
      <c r="P83" s="40"/>
      <c r="Q83" s="40"/>
    </row>
    <row r="84" spans="2:17" ht="14.25">
      <c r="B84" s="40"/>
      <c r="C84" s="40"/>
      <c r="D84" s="40"/>
      <c r="E84" s="40"/>
      <c r="F84" s="40"/>
      <c r="G84" s="40"/>
      <c r="H84" s="40"/>
      <c r="I84" s="40"/>
      <c r="J84" s="55"/>
      <c r="K84" s="40"/>
      <c r="L84" s="40"/>
      <c r="M84" s="40"/>
      <c r="N84" s="40"/>
      <c r="O84" s="40"/>
      <c r="P84" s="40"/>
      <c r="Q84" s="40"/>
    </row>
    <row r="85" spans="2:17" ht="14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2:17" ht="14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2:17" ht="14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2:17" ht="14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2:17" ht="14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2:17" ht="14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2:17" ht="14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2:17" ht="14.25">
      <c r="B92" s="40"/>
      <c r="C92" s="40"/>
      <c r="D92" s="40"/>
      <c r="E92" s="40"/>
      <c r="F92" s="55"/>
      <c r="G92" s="55"/>
      <c r="H92" s="55"/>
      <c r="I92" s="55"/>
      <c r="J92" s="55"/>
      <c r="K92" s="40"/>
      <c r="L92" s="40"/>
      <c r="M92" s="40"/>
      <c r="N92" s="40"/>
      <c r="O92" s="40"/>
      <c r="P92" s="40"/>
      <c r="Q92" s="40"/>
    </row>
    <row r="93" spans="2:17" ht="14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2:17" ht="14.25">
      <c r="B94" s="40"/>
      <c r="C94" s="40"/>
      <c r="D94" s="40"/>
      <c r="E94" s="40"/>
      <c r="F94" s="55"/>
      <c r="G94" s="55"/>
      <c r="H94" s="55"/>
      <c r="I94" s="55"/>
      <c r="J94" s="55"/>
      <c r="K94" s="40"/>
      <c r="L94" s="40"/>
      <c r="M94" s="40"/>
      <c r="N94" s="40"/>
      <c r="O94" s="40"/>
      <c r="P94" s="40"/>
      <c r="Q94" s="40"/>
    </row>
    <row r="95" spans="2:17" ht="14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2:17" ht="14.25">
      <c r="B96" s="40"/>
      <c r="C96" s="40"/>
      <c r="D96" s="40"/>
      <c r="E96" s="40"/>
      <c r="F96" s="40"/>
      <c r="G96" s="40"/>
      <c r="H96" s="40"/>
      <c r="I96" s="40"/>
      <c r="J96" s="55"/>
      <c r="K96" s="40"/>
      <c r="L96" s="40"/>
      <c r="M96" s="40"/>
      <c r="N96" s="40"/>
      <c r="O96" s="40"/>
      <c r="P96" s="40"/>
      <c r="Q96" s="40"/>
    </row>
    <row r="97" spans="2:17" ht="14.2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2:17" ht="14.25">
      <c r="B98" s="40"/>
      <c r="C98" s="40"/>
      <c r="D98" s="40"/>
      <c r="E98" s="40"/>
      <c r="F98" s="55"/>
      <c r="G98" s="55"/>
      <c r="H98" s="55"/>
      <c r="I98" s="55"/>
      <c r="J98" s="55"/>
      <c r="K98" s="40"/>
      <c r="L98" s="40"/>
      <c r="M98" s="40"/>
      <c r="N98" s="40"/>
      <c r="O98" s="55"/>
      <c r="P98" s="55"/>
      <c r="Q98" s="55"/>
    </row>
    <row r="99" spans="2:17" ht="14.25">
      <c r="B99" s="40"/>
      <c r="C99" s="40"/>
      <c r="D99" s="40"/>
      <c r="E99" s="40"/>
      <c r="F99" s="55"/>
      <c r="G99" s="55"/>
      <c r="H99" s="55"/>
      <c r="I99" s="55"/>
      <c r="J99" s="55"/>
      <c r="K99" s="40"/>
      <c r="L99" s="40"/>
      <c r="M99" s="40"/>
      <c r="N99" s="40"/>
      <c r="O99" s="40"/>
      <c r="P99" s="40"/>
      <c r="Q99" s="40"/>
    </row>
    <row r="100" spans="2:17" ht="14.25">
      <c r="B100" s="40"/>
      <c r="C100" s="55"/>
      <c r="D100" s="40"/>
      <c r="E100" s="55"/>
      <c r="F100" s="55"/>
      <c r="G100" s="55"/>
      <c r="H100" s="55"/>
      <c r="I100" s="55"/>
      <c r="J100" s="55"/>
      <c r="K100" s="40"/>
      <c r="L100" s="55"/>
      <c r="M100" s="55"/>
      <c r="N100" s="55"/>
      <c r="O100" s="55"/>
      <c r="P100" s="55"/>
      <c r="Q100" s="55"/>
    </row>
    <row r="101" spans="2:17" ht="14.25">
      <c r="B101" s="40"/>
      <c r="C101" s="40"/>
      <c r="D101" s="40"/>
      <c r="E101" s="40"/>
      <c r="F101" s="40"/>
      <c r="G101" s="55"/>
      <c r="H101" s="55"/>
      <c r="I101" s="55"/>
      <c r="J101" s="55"/>
      <c r="K101" s="40"/>
      <c r="L101" s="40"/>
      <c r="M101" s="40"/>
      <c r="N101" s="55"/>
      <c r="O101" s="40"/>
      <c r="P101" s="40"/>
      <c r="Q101" s="55"/>
    </row>
    <row r="102" spans="2:17" ht="14.25">
      <c r="B102" s="55"/>
      <c r="C102" s="55"/>
      <c r="D102" s="55"/>
      <c r="E102" s="55"/>
      <c r="F102" s="55"/>
      <c r="G102" s="55"/>
      <c r="H102" s="55"/>
      <c r="I102" s="55"/>
      <c r="J102" s="55"/>
      <c r="K102" s="40"/>
      <c r="L102" s="55"/>
      <c r="M102" s="55"/>
      <c r="N102" s="55"/>
      <c r="O102" s="55"/>
      <c r="P102" s="55"/>
      <c r="Q102" s="55"/>
    </row>
    <row r="103" spans="2:17" ht="14.25">
      <c r="B103" s="40"/>
      <c r="C103" s="40"/>
      <c r="D103" s="40"/>
      <c r="E103" s="40"/>
      <c r="F103" s="40"/>
      <c r="G103" s="55"/>
      <c r="H103" s="55"/>
      <c r="I103" s="55"/>
      <c r="J103" s="55"/>
      <c r="K103" s="40"/>
      <c r="L103" s="40"/>
      <c r="M103" s="55"/>
      <c r="N103" s="55"/>
      <c r="O103" s="40"/>
      <c r="P103" s="40"/>
      <c r="Q103" s="55"/>
    </row>
    <row r="104" spans="2:17" ht="14.25">
      <c r="B104" s="55"/>
      <c r="C104" s="55"/>
      <c r="D104" s="55"/>
      <c r="E104" s="55"/>
      <c r="F104" s="55"/>
      <c r="G104" s="55"/>
      <c r="H104" s="55"/>
      <c r="I104" s="55"/>
      <c r="J104" s="55"/>
      <c r="K104" s="40"/>
      <c r="L104" s="55"/>
      <c r="M104" s="55"/>
      <c r="N104" s="55"/>
      <c r="O104" s="55"/>
      <c r="P104" s="55"/>
      <c r="Q104" s="55"/>
    </row>
    <row r="105" spans="2:17" ht="14.25">
      <c r="B105" s="40"/>
      <c r="C105" s="40"/>
      <c r="D105" s="40"/>
      <c r="E105" s="40"/>
      <c r="F105" s="40"/>
      <c r="G105" s="55"/>
      <c r="H105" s="55"/>
      <c r="I105" s="55"/>
      <c r="J105" s="55"/>
      <c r="K105" s="40"/>
      <c r="L105" s="40"/>
      <c r="M105" s="40"/>
      <c r="N105" s="40"/>
      <c r="O105" s="40"/>
      <c r="P105" s="40"/>
      <c r="Q105" s="40"/>
    </row>
    <row r="106" spans="2:17" ht="14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2:17" ht="14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2:17" ht="14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2:17" ht="14.25">
      <c r="B109" s="40"/>
      <c r="C109" s="40"/>
      <c r="D109" s="40"/>
      <c r="E109" s="40"/>
      <c r="F109" s="40"/>
      <c r="G109" s="40"/>
      <c r="H109" s="55"/>
      <c r="I109" s="55"/>
      <c r="J109" s="55"/>
      <c r="K109" s="40"/>
      <c r="L109" s="40"/>
      <c r="M109" s="40"/>
      <c r="N109" s="40"/>
      <c r="O109" s="40"/>
      <c r="P109" s="40"/>
      <c r="Q109" s="40"/>
    </row>
    <row r="110" spans="2:17" ht="14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</sheetData>
  <mergeCells count="59">
    <mergeCell ref="F10:F11"/>
    <mergeCell ref="M10:M11"/>
    <mergeCell ref="AF8:AG8"/>
    <mergeCell ref="CM8:CM9"/>
    <mergeCell ref="O10:O11"/>
    <mergeCell ref="Q10:Q11"/>
    <mergeCell ref="CL8:CL9"/>
    <mergeCell ref="H10:H11"/>
    <mergeCell ref="J10:J11"/>
    <mergeCell ref="L10:L11"/>
    <mergeCell ref="CV8:CV9"/>
    <mergeCell ref="CX8:CX9"/>
    <mergeCell ref="CO8:CO9"/>
    <mergeCell ref="CQ8:CQ9"/>
    <mergeCell ref="CS8:CS9"/>
    <mergeCell ref="CU8:CU9"/>
    <mergeCell ref="CT8:CT9"/>
    <mergeCell ref="CN8:CN9"/>
    <mergeCell ref="AV7:AW8"/>
    <mergeCell ref="AD7:AE8"/>
    <mergeCell ref="AF7:AG7"/>
    <mergeCell ref="AJ7:AK8"/>
    <mergeCell ref="AN7:AO8"/>
    <mergeCell ref="AP7:AQ8"/>
    <mergeCell ref="CD6:CD7"/>
    <mergeCell ref="CE6:CE7"/>
    <mergeCell ref="CF6:CF7"/>
    <mergeCell ref="N10:N11"/>
    <mergeCell ref="BI44:BJ45"/>
    <mergeCell ref="BM44:BN45"/>
    <mergeCell ref="BA44:BB45"/>
    <mergeCell ref="BC44:BD45"/>
    <mergeCell ref="BE44:BF45"/>
    <mergeCell ref="BG44:BH45"/>
    <mergeCell ref="CB20:CC20"/>
    <mergeCell ref="BW6:BW7"/>
    <mergeCell ref="BX6:BX7"/>
    <mergeCell ref="BY6:BZ7"/>
    <mergeCell ref="CB6:CB7"/>
    <mergeCell ref="F45:G46"/>
    <mergeCell ref="H45:J46"/>
    <mergeCell ref="K45:L46"/>
    <mergeCell ref="AR7:AS8"/>
    <mergeCell ref="X7:Y8"/>
    <mergeCell ref="Z7:AA8"/>
    <mergeCell ref="D7:J8"/>
    <mergeCell ref="K7:Q8"/>
    <mergeCell ref="E10:E11"/>
    <mergeCell ref="G10:G11"/>
    <mergeCell ref="BU6:BU7"/>
    <mergeCell ref="B79:C80"/>
    <mergeCell ref="F79:G80"/>
    <mergeCell ref="H79:J80"/>
    <mergeCell ref="K79:L80"/>
    <mergeCell ref="O79:Q80"/>
    <mergeCell ref="AB7:AC8"/>
    <mergeCell ref="V7:W8"/>
    <mergeCell ref="M45:N46"/>
    <mergeCell ref="D45:E4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colBreaks count="4" manualBreakCount="4">
    <brk id="34" max="54" man="1"/>
    <brk id="49" max="54" man="1"/>
    <brk id="70" max="54" man="1"/>
    <brk id="85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2001-06-26T02:42:45Z</cp:lastPrinted>
  <dcterms:created xsi:type="dcterms:W3CDTF">2002-05-02T07:18:56Z</dcterms:created>
  <dcterms:modified xsi:type="dcterms:W3CDTF">2002-05-02T07:18:57Z</dcterms:modified>
  <cp:category/>
  <cp:version/>
  <cp:contentType/>
  <cp:contentStatus/>
</cp:coreProperties>
</file>