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6840" windowHeight="8340" tabRatio="431" activeTab="0"/>
  </bookViews>
  <sheets>
    <sheet name="表1(確定一次" sheetId="1" r:id="rId1"/>
  </sheets>
  <definedNames>
    <definedName name="_xlnm.Print_Area" localSheetId="0">'表1(確定一次'!$B$1:$AB$32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<sst xmlns="http://schemas.openxmlformats.org/spreadsheetml/2006/main" count="61" uniqueCount="48">
  <si>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</si>
  <si>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</si>
  <si>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</si>
  <si>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</si>
  <si>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</si>
  <si>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</si>
  <si>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</si>
  <si>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</si>
  <si>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</si>
  <si>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</si>
  <si>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</si>
  <si>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</si>
  <si>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</si>
  <si>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</si>
  <si>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</si>
  <si>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</si>
  <si>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</si>
  <si>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</si>
  <si>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</si>
  <si>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県　計</t>
  </si>
  <si>
    <t>市部計</t>
  </si>
  <si>
    <t>郡部計</t>
  </si>
  <si>
    <t>増減率</t>
  </si>
  <si>
    <t>実　数</t>
  </si>
  <si>
    <t>総人口　Ａ－E</t>
  </si>
  <si>
    <t>男　 Ｂ－F</t>
  </si>
  <si>
    <t>女　 Ｃ－Ｇ</t>
  </si>
  <si>
    <t>世帯数　Ｄ－Ｈ</t>
  </si>
  <si>
    <t>世帯数 Ｄ</t>
  </si>
  <si>
    <t>人口総数 A</t>
  </si>
  <si>
    <t>人口総数 Ｅ</t>
  </si>
  <si>
    <t>世帯数 Ｈ</t>
  </si>
  <si>
    <t>市区町村コ ー ド</t>
  </si>
  <si>
    <t>〈表 1〉</t>
  </si>
  <si>
    <t>市区町村名</t>
  </si>
  <si>
    <t>１７国勢調査</t>
  </si>
  <si>
    <t>順位</t>
  </si>
  <si>
    <t>２２国勢調査</t>
  </si>
  <si>
    <t>雲仙市</t>
  </si>
  <si>
    <t>南島原市</t>
  </si>
  <si>
    <t>22年国勢調査－17年国勢調査</t>
  </si>
  <si>
    <r>
      <t>１３市８町(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.10.1現在)</t>
    </r>
  </si>
  <si>
    <t>市町別 人口・世帯数　　</t>
  </si>
  <si>
    <t>男 B</t>
  </si>
  <si>
    <t>女 Ｃ</t>
  </si>
  <si>
    <t>注）　平成17年の調査結果は、平成22年10月1日現在の市町に組み替えて集計している。</t>
  </si>
  <si>
    <t>男 F</t>
  </si>
  <si>
    <t>女 G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</si>
</sst>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0;[Red]0.00"/>
    <numFmt numFmtId="180" formatCode="0.0;[Red]0.0"/>
    <numFmt numFmtId="181" formatCode="#,###,###,##0.00;&quot; -&quot;###,###,##0.00"/>
    <numFmt numFmtId="182" formatCode="#,##0.0"/>
    <numFmt numFmtId="183" formatCode="#,###,###,##0;&quot; -&quot;###,###,##0"/>
    <numFmt numFmtId="184" formatCode="0.0_ "/>
    <numFmt numFmtId="185" formatCode="0.000000_);[Red]\(0.000000\)"/>
    <numFmt numFmtId="186" formatCode="#,##0.000000_ "/>
    <numFmt numFmtId="187" formatCode="0.000000_ "/>
    <numFmt numFmtId="188" formatCode="0.00000_);[Red]\(0.00000\)"/>
    <numFmt numFmtId="189" formatCode="0.00000_ "/>
    <numFmt numFmtId="190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3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hair"/>
      <top style="dotted"/>
      <bottom style="dotted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57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right" vertical="center" shrinkToFit="1"/>
    </xf>
    <xf numFmtId="176" fontId="6" fillId="2" borderId="13" xfId="0" applyNumberFormat="1" applyFont="1" applyFill="1" applyBorder="1" applyAlignment="1">
      <alignment horizontal="right" vertical="center" shrinkToFit="1"/>
    </xf>
    <xf numFmtId="176" fontId="6" fillId="2" borderId="14" xfId="0" applyNumberFormat="1" applyFont="1" applyFill="1" applyBorder="1" applyAlignment="1">
      <alignment horizontal="right" vertical="center" shrinkToFit="1"/>
    </xf>
    <xf numFmtId="176" fontId="6" fillId="2" borderId="10" xfId="0" applyNumberFormat="1" applyFont="1" applyFill="1" applyBorder="1" applyAlignment="1">
      <alignment horizontal="right" vertical="center" shrinkToFit="1"/>
    </xf>
    <xf numFmtId="176" fontId="6" fillId="2" borderId="15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176" fontId="6" fillId="2" borderId="20" xfId="0" applyNumberFormat="1" applyFont="1" applyFill="1" applyBorder="1" applyAlignment="1">
      <alignment horizontal="right" vertical="center" shrinkToFit="1"/>
    </xf>
    <xf numFmtId="176" fontId="6" fillId="2" borderId="21" xfId="0" applyNumberFormat="1" applyFont="1" applyFill="1" applyBorder="1" applyAlignment="1">
      <alignment horizontal="right" vertical="center" shrinkToFit="1"/>
    </xf>
    <xf numFmtId="176" fontId="6" fillId="2" borderId="22" xfId="0" applyNumberFormat="1" applyFont="1" applyFill="1" applyBorder="1" applyAlignment="1">
      <alignment horizontal="right" vertical="center" shrinkToFit="1"/>
    </xf>
    <xf numFmtId="0" fontId="2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shrinkToFit="1"/>
    </xf>
    <xf numFmtId="176" fontId="6" fillId="2" borderId="24" xfId="0" applyNumberFormat="1" applyFont="1" applyFill="1" applyBorder="1" applyAlignment="1">
      <alignment vertical="center" shrinkToFit="1"/>
    </xf>
    <xf numFmtId="176" fontId="6" fillId="2" borderId="25" xfId="0" applyNumberFormat="1" applyFont="1" applyFill="1" applyBorder="1" applyAlignment="1">
      <alignment vertical="center" shrinkToFit="1"/>
    </xf>
    <xf numFmtId="176" fontId="6" fillId="2" borderId="25" xfId="0" applyNumberFormat="1" applyFont="1" applyFill="1" applyBorder="1" applyAlignment="1">
      <alignment horizontal="right" vertical="center" shrinkToFit="1"/>
    </xf>
    <xf numFmtId="176" fontId="6" fillId="2" borderId="26" xfId="0" applyNumberFormat="1" applyFont="1" applyFill="1" applyBorder="1" applyAlignment="1">
      <alignment vertical="center" shrinkToFit="1"/>
    </xf>
    <xf numFmtId="176" fontId="6" fillId="2" borderId="27" xfId="0" applyNumberFormat="1" applyFont="1" applyFill="1" applyBorder="1" applyAlignment="1">
      <alignment vertical="center" shrinkToFit="1"/>
    </xf>
    <xf numFmtId="176" fontId="6" fillId="2" borderId="8" xfId="0" applyNumberFormat="1" applyFont="1" applyFill="1" applyBorder="1" applyAlignment="1">
      <alignment horizontal="right" vertical="center" shrinkToFit="1"/>
    </xf>
    <xf numFmtId="176" fontId="6" fillId="2" borderId="28" xfId="0" applyNumberFormat="1" applyFont="1" applyFill="1" applyBorder="1" applyAlignment="1">
      <alignment horizontal="right" vertical="center" shrinkToFit="1"/>
    </xf>
    <xf numFmtId="176" fontId="6" fillId="2" borderId="29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shrinkToFit="1"/>
    </xf>
    <xf numFmtId="176" fontId="6" fillId="2" borderId="30" xfId="0" applyNumberFormat="1" applyFont="1" applyFill="1" applyBorder="1" applyAlignment="1">
      <alignment vertical="center" shrinkToFit="1"/>
    </xf>
    <xf numFmtId="176" fontId="6" fillId="2" borderId="32" xfId="0" applyNumberFormat="1" applyFont="1" applyFill="1" applyBorder="1" applyAlignment="1">
      <alignment vertical="center" shrinkToFit="1"/>
    </xf>
    <xf numFmtId="176" fontId="6" fillId="2" borderId="33" xfId="0" applyNumberFormat="1" applyFont="1" applyFill="1" applyBorder="1" applyAlignment="1">
      <alignment horizontal="right" vertical="center" shrinkToFit="1"/>
    </xf>
    <xf numFmtId="176" fontId="6" fillId="2" borderId="34" xfId="0" applyNumberFormat="1" applyFont="1" applyFill="1" applyBorder="1" applyAlignment="1">
      <alignment vertical="center" shrinkToFit="1"/>
    </xf>
    <xf numFmtId="176" fontId="6" fillId="2" borderId="9" xfId="0" applyNumberFormat="1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shrinkToFi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 shrinkToFit="1"/>
    </xf>
    <xf numFmtId="176" fontId="6" fillId="2" borderId="37" xfId="0" applyNumberFormat="1" applyFont="1" applyFill="1" applyBorder="1" applyAlignment="1">
      <alignment vertical="center" shrinkToFit="1"/>
    </xf>
    <xf numFmtId="176" fontId="6" fillId="2" borderId="38" xfId="0" applyNumberFormat="1" applyFont="1" applyFill="1" applyBorder="1" applyAlignment="1">
      <alignment horizontal="right" vertical="center" shrinkToFit="1"/>
    </xf>
    <xf numFmtId="176" fontId="6" fillId="2" borderId="39" xfId="0" applyNumberFormat="1" applyFont="1" applyFill="1" applyBorder="1" applyAlignment="1">
      <alignment vertical="center" shrinkToFi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 shrinkToFit="1"/>
    </xf>
    <xf numFmtId="176" fontId="6" fillId="2" borderId="44" xfId="0" applyNumberFormat="1" applyFont="1" applyFill="1" applyBorder="1" applyAlignment="1">
      <alignment vertical="center" shrinkToFit="1"/>
    </xf>
    <xf numFmtId="176" fontId="6" fillId="2" borderId="45" xfId="0" applyNumberFormat="1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horizontal="right" vertical="center" shrinkToFit="1"/>
    </xf>
    <xf numFmtId="177" fontId="2" fillId="2" borderId="0" xfId="0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176" fontId="6" fillId="2" borderId="46" xfId="0" applyNumberFormat="1" applyFont="1" applyFill="1" applyBorder="1" applyAlignment="1">
      <alignment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6" fillId="2" borderId="47" xfId="0" applyNumberFormat="1" applyFont="1" applyFill="1" applyBorder="1" applyAlignment="1">
      <alignment horizontal="right" vertical="center" shrinkToFit="1"/>
    </xf>
    <xf numFmtId="176" fontId="6" fillId="2" borderId="48" xfId="0" applyNumberFormat="1" applyFont="1" applyFill="1" applyBorder="1" applyAlignment="1">
      <alignment horizontal="right" vertical="center" shrinkToFit="1"/>
    </xf>
    <xf numFmtId="176" fontId="6" fillId="2" borderId="16" xfId="0" applyNumberFormat="1" applyFont="1" applyFill="1" applyBorder="1" applyAlignment="1">
      <alignment horizontal="right" vertical="center" shrinkToFit="1"/>
    </xf>
    <xf numFmtId="176" fontId="6" fillId="2" borderId="49" xfId="0" applyNumberFormat="1" applyFont="1" applyFill="1" applyBorder="1" applyAlignment="1">
      <alignment horizontal="right" vertical="center" shrinkToFit="1"/>
    </xf>
    <xf numFmtId="176" fontId="6" fillId="2" borderId="40" xfId="0" applyNumberFormat="1" applyFont="1" applyFill="1" applyBorder="1" applyAlignment="1">
      <alignment vertical="center" shrinkToFit="1"/>
    </xf>
    <xf numFmtId="176" fontId="6" fillId="2" borderId="50" xfId="0" applyNumberFormat="1" applyFont="1" applyFill="1" applyBorder="1" applyAlignment="1">
      <alignment horizontal="right" vertical="center" shrinkToFit="1"/>
    </xf>
    <xf numFmtId="176" fontId="6" fillId="2" borderId="51" xfId="0" applyNumberFormat="1" applyFont="1" applyFill="1" applyBorder="1" applyAlignment="1">
      <alignment vertical="center" shrinkToFit="1"/>
    </xf>
    <xf numFmtId="176" fontId="6" fillId="2" borderId="52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176" fontId="4" fillId="0" borderId="0" xfId="0" applyNumberFormat="1" applyFont="1" applyAlignment="1">
      <alignment/>
    </xf>
    <xf numFmtId="176" fontId="6" fillId="2" borderId="53" xfId="0" applyNumberFormat="1" applyFont="1" applyFill="1" applyBorder="1" applyAlignment="1">
      <alignment horizontal="right" vertical="center" shrinkToFit="1"/>
    </xf>
    <xf numFmtId="176" fontId="6" fillId="2" borderId="54" xfId="0" applyNumberFormat="1" applyFont="1" applyFill="1" applyBorder="1" applyAlignment="1">
      <alignment horizontal="right" vertical="center" shrinkToFit="1"/>
    </xf>
    <xf numFmtId="176" fontId="6" fillId="2" borderId="55" xfId="0" applyNumberFormat="1" applyFont="1" applyFill="1" applyBorder="1" applyAlignment="1">
      <alignment horizontal="right" vertical="center" shrinkToFit="1"/>
    </xf>
    <xf numFmtId="176" fontId="6" fillId="2" borderId="56" xfId="0" applyNumberFormat="1" applyFont="1" applyFill="1" applyBorder="1" applyAlignment="1">
      <alignment horizontal="right" vertical="center" shrinkToFit="1"/>
    </xf>
    <xf numFmtId="176" fontId="6" fillId="2" borderId="4" xfId="0" applyNumberFormat="1" applyFont="1" applyFill="1" applyBorder="1" applyAlignment="1">
      <alignment horizontal="right" vertical="center" shrinkToFit="1"/>
    </xf>
    <xf numFmtId="176" fontId="6" fillId="2" borderId="57" xfId="0" applyNumberFormat="1" applyFont="1" applyFill="1" applyBorder="1" applyAlignment="1">
      <alignment horizontal="right" vertical="center" shrinkToFit="1"/>
    </xf>
    <xf numFmtId="184" fontId="2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84" fontId="2" fillId="0" borderId="58" xfId="0" applyNumberFormat="1" applyFont="1" applyBorder="1" applyAlignment="1">
      <alignment horizontal="centerContinuous" vertical="center" wrapText="1"/>
    </xf>
    <xf numFmtId="184" fontId="6" fillId="2" borderId="59" xfId="0" applyNumberFormat="1" applyFont="1" applyFill="1" applyBorder="1" applyAlignment="1">
      <alignment horizontal="right" vertical="center" shrinkToFit="1"/>
    </xf>
    <xf numFmtId="184" fontId="6" fillId="2" borderId="60" xfId="0" applyNumberFormat="1" applyFont="1" applyFill="1" applyBorder="1" applyAlignment="1">
      <alignment horizontal="right" vertical="center" shrinkToFit="1"/>
    </xf>
    <xf numFmtId="184" fontId="6" fillId="2" borderId="22" xfId="0" applyNumberFormat="1" applyFont="1" applyFill="1" applyBorder="1" applyAlignment="1">
      <alignment horizontal="right" vertical="center" shrinkToFit="1"/>
    </xf>
    <xf numFmtId="184" fontId="6" fillId="2" borderId="28" xfId="0" applyNumberFormat="1" applyFont="1" applyFill="1" applyBorder="1" applyAlignment="1">
      <alignment horizontal="right" vertical="center" shrinkToFit="1"/>
    </xf>
    <xf numFmtId="184" fontId="6" fillId="2" borderId="9" xfId="0" applyNumberFormat="1" applyFont="1" applyFill="1" applyBorder="1" applyAlignment="1">
      <alignment horizontal="right" vertical="center" shrinkToFit="1"/>
    </xf>
    <xf numFmtId="184" fontId="6" fillId="2" borderId="56" xfId="0" applyNumberFormat="1" applyFont="1" applyFill="1" applyBorder="1" applyAlignment="1">
      <alignment horizontal="right" vertical="center" shrinkToFit="1"/>
    </xf>
    <xf numFmtId="184" fontId="6" fillId="2" borderId="4" xfId="0" applyNumberFormat="1" applyFont="1" applyFill="1" applyBorder="1" applyAlignment="1">
      <alignment horizontal="right" vertical="center" shrinkToFit="1"/>
    </xf>
    <xf numFmtId="184" fontId="6" fillId="2" borderId="57" xfId="0" applyNumberFormat="1" applyFont="1" applyFill="1" applyBorder="1" applyAlignment="1">
      <alignment horizontal="right" vertical="center" shrinkToFit="1"/>
    </xf>
    <xf numFmtId="184" fontId="2" fillId="2" borderId="0" xfId="0" applyNumberFormat="1" applyFont="1" applyFill="1" applyBorder="1" applyAlignment="1">
      <alignment horizontal="right" vertical="center" shrinkToFit="1"/>
    </xf>
    <xf numFmtId="184" fontId="2" fillId="2" borderId="0" xfId="0" applyNumberFormat="1" applyFont="1" applyFill="1" applyBorder="1" applyAlignment="1">
      <alignment vertical="center" shrinkToFit="1"/>
    </xf>
    <xf numFmtId="184" fontId="6" fillId="2" borderId="0" xfId="0" applyNumberFormat="1" applyFont="1" applyFill="1" applyBorder="1" applyAlignment="1">
      <alignment horizontal="right" vertical="center" shrinkToFit="1"/>
    </xf>
    <xf numFmtId="184" fontId="4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2" fillId="0" borderId="53" xfId="0" applyNumberFormat="1" applyFont="1" applyBorder="1" applyAlignment="1">
      <alignment horizontal="centerContinuous" vertical="center" wrapText="1"/>
    </xf>
    <xf numFmtId="184" fontId="6" fillId="2" borderId="8" xfId="0" applyNumberFormat="1" applyFont="1" applyFill="1" applyBorder="1" applyAlignment="1">
      <alignment horizontal="right" vertical="center" shrinkToFit="1"/>
    </xf>
    <xf numFmtId="184" fontId="6" fillId="2" borderId="21" xfId="0" applyNumberFormat="1" applyFont="1" applyFill="1" applyBorder="1" applyAlignment="1">
      <alignment horizontal="right" vertical="center" shrinkToFit="1"/>
    </xf>
    <xf numFmtId="184" fontId="2" fillId="2" borderId="0" xfId="0" applyNumberFormat="1" applyFont="1" applyFill="1" applyAlignment="1">
      <alignment vertical="center" shrinkToFit="1"/>
    </xf>
    <xf numFmtId="0" fontId="2" fillId="0" borderId="5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showGridLines="0" tabSelected="1" zoomScale="70" zoomScaleNormal="7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2.625" style="82" customWidth="1"/>
    <col min="2" max="2" width="10.125" style="83" customWidth="1"/>
    <col min="3" max="3" width="12.625" style="84" customWidth="1"/>
    <col min="4" max="4" width="14.75390625" style="82" customWidth="1"/>
    <col min="5" max="7" width="12.00390625" style="82" customWidth="1"/>
    <col min="8" max="8" width="14.75390625" style="82" customWidth="1"/>
    <col min="9" max="11" width="11.625" style="82" customWidth="1"/>
    <col min="12" max="12" width="10.125" style="82" customWidth="1"/>
    <col min="13" max="13" width="5.50390625" style="82" customWidth="1"/>
    <col min="14" max="14" width="12.75390625" style="120" customWidth="1"/>
    <col min="15" max="15" width="5.50390625" style="82" customWidth="1"/>
    <col min="16" max="16" width="10.125" style="82" customWidth="1"/>
    <col min="17" max="17" width="5.50390625" style="82" customWidth="1"/>
    <col min="18" max="18" width="12.75390625" style="120" customWidth="1"/>
    <col min="19" max="19" width="5.50390625" style="82" customWidth="1"/>
    <col min="20" max="20" width="10.125" style="82" customWidth="1"/>
    <col min="21" max="21" width="5.625" style="82" customWidth="1"/>
    <col min="22" max="22" width="12.75390625" style="120" customWidth="1"/>
    <col min="23" max="23" width="5.625" style="82" customWidth="1"/>
    <col min="24" max="24" width="9.00390625" style="82" customWidth="1"/>
    <col min="25" max="25" width="5.625" style="82" customWidth="1"/>
    <col min="26" max="26" width="12.75390625" style="120" customWidth="1"/>
    <col min="27" max="27" width="5.50390625" style="82" customWidth="1"/>
    <col min="28" max="28" width="0.74609375" style="82" customWidth="1"/>
    <col min="29" max="16384" width="9.00390625" style="82" customWidth="1"/>
  </cols>
  <sheetData>
    <row r="1" spans="3:26" s="1" customFormat="1" ht="21" customHeight="1">
      <c r="C1" s="2"/>
      <c r="F1" s="3"/>
      <c r="N1" s="105"/>
      <c r="R1" s="105"/>
      <c r="V1" s="105"/>
      <c r="X1" s="4" t="s">
        <v>41</v>
      </c>
      <c r="Z1" s="105"/>
    </row>
    <row r="2" spans="2:26" s="1" customFormat="1" ht="17.25" customHeight="1">
      <c r="B2" s="5" t="s">
        <v>33</v>
      </c>
      <c r="C2" s="2"/>
      <c r="E2" s="3" t="s">
        <v>42</v>
      </c>
      <c r="F2" s="6"/>
      <c r="G2" s="6"/>
      <c r="H2" s="7"/>
      <c r="I2" s="7"/>
      <c r="N2" s="106"/>
      <c r="Q2" s="7"/>
      <c r="R2" s="105"/>
      <c r="V2" s="105"/>
      <c r="X2" s="8"/>
      <c r="Z2" s="105"/>
    </row>
    <row r="3" spans="3:26" s="1" customFormat="1" ht="9.75" customHeight="1" thickBot="1">
      <c r="C3" s="2"/>
      <c r="E3" s="9"/>
      <c r="N3" s="105"/>
      <c r="R3" s="105"/>
      <c r="V3" s="105"/>
      <c r="Z3" s="105"/>
    </row>
    <row r="4" spans="2:28" s="10" customFormat="1" ht="34.5" customHeight="1">
      <c r="B4" s="131" t="s">
        <v>32</v>
      </c>
      <c r="C4" s="11"/>
      <c r="D4" s="134" t="s">
        <v>37</v>
      </c>
      <c r="E4" s="135"/>
      <c r="F4" s="135"/>
      <c r="G4" s="136"/>
      <c r="H4" s="134" t="s">
        <v>35</v>
      </c>
      <c r="I4" s="135"/>
      <c r="J4" s="135"/>
      <c r="K4" s="136"/>
      <c r="L4" s="137" t="s">
        <v>40</v>
      </c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6"/>
      <c r="AB4" s="12"/>
    </row>
    <row r="5" spans="2:28" s="10" customFormat="1" ht="34.5" customHeight="1">
      <c r="B5" s="132"/>
      <c r="C5" s="13" t="s">
        <v>34</v>
      </c>
      <c r="D5" s="138" t="s">
        <v>29</v>
      </c>
      <c r="E5" s="14"/>
      <c r="F5" s="15"/>
      <c r="G5" s="140" t="s">
        <v>28</v>
      </c>
      <c r="H5" s="138" t="s">
        <v>30</v>
      </c>
      <c r="I5" s="14"/>
      <c r="J5" s="15"/>
      <c r="K5" s="140" t="s">
        <v>31</v>
      </c>
      <c r="L5" s="142" t="s">
        <v>24</v>
      </c>
      <c r="M5" s="127"/>
      <c r="N5" s="127"/>
      <c r="O5" s="128"/>
      <c r="P5" s="125" t="s">
        <v>25</v>
      </c>
      <c r="Q5" s="126"/>
      <c r="R5" s="127"/>
      <c r="S5" s="128"/>
      <c r="T5" s="125" t="s">
        <v>26</v>
      </c>
      <c r="U5" s="126"/>
      <c r="V5" s="127"/>
      <c r="W5" s="128"/>
      <c r="X5" s="142" t="s">
        <v>27</v>
      </c>
      <c r="Y5" s="127"/>
      <c r="Z5" s="127"/>
      <c r="AA5" s="143"/>
      <c r="AB5" s="12"/>
    </row>
    <row r="6" spans="2:28" s="10" customFormat="1" ht="34.5" customHeight="1">
      <c r="B6" s="133"/>
      <c r="C6" s="16"/>
      <c r="D6" s="139"/>
      <c r="E6" s="17" t="s">
        <v>43</v>
      </c>
      <c r="F6" s="18" t="s">
        <v>44</v>
      </c>
      <c r="G6" s="141"/>
      <c r="H6" s="139"/>
      <c r="I6" s="17" t="s">
        <v>46</v>
      </c>
      <c r="J6" s="18" t="s">
        <v>47</v>
      </c>
      <c r="K6" s="141"/>
      <c r="L6" s="19" t="s">
        <v>23</v>
      </c>
      <c r="M6" s="20" t="s">
        <v>36</v>
      </c>
      <c r="N6" s="107" t="s">
        <v>22</v>
      </c>
      <c r="O6" s="21" t="s">
        <v>36</v>
      </c>
      <c r="P6" s="22" t="s">
        <v>23</v>
      </c>
      <c r="Q6" s="20" t="s">
        <v>36</v>
      </c>
      <c r="R6" s="121" t="s">
        <v>22</v>
      </c>
      <c r="S6" s="20" t="s">
        <v>36</v>
      </c>
      <c r="T6" s="19" t="s">
        <v>23</v>
      </c>
      <c r="U6" s="20" t="s">
        <v>36</v>
      </c>
      <c r="V6" s="121" t="s">
        <v>22</v>
      </c>
      <c r="W6" s="20" t="s">
        <v>36</v>
      </c>
      <c r="X6" s="22" t="s">
        <v>23</v>
      </c>
      <c r="Y6" s="20" t="s">
        <v>36</v>
      </c>
      <c r="Z6" s="107" t="s">
        <v>22</v>
      </c>
      <c r="AA6" s="20" t="s">
        <v>36</v>
      </c>
      <c r="AB6" s="12"/>
    </row>
    <row r="7" spans="2:28" s="23" customFormat="1" ht="38.25" customHeight="1">
      <c r="B7" s="24"/>
      <c r="C7" s="25" t="s">
        <v>19</v>
      </c>
      <c r="D7" s="26">
        <f aca="true" t="shared" si="0" ref="D7:L7">+D8+D9</f>
        <v>1426779</v>
      </c>
      <c r="E7" s="27">
        <f t="shared" si="0"/>
        <v>665899</v>
      </c>
      <c r="F7" s="27">
        <f t="shared" si="0"/>
        <v>760880</v>
      </c>
      <c r="G7" s="28">
        <f t="shared" si="0"/>
        <v>558660</v>
      </c>
      <c r="H7" s="26">
        <f t="shared" si="0"/>
        <v>1478632</v>
      </c>
      <c r="I7" s="27">
        <f t="shared" si="0"/>
        <v>691444</v>
      </c>
      <c r="J7" s="27">
        <f t="shared" si="0"/>
        <v>787188</v>
      </c>
      <c r="K7" s="28">
        <f t="shared" si="0"/>
        <v>553620</v>
      </c>
      <c r="L7" s="99">
        <f t="shared" si="0"/>
        <v>-51853</v>
      </c>
      <c r="M7" s="59"/>
      <c r="N7" s="108">
        <f>ROUND(((D7/H7)-1)*100,10)</f>
        <v>-3.5068225224</v>
      </c>
      <c r="O7" s="59"/>
      <c r="P7" s="99">
        <f>+P8+P9</f>
        <v>-25545</v>
      </c>
      <c r="Q7" s="59"/>
      <c r="R7" s="108">
        <f>ROUND(((E7/I7)-1)*100,10)</f>
        <v>-3.6944423554</v>
      </c>
      <c r="S7" s="59"/>
      <c r="T7" s="99">
        <f>+T8+T9</f>
        <v>-26308</v>
      </c>
      <c r="U7" s="59"/>
      <c r="V7" s="108">
        <f>ROUND(((F7/J7)-1)*100,10)</f>
        <v>-3.3420224902</v>
      </c>
      <c r="W7" s="59"/>
      <c r="X7" s="99">
        <f>+G7-K7</f>
        <v>5040</v>
      </c>
      <c r="Y7" s="59"/>
      <c r="Z7" s="108">
        <f>ROUND(((G7/K7)-1)*100,10)</f>
        <v>0.9103717351</v>
      </c>
      <c r="AA7" s="59"/>
      <c r="AB7" s="31"/>
    </row>
    <row r="8" spans="2:236" s="23" customFormat="1" ht="38.25" customHeight="1">
      <c r="B8" s="32"/>
      <c r="C8" s="33" t="s">
        <v>20</v>
      </c>
      <c r="D8" s="89">
        <f aca="true" t="shared" si="1" ref="D8:K8">SUM(D10:D22)</f>
        <v>1276831</v>
      </c>
      <c r="E8" s="90">
        <f t="shared" si="1"/>
        <v>595337</v>
      </c>
      <c r="F8" s="90">
        <f t="shared" si="1"/>
        <v>681494</v>
      </c>
      <c r="G8" s="100">
        <f t="shared" si="1"/>
        <v>503933</v>
      </c>
      <c r="H8" s="89">
        <f t="shared" si="1"/>
        <v>1324664</v>
      </c>
      <c r="I8" s="90">
        <f t="shared" si="1"/>
        <v>618838</v>
      </c>
      <c r="J8" s="90">
        <f t="shared" si="1"/>
        <v>705826</v>
      </c>
      <c r="K8" s="100">
        <f t="shared" si="1"/>
        <v>499685</v>
      </c>
      <c r="L8" s="29">
        <f>+D8-H8</f>
        <v>-47833</v>
      </c>
      <c r="M8" s="48"/>
      <c r="N8" s="109">
        <f aca="true" t="shared" si="2" ref="N8:N22">ROUND(((D8/H8)-1)*100,10)</f>
        <v>-3.6109534191</v>
      </c>
      <c r="O8" s="48"/>
      <c r="P8" s="30">
        <f>+E8-I8</f>
        <v>-23501</v>
      </c>
      <c r="Q8" s="48"/>
      <c r="R8" s="109">
        <f>ROUND(((E8/I8)-1)*100,10)</f>
        <v>-3.7976013108</v>
      </c>
      <c r="S8" s="48"/>
      <c r="T8" s="30">
        <f>+F8-J8</f>
        <v>-24332</v>
      </c>
      <c r="U8" s="48"/>
      <c r="V8" s="122">
        <f>ROUND(((F8/J8)-1)*100,10)</f>
        <v>-3.4473085435</v>
      </c>
      <c r="W8" s="48"/>
      <c r="X8" s="50">
        <f aca="true" t="shared" si="3" ref="X8:X22">+G8-K8</f>
        <v>4248</v>
      </c>
      <c r="Y8" s="48"/>
      <c r="Z8" s="109">
        <f>ROUND(((G8/K8)-1)*100,10)</f>
        <v>0.8501355854</v>
      </c>
      <c r="AA8" s="48"/>
      <c r="AB8" s="31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</row>
    <row r="9" spans="1:236" s="40" customFormat="1" ht="38.25" customHeight="1" thickBot="1">
      <c r="A9" s="23"/>
      <c r="B9" s="35"/>
      <c r="C9" s="36" t="s">
        <v>21</v>
      </c>
      <c r="D9" s="86">
        <f aca="true" t="shared" si="4" ref="D9:K9">SUM(D23:D30)</f>
        <v>149948</v>
      </c>
      <c r="E9" s="88">
        <f t="shared" si="4"/>
        <v>70562</v>
      </c>
      <c r="F9" s="88">
        <f t="shared" si="4"/>
        <v>79386</v>
      </c>
      <c r="G9" s="87">
        <f t="shared" si="4"/>
        <v>54727</v>
      </c>
      <c r="H9" s="86">
        <f t="shared" si="4"/>
        <v>153968</v>
      </c>
      <c r="I9" s="88">
        <f t="shared" si="4"/>
        <v>72606</v>
      </c>
      <c r="J9" s="88">
        <f t="shared" si="4"/>
        <v>81362</v>
      </c>
      <c r="K9" s="87">
        <f t="shared" si="4"/>
        <v>53935</v>
      </c>
      <c r="L9" s="37">
        <f>+D9-H9</f>
        <v>-4020</v>
      </c>
      <c r="M9" s="38"/>
      <c r="N9" s="110">
        <f t="shared" si="2"/>
        <v>-2.6109321417</v>
      </c>
      <c r="O9" s="38"/>
      <c r="P9" s="39">
        <f>+E9-I9</f>
        <v>-2044</v>
      </c>
      <c r="Q9" s="38"/>
      <c r="R9" s="110">
        <f>ROUND(((E9/I9)-1)*100,10)</f>
        <v>-2.8151943366</v>
      </c>
      <c r="S9" s="38"/>
      <c r="T9" s="39">
        <f>+F9-J9</f>
        <v>-1976</v>
      </c>
      <c r="U9" s="38"/>
      <c r="V9" s="123">
        <f>ROUND(((F9/J9)-1)*100,10)</f>
        <v>-2.4286521964</v>
      </c>
      <c r="W9" s="38"/>
      <c r="X9" s="39">
        <f t="shared" si="3"/>
        <v>792</v>
      </c>
      <c r="Y9" s="38"/>
      <c r="Z9" s="110">
        <f>ROUND(((G9/K9)-1)*100,10)</f>
        <v>1.4684342264</v>
      </c>
      <c r="AA9" s="38"/>
      <c r="AB9" s="31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</row>
    <row r="10" spans="1:28" s="52" customFormat="1" ht="38.25" customHeight="1">
      <c r="A10" s="23"/>
      <c r="B10" s="41">
        <v>42201</v>
      </c>
      <c r="C10" s="42" t="s">
        <v>0</v>
      </c>
      <c r="D10" s="43">
        <f>+E10+F10</f>
        <v>443766</v>
      </c>
      <c r="E10" s="44">
        <v>203574</v>
      </c>
      <c r="F10" s="45">
        <v>240192</v>
      </c>
      <c r="G10" s="46">
        <v>187685</v>
      </c>
      <c r="H10" s="43">
        <f>+I10+J10</f>
        <v>455206</v>
      </c>
      <c r="I10" s="44">
        <v>209250</v>
      </c>
      <c r="J10" s="45">
        <v>245956</v>
      </c>
      <c r="K10" s="46">
        <v>183777</v>
      </c>
      <c r="L10" s="49">
        <f aca="true" t="shared" si="5" ref="L10:L22">+D10-H10</f>
        <v>-11440</v>
      </c>
      <c r="M10" s="48">
        <v>21</v>
      </c>
      <c r="N10" s="111">
        <f t="shared" si="2"/>
        <v>-2.5131478935</v>
      </c>
      <c r="O10" s="49">
        <v>7</v>
      </c>
      <c r="P10" s="49">
        <f aca="true" t="shared" si="6" ref="P10:P22">+E10-I10</f>
        <v>-5676</v>
      </c>
      <c r="Q10" s="49">
        <v>21</v>
      </c>
      <c r="R10" s="111">
        <f aca="true" t="shared" si="7" ref="R10:R22">ROUND(((E10/I10)-1)*100,10)</f>
        <v>-2.7125448029</v>
      </c>
      <c r="S10" s="49">
        <v>7</v>
      </c>
      <c r="T10" s="49">
        <f aca="true" t="shared" si="8" ref="T10:T22">+F10-J10</f>
        <v>-5764</v>
      </c>
      <c r="U10" s="49">
        <v>21</v>
      </c>
      <c r="V10" s="111">
        <f aca="true" t="shared" si="9" ref="V10:V22">ROUND(((F10/J10)-1)*100,10)</f>
        <v>-2.343508595</v>
      </c>
      <c r="W10" s="49">
        <v>7</v>
      </c>
      <c r="X10" s="49">
        <f t="shared" si="3"/>
        <v>3908</v>
      </c>
      <c r="Y10" s="49">
        <v>1</v>
      </c>
      <c r="Z10" s="111">
        <f aca="true" t="shared" si="10" ref="Z10:Z22">ROUND(((G10/K10)-1)*100,10)</f>
        <v>2.1264902572</v>
      </c>
      <c r="AA10" s="49">
        <v>6</v>
      </c>
      <c r="AB10" s="51"/>
    </row>
    <row r="11" spans="1:28" s="52" customFormat="1" ht="38.25" customHeight="1">
      <c r="A11" s="23"/>
      <c r="B11" s="53">
        <v>42202</v>
      </c>
      <c r="C11" s="54" t="s">
        <v>1</v>
      </c>
      <c r="D11" s="55">
        <f>+E11+F11</f>
        <v>261101</v>
      </c>
      <c r="E11" s="56">
        <v>122430</v>
      </c>
      <c r="F11" s="57">
        <v>138671</v>
      </c>
      <c r="G11" s="58">
        <v>104583</v>
      </c>
      <c r="H11" s="55">
        <f>+I11+J11</f>
        <v>269574</v>
      </c>
      <c r="I11" s="56">
        <v>126743</v>
      </c>
      <c r="J11" s="57">
        <v>142831</v>
      </c>
      <c r="K11" s="58">
        <v>103966</v>
      </c>
      <c r="L11" s="59">
        <f t="shared" si="5"/>
        <v>-8473</v>
      </c>
      <c r="M11" s="59">
        <v>20</v>
      </c>
      <c r="N11" s="112">
        <f t="shared" si="2"/>
        <v>-3.143107273</v>
      </c>
      <c r="O11" s="59">
        <v>8</v>
      </c>
      <c r="P11" s="59">
        <f t="shared" si="6"/>
        <v>-4313</v>
      </c>
      <c r="Q11" s="59">
        <v>20</v>
      </c>
      <c r="R11" s="112">
        <f t="shared" si="7"/>
        <v>-3.4029492753</v>
      </c>
      <c r="S11" s="48">
        <v>9</v>
      </c>
      <c r="T11" s="59">
        <f t="shared" si="8"/>
        <v>-4160</v>
      </c>
      <c r="U11" s="48">
        <v>20</v>
      </c>
      <c r="V11" s="112">
        <f t="shared" si="9"/>
        <v>-2.9125329935</v>
      </c>
      <c r="W11" s="48">
        <v>8</v>
      </c>
      <c r="X11" s="59">
        <f t="shared" si="3"/>
        <v>617</v>
      </c>
      <c r="Y11" s="48">
        <v>5</v>
      </c>
      <c r="Z11" s="112">
        <f t="shared" si="10"/>
        <v>0.5934632476</v>
      </c>
      <c r="AA11" s="59">
        <v>10</v>
      </c>
      <c r="AB11" s="51"/>
    </row>
    <row r="12" spans="1:28" s="52" customFormat="1" ht="38.25" customHeight="1">
      <c r="A12" s="23"/>
      <c r="B12" s="53">
        <v>42203</v>
      </c>
      <c r="C12" s="54" t="s">
        <v>2</v>
      </c>
      <c r="D12" s="55">
        <f aca="true" t="shared" si="11" ref="D12:D30">+E12+F12</f>
        <v>47455</v>
      </c>
      <c r="E12" s="56">
        <v>21985</v>
      </c>
      <c r="F12" s="57">
        <v>25470</v>
      </c>
      <c r="G12" s="56">
        <v>17039</v>
      </c>
      <c r="H12" s="55">
        <f aca="true" t="shared" si="12" ref="H12:H30">+I12+J12</f>
        <v>50045</v>
      </c>
      <c r="I12" s="56">
        <v>23205</v>
      </c>
      <c r="J12" s="57">
        <v>26840</v>
      </c>
      <c r="K12" s="56">
        <v>17170</v>
      </c>
      <c r="L12" s="59">
        <f t="shared" si="5"/>
        <v>-2590</v>
      </c>
      <c r="M12" s="59">
        <v>12</v>
      </c>
      <c r="N12" s="112">
        <f t="shared" si="2"/>
        <v>-5.175342192</v>
      </c>
      <c r="O12" s="59">
        <v>10</v>
      </c>
      <c r="P12" s="59">
        <f t="shared" si="6"/>
        <v>-1220</v>
      </c>
      <c r="Q12" s="59">
        <v>12</v>
      </c>
      <c r="R12" s="112">
        <f t="shared" si="7"/>
        <v>-5.2574876104</v>
      </c>
      <c r="S12" s="59">
        <v>10</v>
      </c>
      <c r="T12" s="59">
        <f t="shared" si="8"/>
        <v>-1370</v>
      </c>
      <c r="U12" s="59">
        <v>12</v>
      </c>
      <c r="V12" s="112">
        <f t="shared" si="9"/>
        <v>-5.1043219076</v>
      </c>
      <c r="W12" s="59">
        <v>10</v>
      </c>
      <c r="X12" s="59">
        <f t="shared" si="3"/>
        <v>-131</v>
      </c>
      <c r="Y12" s="59">
        <v>13</v>
      </c>
      <c r="Z12" s="112">
        <f t="shared" si="10"/>
        <v>-0.7629586488</v>
      </c>
      <c r="AA12" s="59">
        <v>11</v>
      </c>
      <c r="AB12" s="51"/>
    </row>
    <row r="13" spans="1:28" s="52" customFormat="1" ht="38.25" customHeight="1">
      <c r="A13" s="23"/>
      <c r="B13" s="53">
        <v>42204</v>
      </c>
      <c r="C13" s="54" t="s">
        <v>3</v>
      </c>
      <c r="D13" s="55">
        <f t="shared" si="11"/>
        <v>140752</v>
      </c>
      <c r="E13" s="56">
        <v>66192</v>
      </c>
      <c r="F13" s="57">
        <v>74560</v>
      </c>
      <c r="G13" s="58">
        <v>50989</v>
      </c>
      <c r="H13" s="55">
        <f t="shared" si="12"/>
        <v>144034</v>
      </c>
      <c r="I13" s="56">
        <v>68154</v>
      </c>
      <c r="J13" s="57">
        <v>75880</v>
      </c>
      <c r="K13" s="58">
        <v>50052</v>
      </c>
      <c r="L13" s="59">
        <f t="shared" si="5"/>
        <v>-3282</v>
      </c>
      <c r="M13" s="59">
        <v>15</v>
      </c>
      <c r="N13" s="112">
        <f t="shared" si="2"/>
        <v>-2.2786286571</v>
      </c>
      <c r="O13" s="59">
        <v>6</v>
      </c>
      <c r="P13" s="59">
        <f t="shared" si="6"/>
        <v>-1962</v>
      </c>
      <c r="Q13" s="59">
        <v>18</v>
      </c>
      <c r="R13" s="112">
        <f t="shared" si="7"/>
        <v>-2.87877454</v>
      </c>
      <c r="S13" s="59">
        <v>8</v>
      </c>
      <c r="T13" s="59">
        <f t="shared" si="8"/>
        <v>-1320</v>
      </c>
      <c r="U13" s="59">
        <v>11</v>
      </c>
      <c r="V13" s="112">
        <f t="shared" si="9"/>
        <v>-1.7395888245</v>
      </c>
      <c r="W13" s="59">
        <v>6</v>
      </c>
      <c r="X13" s="59">
        <f t="shared" si="3"/>
        <v>937</v>
      </c>
      <c r="Y13" s="59">
        <v>3</v>
      </c>
      <c r="Z13" s="112">
        <f t="shared" si="10"/>
        <v>1.8720530648</v>
      </c>
      <c r="AA13" s="59">
        <v>7</v>
      </c>
      <c r="AB13" s="51"/>
    </row>
    <row r="14" spans="2:28" s="52" customFormat="1" ht="38.25" customHeight="1">
      <c r="B14" s="53">
        <v>42205</v>
      </c>
      <c r="C14" s="54" t="s">
        <v>4</v>
      </c>
      <c r="D14" s="55">
        <f t="shared" si="11"/>
        <v>90517</v>
      </c>
      <c r="E14" s="56">
        <v>42952</v>
      </c>
      <c r="F14" s="57">
        <v>47565</v>
      </c>
      <c r="G14" s="56">
        <v>34044</v>
      </c>
      <c r="H14" s="55">
        <f t="shared" si="12"/>
        <v>88040</v>
      </c>
      <c r="I14" s="56">
        <v>41896</v>
      </c>
      <c r="J14" s="57">
        <v>46144</v>
      </c>
      <c r="K14" s="56">
        <v>31849</v>
      </c>
      <c r="L14" s="59">
        <f t="shared" si="5"/>
        <v>2477</v>
      </c>
      <c r="M14" s="59">
        <v>1</v>
      </c>
      <c r="N14" s="112">
        <f t="shared" si="2"/>
        <v>2.8134938664</v>
      </c>
      <c r="O14" s="59">
        <v>2</v>
      </c>
      <c r="P14" s="59">
        <f t="shared" si="6"/>
        <v>1056</v>
      </c>
      <c r="Q14" s="59">
        <v>1</v>
      </c>
      <c r="R14" s="112">
        <f t="shared" si="7"/>
        <v>2.5205270193</v>
      </c>
      <c r="S14" s="59">
        <v>2</v>
      </c>
      <c r="T14" s="59">
        <f t="shared" si="8"/>
        <v>1421</v>
      </c>
      <c r="U14" s="59">
        <v>1</v>
      </c>
      <c r="V14" s="112">
        <f t="shared" si="9"/>
        <v>3.0794902913</v>
      </c>
      <c r="W14" s="59">
        <v>2</v>
      </c>
      <c r="X14" s="59">
        <f t="shared" si="3"/>
        <v>2195</v>
      </c>
      <c r="Y14" s="59">
        <v>2</v>
      </c>
      <c r="Z14" s="112">
        <f t="shared" si="10"/>
        <v>6.8918961349</v>
      </c>
      <c r="AA14" s="59">
        <v>1</v>
      </c>
      <c r="AB14" s="51"/>
    </row>
    <row r="15" spans="2:28" s="52" customFormat="1" ht="38.25" customHeight="1">
      <c r="B15" s="53">
        <v>42207</v>
      </c>
      <c r="C15" s="54" t="s">
        <v>5</v>
      </c>
      <c r="D15" s="55">
        <f t="shared" si="11"/>
        <v>34905</v>
      </c>
      <c r="E15" s="56">
        <v>16187</v>
      </c>
      <c r="F15" s="57">
        <v>18718</v>
      </c>
      <c r="G15" s="58">
        <v>12885</v>
      </c>
      <c r="H15" s="55">
        <f t="shared" si="12"/>
        <v>38389</v>
      </c>
      <c r="I15" s="56">
        <v>17826</v>
      </c>
      <c r="J15" s="57">
        <v>20563</v>
      </c>
      <c r="K15" s="58">
        <v>13537</v>
      </c>
      <c r="L15" s="59">
        <f t="shared" si="5"/>
        <v>-3484</v>
      </c>
      <c r="M15" s="59">
        <v>16</v>
      </c>
      <c r="N15" s="112">
        <f t="shared" si="2"/>
        <v>-9.075516424</v>
      </c>
      <c r="O15" s="59">
        <v>17</v>
      </c>
      <c r="P15" s="59">
        <f t="shared" si="6"/>
        <v>-1639</v>
      </c>
      <c r="Q15" s="59">
        <v>15</v>
      </c>
      <c r="R15" s="112">
        <f t="shared" si="7"/>
        <v>-9.1944350948</v>
      </c>
      <c r="S15" s="59">
        <v>18</v>
      </c>
      <c r="T15" s="59">
        <f t="shared" si="8"/>
        <v>-1845</v>
      </c>
      <c r="U15" s="59">
        <v>16</v>
      </c>
      <c r="V15" s="112">
        <f t="shared" si="9"/>
        <v>-8.9724262024</v>
      </c>
      <c r="W15" s="59">
        <v>17</v>
      </c>
      <c r="X15" s="59">
        <f t="shared" si="3"/>
        <v>-652</v>
      </c>
      <c r="Y15" s="59">
        <v>18</v>
      </c>
      <c r="Z15" s="112">
        <f t="shared" si="10"/>
        <v>-4.8164290463</v>
      </c>
      <c r="AA15" s="59">
        <v>18</v>
      </c>
      <c r="AB15" s="51"/>
    </row>
    <row r="16" spans="2:28" s="52" customFormat="1" ht="38.25" customHeight="1">
      <c r="B16" s="53">
        <v>42208</v>
      </c>
      <c r="C16" s="54" t="s">
        <v>6</v>
      </c>
      <c r="D16" s="55">
        <f t="shared" si="11"/>
        <v>25145</v>
      </c>
      <c r="E16" s="56">
        <v>11914</v>
      </c>
      <c r="F16" s="57">
        <v>13231</v>
      </c>
      <c r="G16" s="56">
        <v>9214</v>
      </c>
      <c r="H16" s="55">
        <f t="shared" si="12"/>
        <v>26993</v>
      </c>
      <c r="I16" s="56">
        <v>12764</v>
      </c>
      <c r="J16" s="57">
        <v>14229</v>
      </c>
      <c r="K16" s="56">
        <v>9462</v>
      </c>
      <c r="L16" s="59">
        <f t="shared" si="5"/>
        <v>-1848</v>
      </c>
      <c r="M16" s="59">
        <v>9</v>
      </c>
      <c r="N16" s="112">
        <f t="shared" si="2"/>
        <v>-6.8462193902</v>
      </c>
      <c r="O16" s="59">
        <v>14</v>
      </c>
      <c r="P16" s="59">
        <f t="shared" si="6"/>
        <v>-850</v>
      </c>
      <c r="Q16" s="59">
        <v>9</v>
      </c>
      <c r="R16" s="112">
        <f t="shared" si="7"/>
        <v>-6.6593544343</v>
      </c>
      <c r="S16" s="59">
        <v>13</v>
      </c>
      <c r="T16" s="59">
        <f t="shared" si="8"/>
        <v>-998</v>
      </c>
      <c r="U16" s="59">
        <v>9</v>
      </c>
      <c r="V16" s="112">
        <f t="shared" si="9"/>
        <v>-7.0138449645</v>
      </c>
      <c r="W16" s="59">
        <v>13</v>
      </c>
      <c r="X16" s="59">
        <f t="shared" si="3"/>
        <v>-248</v>
      </c>
      <c r="Y16" s="59">
        <v>16</v>
      </c>
      <c r="Z16" s="112">
        <f t="shared" si="10"/>
        <v>-2.6210103572</v>
      </c>
      <c r="AA16" s="59">
        <v>16</v>
      </c>
      <c r="AB16" s="51"/>
    </row>
    <row r="17" spans="2:28" s="52" customFormat="1" ht="38.25" customHeight="1">
      <c r="B17" s="60">
        <v>42209</v>
      </c>
      <c r="C17" s="61" t="s">
        <v>7</v>
      </c>
      <c r="D17" s="55">
        <f t="shared" si="11"/>
        <v>34407</v>
      </c>
      <c r="E17" s="56">
        <v>16705</v>
      </c>
      <c r="F17" s="57">
        <v>17702</v>
      </c>
      <c r="G17" s="56">
        <v>13813</v>
      </c>
      <c r="H17" s="55">
        <f t="shared" si="12"/>
        <v>38481</v>
      </c>
      <c r="I17" s="56">
        <v>18678</v>
      </c>
      <c r="J17" s="57">
        <v>19803</v>
      </c>
      <c r="K17" s="56">
        <v>14710</v>
      </c>
      <c r="L17" s="59">
        <f t="shared" si="5"/>
        <v>-4074</v>
      </c>
      <c r="M17" s="59">
        <v>18</v>
      </c>
      <c r="N17" s="112">
        <f t="shared" si="2"/>
        <v>-10.5870429563</v>
      </c>
      <c r="O17" s="59">
        <v>19</v>
      </c>
      <c r="P17" s="59">
        <f t="shared" si="6"/>
        <v>-1973</v>
      </c>
      <c r="Q17" s="59">
        <v>19</v>
      </c>
      <c r="R17" s="112">
        <f t="shared" si="7"/>
        <v>-10.5632294678</v>
      </c>
      <c r="S17" s="59">
        <v>19</v>
      </c>
      <c r="T17" s="59">
        <f t="shared" si="8"/>
        <v>-2101</v>
      </c>
      <c r="U17" s="59">
        <v>18</v>
      </c>
      <c r="V17" s="112">
        <f t="shared" si="9"/>
        <v>-10.6095036106</v>
      </c>
      <c r="W17" s="59">
        <v>19</v>
      </c>
      <c r="X17" s="59">
        <f t="shared" si="3"/>
        <v>-897</v>
      </c>
      <c r="Y17" s="59">
        <v>20</v>
      </c>
      <c r="Z17" s="112">
        <f t="shared" si="10"/>
        <v>-6.0978925901</v>
      </c>
      <c r="AA17" s="59">
        <v>20</v>
      </c>
      <c r="AB17" s="51"/>
    </row>
    <row r="18" spans="2:28" s="52" customFormat="1" ht="38.25" customHeight="1">
      <c r="B18" s="60">
        <v>42210</v>
      </c>
      <c r="C18" s="61" t="s">
        <v>8</v>
      </c>
      <c r="D18" s="55">
        <f t="shared" si="11"/>
        <v>29377</v>
      </c>
      <c r="E18" s="56">
        <v>13917</v>
      </c>
      <c r="F18" s="57">
        <v>15460</v>
      </c>
      <c r="G18" s="56">
        <v>10401</v>
      </c>
      <c r="H18" s="55">
        <f t="shared" si="12"/>
        <v>31414</v>
      </c>
      <c r="I18" s="56">
        <v>14782</v>
      </c>
      <c r="J18" s="57">
        <v>16632</v>
      </c>
      <c r="K18" s="56">
        <v>10560</v>
      </c>
      <c r="L18" s="59">
        <f t="shared" si="5"/>
        <v>-2037</v>
      </c>
      <c r="M18" s="59">
        <v>10</v>
      </c>
      <c r="N18" s="112">
        <f t="shared" si="2"/>
        <v>-6.4843700261</v>
      </c>
      <c r="O18" s="59">
        <v>12</v>
      </c>
      <c r="P18" s="59">
        <f t="shared" si="6"/>
        <v>-865</v>
      </c>
      <c r="Q18" s="59">
        <v>10</v>
      </c>
      <c r="R18" s="112">
        <f t="shared" si="7"/>
        <v>-5.8517115411</v>
      </c>
      <c r="S18" s="59">
        <v>12</v>
      </c>
      <c r="T18" s="59">
        <f t="shared" si="8"/>
        <v>-1172</v>
      </c>
      <c r="U18" s="59">
        <v>10</v>
      </c>
      <c r="V18" s="112">
        <f t="shared" si="9"/>
        <v>-7.0466570467</v>
      </c>
      <c r="W18" s="59">
        <v>14</v>
      </c>
      <c r="X18" s="59">
        <f t="shared" si="3"/>
        <v>-159</v>
      </c>
      <c r="Y18" s="59">
        <v>14</v>
      </c>
      <c r="Z18" s="112">
        <f t="shared" si="10"/>
        <v>-1.5056818182</v>
      </c>
      <c r="AA18" s="59">
        <v>13</v>
      </c>
      <c r="AB18" s="51"/>
    </row>
    <row r="19" spans="2:28" s="52" customFormat="1" ht="38.25" customHeight="1">
      <c r="B19" s="60">
        <v>42211</v>
      </c>
      <c r="C19" s="61" t="s">
        <v>9</v>
      </c>
      <c r="D19" s="55">
        <f t="shared" si="11"/>
        <v>40622</v>
      </c>
      <c r="E19" s="56">
        <v>18782</v>
      </c>
      <c r="F19" s="57">
        <v>21840</v>
      </c>
      <c r="G19" s="58">
        <v>18382</v>
      </c>
      <c r="H19" s="55">
        <f t="shared" si="12"/>
        <v>44765</v>
      </c>
      <c r="I19" s="56">
        <v>20610</v>
      </c>
      <c r="J19" s="57">
        <v>24155</v>
      </c>
      <c r="K19" s="58">
        <v>19305</v>
      </c>
      <c r="L19" s="59">
        <f t="shared" si="5"/>
        <v>-4143</v>
      </c>
      <c r="M19" s="59">
        <v>19</v>
      </c>
      <c r="N19" s="112">
        <f t="shared" si="2"/>
        <v>-9.2549983246</v>
      </c>
      <c r="O19" s="59">
        <v>18</v>
      </c>
      <c r="P19" s="59">
        <f t="shared" si="6"/>
        <v>-1828</v>
      </c>
      <c r="Q19" s="59">
        <v>17</v>
      </c>
      <c r="R19" s="112">
        <f t="shared" si="7"/>
        <v>-8.8694808345</v>
      </c>
      <c r="S19" s="59">
        <v>17</v>
      </c>
      <c r="T19" s="59">
        <f t="shared" si="8"/>
        <v>-2315</v>
      </c>
      <c r="U19" s="59">
        <v>19</v>
      </c>
      <c r="V19" s="112">
        <f t="shared" si="9"/>
        <v>-9.5839370731</v>
      </c>
      <c r="W19" s="59">
        <v>18</v>
      </c>
      <c r="X19" s="59">
        <f t="shared" si="3"/>
        <v>-923</v>
      </c>
      <c r="Y19" s="59">
        <v>21</v>
      </c>
      <c r="Z19" s="112">
        <f t="shared" si="10"/>
        <v>-4.7811447811</v>
      </c>
      <c r="AA19" s="59">
        <v>17</v>
      </c>
      <c r="AB19" s="51"/>
    </row>
    <row r="20" spans="2:28" s="52" customFormat="1" ht="38.25" customHeight="1">
      <c r="B20" s="69">
        <v>42212</v>
      </c>
      <c r="C20" s="70" t="s">
        <v>10</v>
      </c>
      <c r="D20" s="71">
        <f t="shared" si="11"/>
        <v>31176</v>
      </c>
      <c r="E20" s="72">
        <v>15156</v>
      </c>
      <c r="F20" s="92">
        <v>16020</v>
      </c>
      <c r="G20" s="93">
        <v>11875</v>
      </c>
      <c r="H20" s="71">
        <f t="shared" si="12"/>
        <v>33680</v>
      </c>
      <c r="I20" s="72">
        <v>16239</v>
      </c>
      <c r="J20" s="92">
        <v>17441</v>
      </c>
      <c r="K20" s="93">
        <v>12122</v>
      </c>
      <c r="L20" s="59">
        <f t="shared" si="5"/>
        <v>-2504</v>
      </c>
      <c r="M20" s="94">
        <v>11</v>
      </c>
      <c r="N20" s="112">
        <f t="shared" si="2"/>
        <v>-7.4346793349</v>
      </c>
      <c r="O20" s="94">
        <v>15</v>
      </c>
      <c r="P20" s="59">
        <f t="shared" si="6"/>
        <v>-1083</v>
      </c>
      <c r="Q20" s="94">
        <v>11</v>
      </c>
      <c r="R20" s="112">
        <f t="shared" si="7"/>
        <v>-6.6691298725</v>
      </c>
      <c r="S20" s="94">
        <v>14</v>
      </c>
      <c r="T20" s="59">
        <f t="shared" si="8"/>
        <v>-1421</v>
      </c>
      <c r="U20" s="94">
        <v>14</v>
      </c>
      <c r="V20" s="112">
        <f t="shared" si="9"/>
        <v>-8.1474686085</v>
      </c>
      <c r="W20" s="94">
        <v>16</v>
      </c>
      <c r="X20" s="59">
        <f t="shared" si="3"/>
        <v>-247</v>
      </c>
      <c r="Y20" s="94">
        <v>15</v>
      </c>
      <c r="Z20" s="112">
        <f t="shared" si="10"/>
        <v>-2.0376175549</v>
      </c>
      <c r="AA20" s="94">
        <v>14</v>
      </c>
      <c r="AB20" s="51"/>
    </row>
    <row r="21" spans="2:28" s="52" customFormat="1" ht="38.25" customHeight="1">
      <c r="B21" s="53">
        <v>42213</v>
      </c>
      <c r="C21" s="54" t="s">
        <v>38</v>
      </c>
      <c r="D21" s="55">
        <f>+E21+F21</f>
        <v>47245</v>
      </c>
      <c r="E21" s="56">
        <v>22262</v>
      </c>
      <c r="F21" s="57">
        <v>24983</v>
      </c>
      <c r="G21" s="56">
        <v>15863</v>
      </c>
      <c r="H21" s="55">
        <f>+I21+J21</f>
        <v>49998</v>
      </c>
      <c r="I21" s="56">
        <v>23607</v>
      </c>
      <c r="J21" s="57">
        <v>26391</v>
      </c>
      <c r="K21" s="56">
        <v>15756</v>
      </c>
      <c r="L21" s="59">
        <f t="shared" si="5"/>
        <v>-2753</v>
      </c>
      <c r="M21" s="59">
        <v>13</v>
      </c>
      <c r="N21" s="112">
        <f t="shared" si="2"/>
        <v>-5.5062202488</v>
      </c>
      <c r="O21" s="59">
        <v>11</v>
      </c>
      <c r="P21" s="59">
        <f t="shared" si="6"/>
        <v>-1345</v>
      </c>
      <c r="Q21" s="59">
        <v>13</v>
      </c>
      <c r="R21" s="112">
        <f t="shared" si="7"/>
        <v>-5.697462617</v>
      </c>
      <c r="S21" s="59">
        <v>11</v>
      </c>
      <c r="T21" s="59">
        <f t="shared" si="8"/>
        <v>-1408</v>
      </c>
      <c r="U21" s="59">
        <v>13</v>
      </c>
      <c r="V21" s="112">
        <f t="shared" si="9"/>
        <v>-5.3351521352</v>
      </c>
      <c r="W21" s="59">
        <v>11</v>
      </c>
      <c r="X21" s="59">
        <f t="shared" si="3"/>
        <v>107</v>
      </c>
      <c r="Y21" s="59">
        <v>9</v>
      </c>
      <c r="Z21" s="112">
        <f t="shared" si="10"/>
        <v>0.6791063722</v>
      </c>
      <c r="AA21" s="59">
        <v>8</v>
      </c>
      <c r="AB21" s="51"/>
    </row>
    <row r="22" spans="2:28" s="52" customFormat="1" ht="38.25" customHeight="1" thickBot="1">
      <c r="B22" s="62">
        <v>42214</v>
      </c>
      <c r="C22" s="63" t="s">
        <v>39</v>
      </c>
      <c r="D22" s="85">
        <f>+E22+F22</f>
        <v>50363</v>
      </c>
      <c r="E22" s="64">
        <v>23281</v>
      </c>
      <c r="F22" s="65">
        <v>27082</v>
      </c>
      <c r="G22" s="64">
        <v>17160</v>
      </c>
      <c r="H22" s="85">
        <f>+I22+J22</f>
        <v>54045</v>
      </c>
      <c r="I22" s="64">
        <v>25084</v>
      </c>
      <c r="J22" s="65">
        <v>28961</v>
      </c>
      <c r="K22" s="64">
        <v>17419</v>
      </c>
      <c r="L22" s="39">
        <f t="shared" si="5"/>
        <v>-3682</v>
      </c>
      <c r="M22" s="38">
        <v>17</v>
      </c>
      <c r="N22" s="110">
        <f t="shared" si="2"/>
        <v>-6.8128411509</v>
      </c>
      <c r="O22" s="38">
        <v>13</v>
      </c>
      <c r="P22" s="39">
        <f t="shared" si="6"/>
        <v>-1803</v>
      </c>
      <c r="Q22" s="38">
        <v>16</v>
      </c>
      <c r="R22" s="110">
        <f t="shared" si="7"/>
        <v>-7.1878488279</v>
      </c>
      <c r="S22" s="38">
        <v>15</v>
      </c>
      <c r="T22" s="39">
        <f t="shared" si="8"/>
        <v>-1879</v>
      </c>
      <c r="U22" s="38">
        <v>17</v>
      </c>
      <c r="V22" s="110">
        <f t="shared" si="9"/>
        <v>-6.4880356341</v>
      </c>
      <c r="W22" s="38">
        <v>12</v>
      </c>
      <c r="X22" s="39">
        <f t="shared" si="3"/>
        <v>-259</v>
      </c>
      <c r="Y22" s="38">
        <v>17</v>
      </c>
      <c r="Z22" s="110">
        <f t="shared" si="10"/>
        <v>-1.4868821402</v>
      </c>
      <c r="AA22" s="38">
        <v>12</v>
      </c>
      <c r="AB22" s="51"/>
    </row>
    <row r="23" spans="2:28" s="52" customFormat="1" ht="38.25" customHeight="1">
      <c r="B23" s="67">
        <v>42307</v>
      </c>
      <c r="C23" s="68" t="s">
        <v>11</v>
      </c>
      <c r="D23" s="91">
        <f t="shared" si="11"/>
        <v>42535</v>
      </c>
      <c r="E23" s="47">
        <v>20006</v>
      </c>
      <c r="F23" s="45">
        <v>22529</v>
      </c>
      <c r="G23" s="47">
        <v>15478</v>
      </c>
      <c r="H23" s="91">
        <f t="shared" si="12"/>
        <v>42655</v>
      </c>
      <c r="I23" s="47">
        <v>20204</v>
      </c>
      <c r="J23" s="45">
        <v>22451</v>
      </c>
      <c r="K23" s="47">
        <v>14936</v>
      </c>
      <c r="L23" s="101">
        <f aca="true" t="shared" si="13" ref="L23:L30">+D23-H23</f>
        <v>-120</v>
      </c>
      <c r="M23" s="49">
        <v>4</v>
      </c>
      <c r="N23" s="113">
        <f aca="true" t="shared" si="14" ref="N23:N30">ROUND(((D23/H23)-1)*100,10)</f>
        <v>-0.2813269253</v>
      </c>
      <c r="O23" s="49">
        <v>3</v>
      </c>
      <c r="P23" s="102">
        <f aca="true" t="shared" si="15" ref="P23:P30">+E23-I23</f>
        <v>-198</v>
      </c>
      <c r="Q23" s="49">
        <v>7</v>
      </c>
      <c r="R23" s="113">
        <f aca="true" t="shared" si="16" ref="R23:R30">ROUND(((E23/I23)-1)*100,10)</f>
        <v>-0.9800039596</v>
      </c>
      <c r="S23" s="49">
        <v>5</v>
      </c>
      <c r="T23" s="102">
        <f aca="true" t="shared" si="17" ref="T23:T30">+F23-J23</f>
        <v>78</v>
      </c>
      <c r="U23" s="49">
        <v>3</v>
      </c>
      <c r="V23" s="113">
        <f aca="true" t="shared" si="18" ref="V23:V30">ROUND(((F23/J23)-1)*100,10)</f>
        <v>0.3474232774</v>
      </c>
      <c r="W23" s="49">
        <v>3</v>
      </c>
      <c r="X23" s="102">
        <f aca="true" t="shared" si="19" ref="X23:X30">+G23-K23</f>
        <v>542</v>
      </c>
      <c r="Y23" s="49">
        <v>6</v>
      </c>
      <c r="Z23" s="113">
        <f aca="true" t="shared" si="20" ref="Z23:Z30">ROUND(((G23/K23)-1)*100,10)</f>
        <v>3.6288162828</v>
      </c>
      <c r="AA23" s="49">
        <v>4</v>
      </c>
      <c r="AB23" s="51"/>
    </row>
    <row r="24" spans="2:28" s="52" customFormat="1" ht="38.25" customHeight="1">
      <c r="B24" s="53">
        <v>42308</v>
      </c>
      <c r="C24" s="54" t="s">
        <v>12</v>
      </c>
      <c r="D24" s="55">
        <f t="shared" si="11"/>
        <v>30110</v>
      </c>
      <c r="E24" s="56">
        <v>14457</v>
      </c>
      <c r="F24" s="57">
        <v>15653</v>
      </c>
      <c r="G24" s="56">
        <v>10787</v>
      </c>
      <c r="H24" s="55">
        <f t="shared" si="12"/>
        <v>29127</v>
      </c>
      <c r="I24" s="56">
        <v>14049</v>
      </c>
      <c r="J24" s="57">
        <v>15078</v>
      </c>
      <c r="K24" s="56">
        <v>10163</v>
      </c>
      <c r="L24" s="99">
        <f t="shared" si="13"/>
        <v>983</v>
      </c>
      <c r="M24" s="59">
        <v>2</v>
      </c>
      <c r="N24" s="114">
        <f t="shared" si="14"/>
        <v>3.374875545</v>
      </c>
      <c r="O24" s="59">
        <v>1</v>
      </c>
      <c r="P24" s="103">
        <f t="shared" si="15"/>
        <v>408</v>
      </c>
      <c r="Q24" s="59">
        <v>2</v>
      </c>
      <c r="R24" s="114">
        <f t="shared" si="16"/>
        <v>2.9041212898</v>
      </c>
      <c r="S24" s="59">
        <v>1</v>
      </c>
      <c r="T24" s="103">
        <f t="shared" si="17"/>
        <v>575</v>
      </c>
      <c r="U24" s="59">
        <v>2</v>
      </c>
      <c r="V24" s="114">
        <f t="shared" si="18"/>
        <v>3.8135031171</v>
      </c>
      <c r="W24" s="59">
        <v>1</v>
      </c>
      <c r="X24" s="103">
        <f t="shared" si="19"/>
        <v>624</v>
      </c>
      <c r="Y24" s="59">
        <v>4</v>
      </c>
      <c r="Z24" s="114">
        <f t="shared" si="20"/>
        <v>6.1399193152</v>
      </c>
      <c r="AA24" s="59">
        <v>3</v>
      </c>
      <c r="AB24" s="51"/>
    </row>
    <row r="25" spans="2:28" s="52" customFormat="1" ht="38.25" customHeight="1">
      <c r="B25" s="53">
        <v>42321</v>
      </c>
      <c r="C25" s="54" t="s">
        <v>13</v>
      </c>
      <c r="D25" s="55">
        <f t="shared" si="11"/>
        <v>8903</v>
      </c>
      <c r="E25" s="56">
        <v>4158</v>
      </c>
      <c r="F25" s="57">
        <v>4745</v>
      </c>
      <c r="G25" s="56">
        <v>2747</v>
      </c>
      <c r="H25" s="55">
        <f t="shared" si="12"/>
        <v>9657</v>
      </c>
      <c r="I25" s="56">
        <v>4537</v>
      </c>
      <c r="J25" s="57">
        <v>5120</v>
      </c>
      <c r="K25" s="56">
        <v>2805</v>
      </c>
      <c r="L25" s="99">
        <f t="shared" si="13"/>
        <v>-754</v>
      </c>
      <c r="M25" s="59">
        <v>8</v>
      </c>
      <c r="N25" s="114">
        <f t="shared" si="14"/>
        <v>-7.8078078078</v>
      </c>
      <c r="O25" s="59">
        <v>16</v>
      </c>
      <c r="P25" s="103">
        <f t="shared" si="15"/>
        <v>-379</v>
      </c>
      <c r="Q25" s="59">
        <v>8</v>
      </c>
      <c r="R25" s="114">
        <f t="shared" si="16"/>
        <v>-8.3535375799</v>
      </c>
      <c r="S25" s="59">
        <v>16</v>
      </c>
      <c r="T25" s="103">
        <f t="shared" si="17"/>
        <v>-375</v>
      </c>
      <c r="U25" s="59">
        <v>8</v>
      </c>
      <c r="V25" s="114">
        <f t="shared" si="18"/>
        <v>-7.32421875</v>
      </c>
      <c r="W25" s="59">
        <v>15</v>
      </c>
      <c r="X25" s="103">
        <f t="shared" si="19"/>
        <v>-58</v>
      </c>
      <c r="Y25" s="59">
        <v>11</v>
      </c>
      <c r="Z25" s="114">
        <f t="shared" si="20"/>
        <v>-2.0677361854</v>
      </c>
      <c r="AA25" s="59">
        <v>15</v>
      </c>
      <c r="AB25" s="51"/>
    </row>
    <row r="26" spans="2:28" s="52" customFormat="1" ht="38.25" customHeight="1">
      <c r="B26" s="53">
        <v>42322</v>
      </c>
      <c r="C26" s="54" t="s">
        <v>14</v>
      </c>
      <c r="D26" s="55">
        <f t="shared" si="11"/>
        <v>14651</v>
      </c>
      <c r="E26" s="56">
        <v>6922</v>
      </c>
      <c r="F26" s="57">
        <v>7729</v>
      </c>
      <c r="G26" s="56">
        <v>5144</v>
      </c>
      <c r="H26" s="55">
        <f t="shared" si="12"/>
        <v>15158</v>
      </c>
      <c r="I26" s="56">
        <v>7094</v>
      </c>
      <c r="J26" s="57">
        <v>8064</v>
      </c>
      <c r="K26" s="56">
        <v>5110</v>
      </c>
      <c r="L26" s="99">
        <f t="shared" si="13"/>
        <v>-507</v>
      </c>
      <c r="M26" s="59">
        <v>7</v>
      </c>
      <c r="N26" s="114">
        <f t="shared" si="14"/>
        <v>-3.3447684391</v>
      </c>
      <c r="O26" s="59">
        <v>9</v>
      </c>
      <c r="P26" s="103">
        <f t="shared" si="15"/>
        <v>-172</v>
      </c>
      <c r="Q26" s="59">
        <v>5</v>
      </c>
      <c r="R26" s="114">
        <f t="shared" si="16"/>
        <v>-2.4245841556</v>
      </c>
      <c r="S26" s="59">
        <v>6</v>
      </c>
      <c r="T26" s="103">
        <f t="shared" si="17"/>
        <v>-335</v>
      </c>
      <c r="U26" s="59">
        <v>7</v>
      </c>
      <c r="V26" s="114">
        <f t="shared" si="18"/>
        <v>-4.154265873</v>
      </c>
      <c r="W26" s="59">
        <v>9</v>
      </c>
      <c r="X26" s="103">
        <f t="shared" si="19"/>
        <v>34</v>
      </c>
      <c r="Y26" s="59">
        <v>10</v>
      </c>
      <c r="Z26" s="114">
        <f t="shared" si="20"/>
        <v>0.6653620352</v>
      </c>
      <c r="AA26" s="59">
        <v>9</v>
      </c>
      <c r="AB26" s="51"/>
    </row>
    <row r="27" spans="2:28" s="52" customFormat="1" ht="38.25" customHeight="1">
      <c r="B27" s="53">
        <v>42323</v>
      </c>
      <c r="C27" s="54" t="s">
        <v>15</v>
      </c>
      <c r="D27" s="55">
        <f t="shared" si="11"/>
        <v>15227</v>
      </c>
      <c r="E27" s="56">
        <v>7124</v>
      </c>
      <c r="F27" s="57">
        <v>8103</v>
      </c>
      <c r="G27" s="56">
        <v>4780</v>
      </c>
      <c r="H27" s="55">
        <f t="shared" si="12"/>
        <v>15367</v>
      </c>
      <c r="I27" s="56">
        <v>7193</v>
      </c>
      <c r="J27" s="57">
        <v>8174</v>
      </c>
      <c r="K27" s="56">
        <v>4502</v>
      </c>
      <c r="L27" s="99">
        <f t="shared" si="13"/>
        <v>-140</v>
      </c>
      <c r="M27" s="59">
        <v>5</v>
      </c>
      <c r="N27" s="114">
        <f t="shared" si="14"/>
        <v>-0.9110431444</v>
      </c>
      <c r="O27" s="59">
        <v>5</v>
      </c>
      <c r="P27" s="103">
        <f t="shared" si="15"/>
        <v>-69</v>
      </c>
      <c r="Q27" s="59">
        <v>4</v>
      </c>
      <c r="R27" s="114">
        <f t="shared" si="16"/>
        <v>-0.959265953</v>
      </c>
      <c r="S27" s="59">
        <v>4</v>
      </c>
      <c r="T27" s="103">
        <f t="shared" si="17"/>
        <v>-71</v>
      </c>
      <c r="U27" s="59">
        <v>4</v>
      </c>
      <c r="V27" s="114">
        <f t="shared" si="18"/>
        <v>-0.8686077808</v>
      </c>
      <c r="W27" s="59">
        <v>4</v>
      </c>
      <c r="X27" s="103">
        <f t="shared" si="19"/>
        <v>278</v>
      </c>
      <c r="Y27" s="59">
        <v>7</v>
      </c>
      <c r="Z27" s="114">
        <f t="shared" si="20"/>
        <v>6.1750333185</v>
      </c>
      <c r="AA27" s="59">
        <v>2</v>
      </c>
      <c r="AB27" s="51"/>
    </row>
    <row r="28" spans="2:28" s="52" customFormat="1" ht="38.25" customHeight="1">
      <c r="B28" s="73">
        <v>42383</v>
      </c>
      <c r="C28" s="74" t="s">
        <v>16</v>
      </c>
      <c r="D28" s="55">
        <f t="shared" si="11"/>
        <v>2849</v>
      </c>
      <c r="E28" s="72">
        <v>1313</v>
      </c>
      <c r="F28" s="57">
        <v>1536</v>
      </c>
      <c r="G28" s="72">
        <v>1287</v>
      </c>
      <c r="H28" s="55">
        <f t="shared" si="12"/>
        <v>3268</v>
      </c>
      <c r="I28" s="72">
        <v>1495</v>
      </c>
      <c r="J28" s="57">
        <v>1773</v>
      </c>
      <c r="K28" s="72">
        <v>1364</v>
      </c>
      <c r="L28" s="99">
        <f t="shared" si="13"/>
        <v>-419</v>
      </c>
      <c r="M28" s="59">
        <v>6</v>
      </c>
      <c r="N28" s="114">
        <f t="shared" si="14"/>
        <v>-12.8212974296</v>
      </c>
      <c r="O28" s="59">
        <v>21</v>
      </c>
      <c r="P28" s="103">
        <f t="shared" si="15"/>
        <v>-182</v>
      </c>
      <c r="Q28" s="59">
        <v>6</v>
      </c>
      <c r="R28" s="114">
        <f t="shared" si="16"/>
        <v>-12.1739130435</v>
      </c>
      <c r="S28" s="59">
        <v>20</v>
      </c>
      <c r="T28" s="103">
        <f t="shared" si="17"/>
        <v>-237</v>
      </c>
      <c r="U28" s="59">
        <v>6</v>
      </c>
      <c r="V28" s="114">
        <f t="shared" si="18"/>
        <v>-13.3671742809</v>
      </c>
      <c r="W28" s="59">
        <v>21</v>
      </c>
      <c r="X28" s="103">
        <f t="shared" si="19"/>
        <v>-77</v>
      </c>
      <c r="Y28" s="59">
        <v>12</v>
      </c>
      <c r="Z28" s="114">
        <f t="shared" si="20"/>
        <v>-5.6451612903</v>
      </c>
      <c r="AA28" s="59">
        <v>19</v>
      </c>
      <c r="AB28" s="51"/>
    </row>
    <row r="29" spans="2:28" s="52" customFormat="1" ht="38.25" customHeight="1">
      <c r="B29" s="73">
        <v>42391</v>
      </c>
      <c r="C29" s="74" t="s">
        <v>17</v>
      </c>
      <c r="D29" s="55">
        <f t="shared" si="11"/>
        <v>13599</v>
      </c>
      <c r="E29" s="72">
        <v>6343</v>
      </c>
      <c r="F29" s="57">
        <v>7256</v>
      </c>
      <c r="G29" s="72">
        <v>4884</v>
      </c>
      <c r="H29" s="55">
        <f t="shared" si="12"/>
        <v>13697</v>
      </c>
      <c r="I29" s="72">
        <v>6339</v>
      </c>
      <c r="J29" s="57">
        <v>7358</v>
      </c>
      <c r="K29" s="72">
        <v>4755</v>
      </c>
      <c r="L29" s="99">
        <f t="shared" si="13"/>
        <v>-98</v>
      </c>
      <c r="M29" s="59">
        <v>3</v>
      </c>
      <c r="N29" s="114">
        <f t="shared" si="14"/>
        <v>-0.7154851427</v>
      </c>
      <c r="O29" s="59">
        <v>4</v>
      </c>
      <c r="P29" s="103">
        <f t="shared" si="15"/>
        <v>4</v>
      </c>
      <c r="Q29" s="59">
        <v>3</v>
      </c>
      <c r="R29" s="114">
        <f t="shared" si="16"/>
        <v>0.0631014356</v>
      </c>
      <c r="S29" s="59">
        <v>3</v>
      </c>
      <c r="T29" s="103">
        <f t="shared" si="17"/>
        <v>-102</v>
      </c>
      <c r="U29" s="59">
        <v>5</v>
      </c>
      <c r="V29" s="114">
        <f t="shared" si="18"/>
        <v>-1.3862462626</v>
      </c>
      <c r="W29" s="59">
        <v>5</v>
      </c>
      <c r="X29" s="103">
        <f t="shared" si="19"/>
        <v>129</v>
      </c>
      <c r="Y29" s="59">
        <v>8</v>
      </c>
      <c r="Z29" s="114">
        <f t="shared" si="20"/>
        <v>2.7129337539</v>
      </c>
      <c r="AA29" s="59">
        <v>5</v>
      </c>
      <c r="AB29" s="51"/>
    </row>
    <row r="30" spans="2:28" s="52" customFormat="1" ht="38.25" customHeight="1" thickBot="1">
      <c r="B30" s="75">
        <v>42411</v>
      </c>
      <c r="C30" s="76" t="s">
        <v>18</v>
      </c>
      <c r="D30" s="85">
        <f t="shared" si="11"/>
        <v>22074</v>
      </c>
      <c r="E30" s="64">
        <v>10239</v>
      </c>
      <c r="F30" s="65">
        <v>11835</v>
      </c>
      <c r="G30" s="66">
        <v>9620</v>
      </c>
      <c r="H30" s="85">
        <f t="shared" si="12"/>
        <v>25039</v>
      </c>
      <c r="I30" s="64">
        <v>11695</v>
      </c>
      <c r="J30" s="65">
        <v>13344</v>
      </c>
      <c r="K30" s="66">
        <v>10300</v>
      </c>
      <c r="L30" s="37">
        <f t="shared" si="13"/>
        <v>-2965</v>
      </c>
      <c r="M30" s="39">
        <v>14</v>
      </c>
      <c r="N30" s="115">
        <f t="shared" si="14"/>
        <v>-11.8415272175</v>
      </c>
      <c r="O30" s="39">
        <v>20</v>
      </c>
      <c r="P30" s="104">
        <f t="shared" si="15"/>
        <v>-1456</v>
      </c>
      <c r="Q30" s="39">
        <v>14</v>
      </c>
      <c r="R30" s="115">
        <f t="shared" si="16"/>
        <v>-12.4497648568</v>
      </c>
      <c r="S30" s="39">
        <v>21</v>
      </c>
      <c r="T30" s="104">
        <f t="shared" si="17"/>
        <v>-1509</v>
      </c>
      <c r="U30" s="39">
        <v>15</v>
      </c>
      <c r="V30" s="115">
        <f t="shared" si="18"/>
        <v>-11.3084532374</v>
      </c>
      <c r="W30" s="39">
        <v>20</v>
      </c>
      <c r="X30" s="104">
        <f t="shared" si="19"/>
        <v>-680</v>
      </c>
      <c r="Y30" s="39">
        <v>19</v>
      </c>
      <c r="Z30" s="115">
        <f t="shared" si="20"/>
        <v>-6.6019417476</v>
      </c>
      <c r="AA30" s="39">
        <v>21</v>
      </c>
      <c r="AB30" s="51"/>
    </row>
    <row r="31" spans="2:28" s="52" customFormat="1" ht="9" customHeight="1">
      <c r="B31" s="34"/>
      <c r="C31" s="77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116"/>
      <c r="O31" s="80"/>
      <c r="P31" s="79"/>
      <c r="Q31" s="79"/>
      <c r="R31" s="116"/>
      <c r="S31" s="80"/>
      <c r="T31" s="79"/>
      <c r="U31" s="79"/>
      <c r="V31" s="116"/>
      <c r="W31" s="80"/>
      <c r="X31" s="79"/>
      <c r="Y31" s="79"/>
      <c r="Z31" s="116"/>
      <c r="AA31" s="77"/>
      <c r="AB31" s="81"/>
    </row>
    <row r="32" spans="2:28" s="52" customFormat="1" ht="20.25" customHeight="1">
      <c r="B32" s="34"/>
      <c r="C32" s="77"/>
      <c r="D32" s="129" t="s">
        <v>45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81"/>
      <c r="V32" s="124"/>
      <c r="W32" s="81"/>
      <c r="X32" s="81"/>
      <c r="Y32" s="81"/>
      <c r="Z32" s="124"/>
      <c r="AA32" s="81"/>
      <c r="AB32" s="81"/>
    </row>
    <row r="33" spans="2:28" s="52" customFormat="1" ht="24.75" customHeight="1">
      <c r="B33" s="34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118"/>
      <c r="O33" s="78"/>
      <c r="P33" s="78"/>
      <c r="Q33" s="78"/>
      <c r="R33" s="117"/>
      <c r="S33" s="78"/>
      <c r="T33" s="81"/>
      <c r="U33" s="81"/>
      <c r="V33" s="124"/>
      <c r="W33" s="81"/>
      <c r="X33" s="81"/>
      <c r="Y33" s="81"/>
      <c r="Z33" s="124"/>
      <c r="AA33" s="81"/>
      <c r="AB33" s="81"/>
    </row>
    <row r="34" spans="2:26" s="95" customFormat="1" ht="39.75" customHeight="1">
      <c r="B34" s="96"/>
      <c r="C34" s="97"/>
      <c r="H34" s="98"/>
      <c r="I34" s="98"/>
      <c r="J34" s="98"/>
      <c r="K34" s="98"/>
      <c r="N34" s="118"/>
      <c r="R34" s="119"/>
      <c r="V34" s="119"/>
      <c r="Z34" s="119"/>
    </row>
    <row r="35" spans="2:26" s="95" customFormat="1" ht="39.75" customHeight="1">
      <c r="B35" s="96"/>
      <c r="C35" s="97"/>
      <c r="H35" s="98"/>
      <c r="I35" s="98"/>
      <c r="J35" s="98"/>
      <c r="K35" s="98"/>
      <c r="N35" s="118"/>
      <c r="R35" s="119"/>
      <c r="V35" s="119"/>
      <c r="Z35" s="119"/>
    </row>
    <row r="36" spans="2:26" s="95" customFormat="1" ht="39.75" customHeight="1">
      <c r="B36" s="96"/>
      <c r="C36" s="97"/>
      <c r="N36" s="118"/>
      <c r="R36" s="119"/>
      <c r="V36" s="119"/>
      <c r="Z36" s="119"/>
    </row>
    <row r="37" spans="2:26" s="95" customFormat="1" ht="39.75" customHeight="1">
      <c r="B37" s="96"/>
      <c r="C37" s="97"/>
      <c r="N37" s="118"/>
      <c r="R37" s="119"/>
      <c r="V37" s="119"/>
      <c r="Z37" s="119"/>
    </row>
    <row r="38" spans="2:26" s="95" customFormat="1" ht="39.75" customHeight="1">
      <c r="B38" s="96"/>
      <c r="C38" s="97"/>
      <c r="N38" s="118"/>
      <c r="R38" s="119"/>
      <c r="V38" s="119"/>
      <c r="Z38" s="119"/>
    </row>
    <row r="39" spans="2:26" s="95" customFormat="1" ht="39.75" customHeight="1">
      <c r="B39" s="96"/>
      <c r="C39" s="97"/>
      <c r="N39" s="118"/>
      <c r="R39" s="119"/>
      <c r="V39" s="119"/>
      <c r="Z39" s="119"/>
    </row>
    <row r="40" spans="2:26" s="95" customFormat="1" ht="39.75" customHeight="1">
      <c r="B40" s="96"/>
      <c r="C40" s="97"/>
      <c r="N40" s="118"/>
      <c r="R40" s="119"/>
      <c r="V40" s="119"/>
      <c r="Z40" s="119"/>
    </row>
    <row r="41" spans="2:26" s="95" customFormat="1" ht="39.75" customHeight="1">
      <c r="B41" s="96"/>
      <c r="C41" s="97"/>
      <c r="N41" s="118"/>
      <c r="R41" s="119"/>
      <c r="V41" s="119"/>
      <c r="Z41" s="119"/>
    </row>
    <row r="42" spans="2:26" s="95" customFormat="1" ht="39.75" customHeight="1">
      <c r="B42" s="96"/>
      <c r="C42" s="97"/>
      <c r="N42" s="118"/>
      <c r="R42" s="119"/>
      <c r="V42" s="119"/>
      <c r="Z42" s="119"/>
    </row>
    <row r="43" spans="2:26" s="95" customFormat="1" ht="39.75" customHeight="1">
      <c r="B43" s="96"/>
      <c r="C43" s="97"/>
      <c r="N43" s="118"/>
      <c r="R43" s="119"/>
      <c r="V43" s="119"/>
      <c r="Z43" s="119"/>
    </row>
    <row r="44" spans="2:26" s="95" customFormat="1" ht="39.75" customHeight="1">
      <c r="B44" s="96"/>
      <c r="C44" s="97"/>
      <c r="N44" s="118"/>
      <c r="R44" s="119"/>
      <c r="V44" s="119"/>
      <c r="Z44" s="119"/>
    </row>
    <row r="45" spans="2:26" s="95" customFormat="1" ht="39.75" customHeight="1">
      <c r="B45" s="96"/>
      <c r="C45" s="97"/>
      <c r="N45" s="118"/>
      <c r="R45" s="119"/>
      <c r="V45" s="119"/>
      <c r="Z45" s="119"/>
    </row>
    <row r="46" spans="2:26" s="95" customFormat="1" ht="39.75" customHeight="1">
      <c r="B46" s="96"/>
      <c r="C46" s="97"/>
      <c r="N46" s="118"/>
      <c r="R46" s="119"/>
      <c r="V46" s="119"/>
      <c r="Z46" s="119"/>
    </row>
    <row r="47" spans="2:26" s="95" customFormat="1" ht="39.75" customHeight="1">
      <c r="B47" s="96"/>
      <c r="C47" s="97"/>
      <c r="N47" s="118"/>
      <c r="R47" s="119"/>
      <c r="V47" s="119"/>
      <c r="Z47" s="119"/>
    </row>
    <row r="48" spans="2:26" s="95" customFormat="1" ht="39.75" customHeight="1">
      <c r="B48" s="96"/>
      <c r="C48" s="97"/>
      <c r="N48" s="118"/>
      <c r="R48" s="119"/>
      <c r="V48" s="119"/>
      <c r="Z48" s="119"/>
    </row>
    <row r="49" spans="2:26" s="95" customFormat="1" ht="39.75" customHeight="1">
      <c r="B49" s="96"/>
      <c r="C49" s="97"/>
      <c r="N49" s="118"/>
      <c r="R49" s="119"/>
      <c r="V49" s="119"/>
      <c r="Z49" s="119"/>
    </row>
    <row r="50" spans="2:26" s="95" customFormat="1" ht="39.75" customHeight="1">
      <c r="B50" s="96"/>
      <c r="C50" s="97"/>
      <c r="N50" s="118"/>
      <c r="R50" s="119"/>
      <c r="V50" s="119"/>
      <c r="Z50" s="119"/>
    </row>
    <row r="51" spans="2:26" s="95" customFormat="1" ht="39.75" customHeight="1">
      <c r="B51" s="96"/>
      <c r="C51" s="97"/>
      <c r="N51" s="118"/>
      <c r="R51" s="119"/>
      <c r="V51" s="119"/>
      <c r="Z51" s="119"/>
    </row>
    <row r="52" spans="2:26" s="95" customFormat="1" ht="39.75" customHeight="1">
      <c r="B52" s="96"/>
      <c r="C52" s="97"/>
      <c r="N52" s="118"/>
      <c r="R52" s="119"/>
      <c r="V52" s="119"/>
      <c r="Z52" s="119"/>
    </row>
    <row r="53" spans="2:26" s="95" customFormat="1" ht="39.75" customHeight="1">
      <c r="B53" s="96"/>
      <c r="C53" s="97"/>
      <c r="N53" s="118"/>
      <c r="R53" s="119"/>
      <c r="V53" s="119"/>
      <c r="Z53" s="119"/>
    </row>
    <row r="54" spans="2:26" s="95" customFormat="1" ht="39.75" customHeight="1">
      <c r="B54" s="96"/>
      <c r="C54" s="97"/>
      <c r="N54" s="119"/>
      <c r="R54" s="119"/>
      <c r="V54" s="119"/>
      <c r="Z54" s="119"/>
    </row>
    <row r="55" spans="2:26" s="95" customFormat="1" ht="39.75" customHeight="1">
      <c r="B55" s="96"/>
      <c r="C55" s="97"/>
      <c r="N55" s="119"/>
      <c r="R55" s="119"/>
      <c r="V55" s="119"/>
      <c r="Z55" s="119"/>
    </row>
    <row r="56" spans="2:26" s="95" customFormat="1" ht="39.75" customHeight="1">
      <c r="B56" s="96"/>
      <c r="C56" s="97"/>
      <c r="N56" s="119"/>
      <c r="R56" s="119"/>
      <c r="V56" s="119"/>
      <c r="Z56" s="119"/>
    </row>
    <row r="57" spans="2:26" s="95" customFormat="1" ht="39.75" customHeight="1">
      <c r="B57" s="96"/>
      <c r="C57" s="97"/>
      <c r="N57" s="119"/>
      <c r="R57" s="119"/>
      <c r="V57" s="119"/>
      <c r="Z57" s="119"/>
    </row>
    <row r="58" spans="2:26" s="95" customFormat="1" ht="39.75" customHeight="1">
      <c r="B58" s="96"/>
      <c r="C58" s="97"/>
      <c r="N58" s="119"/>
      <c r="R58" s="119"/>
      <c r="V58" s="119"/>
      <c r="Z58" s="119"/>
    </row>
    <row r="59" spans="2:26" s="95" customFormat="1" ht="39.75" customHeight="1">
      <c r="B59" s="96"/>
      <c r="C59" s="97"/>
      <c r="N59" s="119"/>
      <c r="R59" s="119"/>
      <c r="V59" s="119"/>
      <c r="Z59" s="119"/>
    </row>
    <row r="60" spans="2:26" s="95" customFormat="1" ht="39.75" customHeight="1">
      <c r="B60" s="96"/>
      <c r="C60" s="97"/>
      <c r="N60" s="119"/>
      <c r="R60" s="119"/>
      <c r="V60" s="119"/>
      <c r="Z60" s="119"/>
    </row>
    <row r="61" spans="2:26" s="95" customFormat="1" ht="39.75" customHeight="1">
      <c r="B61" s="96"/>
      <c r="C61" s="97"/>
      <c r="N61" s="119"/>
      <c r="R61" s="119"/>
      <c r="V61" s="119"/>
      <c r="Z61" s="119"/>
    </row>
    <row r="62" spans="2:26" s="95" customFormat="1" ht="39.75" customHeight="1">
      <c r="B62" s="96"/>
      <c r="C62" s="97"/>
      <c r="N62" s="119"/>
      <c r="R62" s="119"/>
      <c r="V62" s="119"/>
      <c r="Z62" s="119"/>
    </row>
    <row r="63" spans="2:26" s="95" customFormat="1" ht="39.75" customHeight="1">
      <c r="B63" s="96"/>
      <c r="C63" s="97"/>
      <c r="N63" s="119"/>
      <c r="R63" s="119"/>
      <c r="V63" s="119"/>
      <c r="Z63" s="119"/>
    </row>
    <row r="64" spans="2:26" s="95" customFormat="1" ht="39.75" customHeight="1">
      <c r="B64" s="96"/>
      <c r="C64" s="97"/>
      <c r="N64" s="119"/>
      <c r="R64" s="119"/>
      <c r="V64" s="119"/>
      <c r="Z64" s="119"/>
    </row>
    <row r="65" spans="2:26" s="95" customFormat="1" ht="39.75" customHeight="1">
      <c r="B65" s="96"/>
      <c r="C65" s="97"/>
      <c r="N65" s="119"/>
      <c r="R65" s="119"/>
      <c r="V65" s="119"/>
      <c r="Z65" s="119"/>
    </row>
    <row r="66" spans="2:26" s="95" customFormat="1" ht="39.75" customHeight="1">
      <c r="B66" s="96"/>
      <c r="C66" s="97"/>
      <c r="N66" s="119"/>
      <c r="R66" s="119"/>
      <c r="V66" s="119"/>
      <c r="Z66" s="119"/>
    </row>
    <row r="67" spans="2:26" s="95" customFormat="1" ht="39.75" customHeight="1">
      <c r="B67" s="96"/>
      <c r="C67" s="97"/>
      <c r="N67" s="119"/>
      <c r="R67" s="119"/>
      <c r="V67" s="119"/>
      <c r="Z67" s="119"/>
    </row>
    <row r="68" spans="2:26" s="95" customFormat="1" ht="39.75" customHeight="1">
      <c r="B68" s="96"/>
      <c r="C68" s="97"/>
      <c r="N68" s="119"/>
      <c r="R68" s="119"/>
      <c r="V68" s="119"/>
      <c r="Z68" s="119"/>
    </row>
    <row r="69" spans="2:26" s="95" customFormat="1" ht="39.75" customHeight="1">
      <c r="B69" s="96"/>
      <c r="C69" s="97"/>
      <c r="N69" s="119"/>
      <c r="R69" s="119"/>
      <c r="V69" s="119"/>
      <c r="Z69" s="119"/>
    </row>
    <row r="70" spans="2:26" s="95" customFormat="1" ht="39.75" customHeight="1">
      <c r="B70" s="96"/>
      <c r="C70" s="97"/>
      <c r="N70" s="119"/>
      <c r="R70" s="119"/>
      <c r="V70" s="119"/>
      <c r="Z70" s="119"/>
    </row>
  </sheetData>
  <mergeCells count="13">
    <mergeCell ref="X5:AA5"/>
    <mergeCell ref="K5:K6"/>
    <mergeCell ref="L5:O5"/>
    <mergeCell ref="P5:S5"/>
    <mergeCell ref="T5:W5"/>
    <mergeCell ref="D32:T32"/>
    <mergeCell ref="B4:B6"/>
    <mergeCell ref="D4:G4"/>
    <mergeCell ref="H4:K4"/>
    <mergeCell ref="L4:AA4"/>
    <mergeCell ref="D5:D6"/>
    <mergeCell ref="G5:G6"/>
    <mergeCell ref="H5:H6"/>
  </mergeCells>
  <printOptions/>
  <pageMargins left="0.9448818897637796" right="0.2755905511811024" top="0.9055118110236221" bottom="0.2755905511811024" header="0.7874015748031497" footer="0.5118110236220472"/>
  <pageSetup horizontalDpi="600" verticalDpi="600" orientation="landscape" paperSize="9" scale="49" r:id="rId1"/>
  <headerFooter alignWithMargins="0">
    <oddHeader>&amp;C&amp;"ＭＳ Ｐゴシック,太字"&amp;16平成22年国勢調査 人口等基本集計結果(長崎県)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2011-11-04T04:29:40Z</cp:lastPrinted>
  <dcterms:created xsi:type="dcterms:W3CDTF">1997-01-08T22:48:59Z</dcterms:created>
  <dcterms:modified xsi:type="dcterms:W3CDTF">2013-07-24T02:08:36Z</dcterms:modified>
  <cp:category/>
  <cp:version/>
  <cp:contentType/>
  <cp:contentStatus/>
</cp:coreProperties>
</file>