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72" sheetId="1" r:id="rId1"/>
  </sheets>
  <definedNames>
    <definedName name="_xlnm.Print_Area" localSheetId="0">'72'!$A$1:$K$31</definedName>
  </definedNames>
  <calcPr fullCalcOnLoad="1"/>
</workbook>
</file>

<file path=xl/sharedStrings.xml><?xml version="1.0" encoding="utf-8"?>
<sst xmlns="http://schemas.openxmlformats.org/spreadsheetml/2006/main" count="50" uniqueCount="37">
  <si>
    <t>市郡</t>
  </si>
  <si>
    <t>総数</t>
  </si>
  <si>
    <t>間伐</t>
  </si>
  <si>
    <t>針葉樹</t>
  </si>
  <si>
    <t>広葉樹</t>
  </si>
  <si>
    <t>計</t>
  </si>
  <si>
    <t>皆伐</t>
  </si>
  <si>
    <t>択伐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</si>
  <si>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</si>
  <si>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</si>
  <si>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</si>
  <si>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</si>
  <si>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</si>
  <si>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</si>
  <si>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</si>
  <si>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</si>
  <si>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</si>
  <si>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</si>
  <si>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</si>
  <si>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</si>
  <si>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</si>
  <si>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面積</t>
  </si>
  <si>
    <t>材積</t>
  </si>
  <si>
    <t>主伐</t>
  </si>
  <si>
    <t>対馬市</t>
  </si>
  <si>
    <t>壱岐市</t>
  </si>
  <si>
    <t>五島市</t>
  </si>
  <si>
    <t>西海市</t>
  </si>
  <si>
    <t>雲仙市</t>
  </si>
  <si>
    <t>南島原市</t>
  </si>
  <si>
    <r>
      <t>単位：ha，m</t>
    </r>
    <r>
      <rPr>
        <vertAlign val="superscript"/>
        <sz val="12"/>
        <color indexed="8"/>
        <rFont val="ＭＳ 明朝"/>
        <family val="1"/>
      </rPr>
      <t>3</t>
    </r>
  </si>
  <si>
    <t>資料  県林政課調</t>
  </si>
  <si>
    <t>-</t>
  </si>
  <si>
    <t>平成26年度</t>
  </si>
  <si>
    <t>-</t>
  </si>
  <si>
    <t xml:space="preserve">伐採照査による。                  </t>
  </si>
  <si>
    <r>
      <t>７２　民有林の伐採面積及び材積</t>
    </r>
    <r>
      <rPr>
        <sz val="12"/>
        <color indexed="8"/>
        <rFont val="ＭＳ 明朝"/>
        <family val="1"/>
      </rPr>
      <t>　（平成28年度）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</si>
</sst>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1" fillId="0" borderId="10" xfId="48" applyFont="1" applyFill="1" applyBorder="1" applyAlignment="1">
      <alignment/>
    </xf>
    <xf numFmtId="38" fontId="1" fillId="0" borderId="11" xfId="48" applyFont="1" applyFill="1" applyBorder="1" applyAlignment="1">
      <alignment/>
    </xf>
    <xf numFmtId="38" fontId="1" fillId="0" borderId="0" xfId="48" applyFont="1" applyFill="1" applyBorder="1" applyAlignment="1">
      <alignment/>
    </xf>
    <xf numFmtId="38" fontId="1" fillId="0" borderId="12" xfId="48" applyFont="1" applyFill="1" applyBorder="1" applyAlignment="1">
      <alignment horizontal="distributed" vertical="center"/>
    </xf>
    <xf numFmtId="38" fontId="1" fillId="0" borderId="0" xfId="48" applyFont="1" applyFill="1" applyBorder="1" applyAlignment="1">
      <alignment horizontal="right"/>
    </xf>
    <xf numFmtId="38" fontId="6" fillId="0" borderId="0" xfId="0" applyNumberFormat="1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38" fontId="6" fillId="0" borderId="11" xfId="48" applyFont="1" applyFill="1" applyBorder="1" applyAlignment="1">
      <alignment/>
    </xf>
    <xf numFmtId="38" fontId="1" fillId="0" borderId="13" xfId="48" applyFont="1" applyFill="1" applyBorder="1" applyAlignment="1">
      <alignment vertical="distributed"/>
    </xf>
    <xf numFmtId="38" fontId="1" fillId="0" borderId="13" xfId="48" applyFont="1" applyFill="1" applyBorder="1" applyAlignment="1">
      <alignment vertical="center"/>
    </xf>
    <xf numFmtId="38" fontId="1" fillId="0" borderId="14" xfId="48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1" fillId="0" borderId="0" xfId="48" applyFont="1" applyFill="1" applyBorder="1" applyAlignment="1">
      <alignment horizontal="distributed"/>
    </xf>
    <xf numFmtId="38" fontId="1" fillId="0" borderId="0" xfId="48" applyFont="1" applyFill="1" applyBorder="1" applyAlignment="1" quotePrefix="1">
      <alignment horizontal="center"/>
    </xf>
    <xf numFmtId="0" fontId="0" fillId="0" borderId="15" xfId="0" applyFont="1" applyFill="1" applyBorder="1" applyAlignment="1">
      <alignment/>
    </xf>
    <xf numFmtId="38" fontId="1" fillId="0" borderId="15" xfId="48" applyFont="1" applyFill="1" applyBorder="1" applyAlignment="1">
      <alignment/>
    </xf>
    <xf numFmtId="0" fontId="0" fillId="0" borderId="16" xfId="0" applyFont="1" applyFill="1" applyBorder="1" applyAlignment="1">
      <alignment/>
    </xf>
    <xf numFmtId="38" fontId="1" fillId="0" borderId="16" xfId="48" applyFont="1" applyFill="1" applyBorder="1" applyAlignment="1">
      <alignment horizontal="distributed"/>
    </xf>
    <xf numFmtId="38" fontId="1" fillId="0" borderId="16" xfId="48" applyFont="1" applyFill="1" applyBorder="1" applyAlignment="1">
      <alignment/>
    </xf>
    <xf numFmtId="38" fontId="1" fillId="0" borderId="17" xfId="48" applyFont="1" applyFill="1" applyBorder="1" applyAlignment="1">
      <alignment/>
    </xf>
    <xf numFmtId="38" fontId="1" fillId="0" borderId="16" xfId="48" applyFont="1" applyFill="1" applyBorder="1" applyAlignment="1">
      <alignment horizontal="right"/>
    </xf>
    <xf numFmtId="38" fontId="1" fillId="0" borderId="18" xfId="48" applyFont="1" applyFill="1" applyBorder="1" applyAlignment="1">
      <alignment horizontal="distributed" vertical="center"/>
    </xf>
    <xf numFmtId="38" fontId="1" fillId="0" borderId="19" xfId="48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38" fontId="3" fillId="0" borderId="0" xfId="48" applyFont="1" applyFill="1" applyAlignment="1">
      <alignment horizontal="center" vertical="center"/>
    </xf>
    <xf numFmtId="38" fontId="1" fillId="0" borderId="15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8" fontId="1" fillId="0" borderId="21" xfId="48" applyFont="1" applyFill="1" applyBorder="1" applyAlignment="1">
      <alignment horizontal="distributed" vertical="center"/>
    </xf>
    <xf numFmtId="38" fontId="1" fillId="0" borderId="22" xfId="48" applyFont="1" applyFill="1" applyBorder="1" applyAlignment="1">
      <alignment horizontal="distributed" vertical="center"/>
    </xf>
    <xf numFmtId="38" fontId="1" fillId="0" borderId="23" xfId="48" applyFont="1" applyFill="1" applyBorder="1" applyAlignment="1">
      <alignment horizontal="distributed" vertical="center"/>
    </xf>
    <xf numFmtId="38" fontId="1" fillId="0" borderId="24" xfId="48" applyFont="1" applyFill="1" applyBorder="1" applyAlignment="1">
      <alignment horizontal="distributed" vertical="center"/>
    </xf>
    <xf numFmtId="38" fontId="1" fillId="0" borderId="25" xfId="48" applyFont="1" applyFill="1" applyBorder="1" applyAlignment="1">
      <alignment horizontal="distributed" vertical="center"/>
    </xf>
    <xf numFmtId="38" fontId="1" fillId="0" borderId="14" xfId="48" applyFont="1" applyFill="1" applyBorder="1" applyAlignment="1">
      <alignment horizontal="distributed" vertical="center"/>
    </xf>
    <xf numFmtId="38" fontId="1" fillId="0" borderId="26" xfId="48" applyFont="1" applyFill="1" applyBorder="1" applyAlignment="1">
      <alignment horizontal="center" vertical="center"/>
    </xf>
    <xf numFmtId="38" fontId="1" fillId="0" borderId="20" xfId="48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distributed"/>
    </xf>
    <xf numFmtId="38" fontId="1" fillId="0" borderId="12" xfId="48" applyFont="1" applyFill="1" applyBorder="1" applyAlignment="1">
      <alignment horizontal="center" vertical="distributed"/>
    </xf>
    <xf numFmtId="38" fontId="1" fillId="0" borderId="19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.00390625" style="13" customWidth="1"/>
    <col min="2" max="2" width="15.625" style="13" customWidth="1"/>
    <col min="3" max="3" width="1.00390625" style="13" customWidth="1"/>
    <col min="4" max="11" width="13.125" style="13" customWidth="1"/>
    <col min="12" max="43" width="7.875" style="13" customWidth="1"/>
    <col min="44" max="16384" width="9.00390625" style="13" customWidth="1"/>
  </cols>
  <sheetData>
    <row r="1" spans="1:11" ht="30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.75" customHeight="1" thickBot="1">
      <c r="A2" s="15"/>
      <c r="B2" s="3" t="s">
        <v>35</v>
      </c>
      <c r="C2" s="3"/>
      <c r="D2" s="3"/>
      <c r="E2" s="3"/>
      <c r="F2" s="3"/>
      <c r="G2" s="3"/>
      <c r="H2" s="3"/>
      <c r="I2" s="3"/>
      <c r="J2" s="3"/>
      <c r="K2" s="5" t="s">
        <v>30</v>
      </c>
    </row>
    <row r="3" spans="1:11" ht="14.25">
      <c r="A3" s="18"/>
      <c r="B3" s="29" t="s">
        <v>0</v>
      </c>
      <c r="C3" s="19"/>
      <c r="D3" s="32" t="s">
        <v>21</v>
      </c>
      <c r="E3" s="33"/>
      <c r="F3" s="33"/>
      <c r="G3" s="33"/>
      <c r="H3" s="34"/>
      <c r="I3" s="32" t="s">
        <v>22</v>
      </c>
      <c r="J3" s="33"/>
      <c r="K3" s="33"/>
    </row>
    <row r="4" spans="1:11" ht="19.5" customHeight="1">
      <c r="A4" s="15"/>
      <c r="B4" s="30"/>
      <c r="C4" s="3"/>
      <c r="D4" s="25" t="s">
        <v>1</v>
      </c>
      <c r="E4" s="35"/>
      <c r="F4" s="35"/>
      <c r="G4" s="35"/>
      <c r="H4" s="12"/>
      <c r="I4" s="25" t="s">
        <v>1</v>
      </c>
      <c r="J4" s="11"/>
      <c r="K4" s="10"/>
    </row>
    <row r="5" spans="1:11" ht="19.5" customHeight="1">
      <c r="A5" s="15"/>
      <c r="B5" s="30"/>
      <c r="C5" s="3"/>
      <c r="D5" s="26"/>
      <c r="E5" s="36" t="s">
        <v>23</v>
      </c>
      <c r="F5" s="35"/>
      <c r="G5" s="37"/>
      <c r="H5" s="42" t="s">
        <v>2</v>
      </c>
      <c r="I5" s="26"/>
      <c r="J5" s="38" t="s">
        <v>3</v>
      </c>
      <c r="K5" s="40" t="s">
        <v>4</v>
      </c>
    </row>
    <row r="6" spans="1:11" ht="19.5" customHeight="1">
      <c r="A6" s="14"/>
      <c r="B6" s="31"/>
      <c r="C6" s="1"/>
      <c r="D6" s="27"/>
      <c r="E6" s="4" t="s">
        <v>5</v>
      </c>
      <c r="F6" s="4" t="s">
        <v>6</v>
      </c>
      <c r="G6" s="4" t="s">
        <v>7</v>
      </c>
      <c r="H6" s="39"/>
      <c r="I6" s="27"/>
      <c r="J6" s="39"/>
      <c r="K6" s="41"/>
    </row>
    <row r="7" spans="1:11" ht="19.5" customHeight="1">
      <c r="A7" s="15"/>
      <c r="B7" s="15"/>
      <c r="C7" s="3"/>
      <c r="D7" s="2"/>
      <c r="E7" s="3"/>
      <c r="F7" s="3"/>
      <c r="G7" s="5"/>
      <c r="H7" s="3"/>
      <c r="I7" s="3"/>
      <c r="J7" s="3"/>
      <c r="K7" s="3"/>
    </row>
    <row r="8" spans="1:11" ht="16.5" customHeight="1">
      <c r="A8" s="15"/>
      <c r="B8" s="16" t="s">
        <v>33</v>
      </c>
      <c r="C8" s="3"/>
      <c r="D8" s="9">
        <v>2575</v>
      </c>
      <c r="E8" s="7">
        <v>158</v>
      </c>
      <c r="F8" s="7">
        <v>152</v>
      </c>
      <c r="G8" s="7">
        <v>6</v>
      </c>
      <c r="H8" s="7">
        <v>2417</v>
      </c>
      <c r="I8" s="7">
        <v>265630</v>
      </c>
      <c r="J8" s="7">
        <v>248174</v>
      </c>
      <c r="K8" s="7">
        <v>17456</v>
      </c>
    </row>
    <row r="9" spans="1:11" ht="16.5" customHeight="1">
      <c r="A9" s="15"/>
      <c r="B9" s="17">
        <v>27</v>
      </c>
      <c r="C9" s="3"/>
      <c r="D9" s="9">
        <v>2780</v>
      </c>
      <c r="E9" s="7">
        <v>187</v>
      </c>
      <c r="F9" s="7">
        <v>162</v>
      </c>
      <c r="G9" s="7">
        <v>25</v>
      </c>
      <c r="H9" s="7">
        <v>2593</v>
      </c>
      <c r="I9" s="7">
        <v>276788</v>
      </c>
      <c r="J9" s="7">
        <v>259128</v>
      </c>
      <c r="K9" s="7">
        <v>17660</v>
      </c>
    </row>
    <row r="10" spans="1:11" ht="29.25" customHeight="1">
      <c r="A10" s="15"/>
      <c r="B10" s="17">
        <v>28</v>
      </c>
      <c r="C10" s="3"/>
      <c r="D10" s="9">
        <f>SUM(E10,H10)</f>
        <v>2530</v>
      </c>
      <c r="E10" s="7">
        <f>SUM(F10:G10)</f>
        <v>237</v>
      </c>
      <c r="F10" s="7">
        <f aca="true" t="shared" si="0" ref="F10:K10">SUM(F11:F12)</f>
        <v>216</v>
      </c>
      <c r="G10" s="7">
        <f t="shared" si="0"/>
        <v>21</v>
      </c>
      <c r="H10" s="7">
        <f t="shared" si="0"/>
        <v>2293</v>
      </c>
      <c r="I10" s="7">
        <f t="shared" si="0"/>
        <v>246592</v>
      </c>
      <c r="J10" s="7">
        <f t="shared" si="0"/>
        <v>225384</v>
      </c>
      <c r="K10" s="7">
        <f t="shared" si="0"/>
        <v>21208</v>
      </c>
    </row>
    <row r="11" spans="1:11" ht="29.25" customHeight="1">
      <c r="A11" s="15"/>
      <c r="B11" s="16" t="s">
        <v>8</v>
      </c>
      <c r="C11" s="3"/>
      <c r="D11" s="9">
        <f>SUM(D13:D25)+1</f>
        <v>2205</v>
      </c>
      <c r="E11" s="7">
        <f>SUM(E13:E25)-2</f>
        <v>197</v>
      </c>
      <c r="F11" s="7">
        <f>SUM(F13:F25)+1</f>
        <v>193</v>
      </c>
      <c r="G11" s="7">
        <f>SUM(G13:G25)+1</f>
        <v>5</v>
      </c>
      <c r="H11" s="7">
        <f>SUM(H13:H25)</f>
        <v>2007</v>
      </c>
      <c r="I11" s="7">
        <f>SUM(I13:I25)+1</f>
        <v>213388</v>
      </c>
      <c r="J11" s="7">
        <f>SUM(J13:J25)-1</f>
        <v>194598</v>
      </c>
      <c r="K11" s="7">
        <f>SUM(K13:K25)</f>
        <v>18791</v>
      </c>
    </row>
    <row r="12" spans="1:11" ht="16.5" customHeight="1">
      <c r="A12" s="15"/>
      <c r="B12" s="16" t="s">
        <v>9</v>
      </c>
      <c r="C12" s="3"/>
      <c r="D12" s="9">
        <f>SUM(D26:D29)</f>
        <v>325</v>
      </c>
      <c r="E12" s="7">
        <f>SUM(E26:E29)</f>
        <v>39</v>
      </c>
      <c r="F12" s="8">
        <f>SUM(F26:F29)+1</f>
        <v>23</v>
      </c>
      <c r="G12" s="8">
        <f>SUM(G26:G29)</f>
        <v>16</v>
      </c>
      <c r="H12" s="8">
        <f>SUM(H26:H29)+1</f>
        <v>286</v>
      </c>
      <c r="I12" s="7">
        <f>SUM(I26:I29)-1</f>
        <v>33204</v>
      </c>
      <c r="J12" s="8">
        <f>SUM(J26:J29)-1</f>
        <v>30786</v>
      </c>
      <c r="K12" s="8">
        <f>SUM(K26:K29)-1</f>
        <v>2417</v>
      </c>
    </row>
    <row r="13" spans="1:11" ht="29.25" customHeight="1">
      <c r="A13" s="15"/>
      <c r="B13" s="16" t="s">
        <v>10</v>
      </c>
      <c r="C13" s="3"/>
      <c r="D13" s="9">
        <f>SUM(E13,H13)-1</f>
        <v>227</v>
      </c>
      <c r="E13" s="7">
        <f>SUM(F13:G13)+1</f>
        <v>11</v>
      </c>
      <c r="F13" s="8">
        <v>10</v>
      </c>
      <c r="G13" s="8">
        <v>0</v>
      </c>
      <c r="H13" s="7">
        <v>217</v>
      </c>
      <c r="I13" s="7">
        <f aca="true" t="shared" si="1" ref="I13:I29">SUM(J13:K13)</f>
        <v>16125</v>
      </c>
      <c r="J13" s="7">
        <v>15164</v>
      </c>
      <c r="K13" s="8">
        <v>961</v>
      </c>
    </row>
    <row r="14" spans="1:11" ht="16.5" customHeight="1">
      <c r="A14" s="15"/>
      <c r="B14" s="16" t="s">
        <v>11</v>
      </c>
      <c r="C14" s="3"/>
      <c r="D14" s="9">
        <f aca="true" t="shared" si="2" ref="D14:D29">SUM(E14,H14)</f>
        <v>188</v>
      </c>
      <c r="E14" s="7">
        <f aca="true" t="shared" si="3" ref="E14:E28">SUM(F14:G14)</f>
        <v>22</v>
      </c>
      <c r="F14" s="8">
        <v>22</v>
      </c>
      <c r="G14" s="8" t="s">
        <v>32</v>
      </c>
      <c r="H14" s="7">
        <v>166</v>
      </c>
      <c r="I14" s="7">
        <f t="shared" si="1"/>
        <v>20472</v>
      </c>
      <c r="J14" s="7">
        <v>18746</v>
      </c>
      <c r="K14" s="8">
        <v>1726</v>
      </c>
    </row>
    <row r="15" spans="1:11" ht="16.5" customHeight="1">
      <c r="A15" s="15"/>
      <c r="B15" s="16" t="s">
        <v>12</v>
      </c>
      <c r="C15" s="3"/>
      <c r="D15" s="9">
        <f t="shared" si="2"/>
        <v>16</v>
      </c>
      <c r="E15" s="7">
        <f t="shared" si="3"/>
        <v>0</v>
      </c>
      <c r="F15" s="8">
        <v>0</v>
      </c>
      <c r="G15" s="8" t="s">
        <v>32</v>
      </c>
      <c r="H15" s="7">
        <v>16</v>
      </c>
      <c r="I15" s="7">
        <f t="shared" si="1"/>
        <v>1067</v>
      </c>
      <c r="J15" s="7">
        <v>1061</v>
      </c>
      <c r="K15" s="8">
        <v>6</v>
      </c>
    </row>
    <row r="16" spans="1:11" ht="16.5" customHeight="1">
      <c r="A16" s="15"/>
      <c r="B16" s="16" t="s">
        <v>13</v>
      </c>
      <c r="C16" s="3"/>
      <c r="D16" s="9">
        <f t="shared" si="2"/>
        <v>292</v>
      </c>
      <c r="E16" s="7">
        <f>SUM(F16:G16)+1</f>
        <v>32</v>
      </c>
      <c r="F16" s="8">
        <v>27</v>
      </c>
      <c r="G16" s="8">
        <v>4</v>
      </c>
      <c r="H16" s="7">
        <v>260</v>
      </c>
      <c r="I16" s="7">
        <f t="shared" si="1"/>
        <v>39223</v>
      </c>
      <c r="J16" s="7">
        <v>36672</v>
      </c>
      <c r="K16" s="8">
        <v>2551</v>
      </c>
    </row>
    <row r="17" spans="1:11" ht="16.5" customHeight="1">
      <c r="A17" s="15"/>
      <c r="B17" s="16" t="s">
        <v>14</v>
      </c>
      <c r="C17" s="3"/>
      <c r="D17" s="9">
        <f t="shared" si="2"/>
        <v>101</v>
      </c>
      <c r="E17" s="7">
        <f t="shared" si="3"/>
        <v>17</v>
      </c>
      <c r="F17" s="8">
        <v>17</v>
      </c>
      <c r="G17" s="8" t="s">
        <v>34</v>
      </c>
      <c r="H17" s="7">
        <v>84</v>
      </c>
      <c r="I17" s="7">
        <f t="shared" si="1"/>
        <v>14016</v>
      </c>
      <c r="J17" s="7">
        <v>12947</v>
      </c>
      <c r="K17" s="8">
        <v>1069</v>
      </c>
    </row>
    <row r="18" spans="1:11" ht="29.25" customHeight="1">
      <c r="A18" s="15"/>
      <c r="B18" s="16" t="s">
        <v>15</v>
      </c>
      <c r="C18" s="3"/>
      <c r="D18" s="9">
        <f>SUM(E18,H18)-1</f>
        <v>110</v>
      </c>
      <c r="E18" s="7">
        <f t="shared" si="3"/>
        <v>9</v>
      </c>
      <c r="F18" s="8">
        <v>9</v>
      </c>
      <c r="G18" s="8" t="s">
        <v>32</v>
      </c>
      <c r="H18" s="7">
        <v>102</v>
      </c>
      <c r="I18" s="7">
        <f t="shared" si="1"/>
        <v>9623</v>
      </c>
      <c r="J18" s="7">
        <v>9142</v>
      </c>
      <c r="K18" s="8">
        <v>481</v>
      </c>
    </row>
    <row r="19" spans="1:11" ht="16.5" customHeight="1">
      <c r="A19" s="15"/>
      <c r="B19" s="16" t="s">
        <v>16</v>
      </c>
      <c r="C19" s="3"/>
      <c r="D19" s="9">
        <f t="shared" si="2"/>
        <v>53</v>
      </c>
      <c r="E19" s="7">
        <f t="shared" si="3"/>
        <v>5</v>
      </c>
      <c r="F19" s="8">
        <v>5</v>
      </c>
      <c r="G19" s="8" t="s">
        <v>32</v>
      </c>
      <c r="H19" s="7">
        <v>48</v>
      </c>
      <c r="I19" s="7">
        <f t="shared" si="1"/>
        <v>5977</v>
      </c>
      <c r="J19" s="7">
        <v>5499</v>
      </c>
      <c r="K19" s="8">
        <v>478</v>
      </c>
    </row>
    <row r="20" spans="1:11" ht="16.5" customHeight="1">
      <c r="A20" s="15"/>
      <c r="B20" s="16" t="s">
        <v>24</v>
      </c>
      <c r="C20" s="3"/>
      <c r="D20" s="9">
        <f t="shared" si="2"/>
        <v>585</v>
      </c>
      <c r="E20" s="7">
        <f>SUM(F20:G20)+1</f>
        <v>67</v>
      </c>
      <c r="F20" s="8">
        <v>66</v>
      </c>
      <c r="G20" s="8">
        <v>0</v>
      </c>
      <c r="H20" s="7">
        <v>518</v>
      </c>
      <c r="I20" s="7">
        <f>SUM(J20:K20)-1</f>
        <v>57093</v>
      </c>
      <c r="J20" s="7">
        <v>48345</v>
      </c>
      <c r="K20" s="8">
        <v>8749</v>
      </c>
    </row>
    <row r="21" spans="1:11" ht="16.5" customHeight="1">
      <c r="A21" s="15"/>
      <c r="B21" s="16" t="s">
        <v>25</v>
      </c>
      <c r="C21" s="3"/>
      <c r="D21" s="9">
        <f t="shared" si="2"/>
        <v>32</v>
      </c>
      <c r="E21" s="7">
        <f t="shared" si="3"/>
        <v>1</v>
      </c>
      <c r="F21" s="8">
        <v>1</v>
      </c>
      <c r="G21" s="8" t="s">
        <v>32</v>
      </c>
      <c r="H21" s="7">
        <v>31</v>
      </c>
      <c r="I21" s="7">
        <f>SUM(J21:K21)-1</f>
        <v>624</v>
      </c>
      <c r="J21" s="7">
        <v>576</v>
      </c>
      <c r="K21" s="8">
        <v>49</v>
      </c>
    </row>
    <row r="22" spans="1:11" ht="16.5" customHeight="1">
      <c r="A22" s="15"/>
      <c r="B22" s="16" t="s">
        <v>26</v>
      </c>
      <c r="C22" s="3"/>
      <c r="D22" s="9">
        <f t="shared" si="2"/>
        <v>236</v>
      </c>
      <c r="E22" s="7">
        <f t="shared" si="3"/>
        <v>2</v>
      </c>
      <c r="F22" s="8">
        <v>2</v>
      </c>
      <c r="G22" s="8" t="s">
        <v>32</v>
      </c>
      <c r="H22" s="7">
        <v>234</v>
      </c>
      <c r="I22" s="7">
        <f t="shared" si="1"/>
        <v>14575</v>
      </c>
      <c r="J22" s="7">
        <v>14135</v>
      </c>
      <c r="K22" s="8">
        <v>440</v>
      </c>
    </row>
    <row r="23" spans="1:11" ht="29.25" customHeight="1">
      <c r="A23" s="15"/>
      <c r="B23" s="16" t="s">
        <v>27</v>
      </c>
      <c r="C23" s="3"/>
      <c r="D23" s="9">
        <f t="shared" si="2"/>
        <v>196</v>
      </c>
      <c r="E23" s="7">
        <f t="shared" si="3"/>
        <v>10</v>
      </c>
      <c r="F23" s="8">
        <v>10</v>
      </c>
      <c r="G23" s="8" t="s">
        <v>32</v>
      </c>
      <c r="H23" s="7">
        <v>186</v>
      </c>
      <c r="I23" s="7">
        <f t="shared" si="1"/>
        <v>15349</v>
      </c>
      <c r="J23" s="7">
        <v>14625</v>
      </c>
      <c r="K23" s="8">
        <v>724</v>
      </c>
    </row>
    <row r="24" spans="1:11" ht="16.5" customHeight="1">
      <c r="A24" s="15"/>
      <c r="B24" s="16" t="s">
        <v>28</v>
      </c>
      <c r="C24" s="3"/>
      <c r="D24" s="9">
        <f t="shared" si="2"/>
        <v>121</v>
      </c>
      <c r="E24" s="7">
        <f t="shared" si="3"/>
        <v>14</v>
      </c>
      <c r="F24" s="8">
        <v>14</v>
      </c>
      <c r="G24" s="8" t="s">
        <v>32</v>
      </c>
      <c r="H24" s="7">
        <v>107</v>
      </c>
      <c r="I24" s="7">
        <f t="shared" si="1"/>
        <v>15412</v>
      </c>
      <c r="J24" s="7">
        <v>14782</v>
      </c>
      <c r="K24" s="8">
        <v>630</v>
      </c>
    </row>
    <row r="25" spans="1:11" ht="16.5" customHeight="1">
      <c r="A25" s="15"/>
      <c r="B25" s="16" t="s">
        <v>29</v>
      </c>
      <c r="C25" s="3"/>
      <c r="D25" s="9">
        <f t="shared" si="2"/>
        <v>47</v>
      </c>
      <c r="E25" s="7">
        <f t="shared" si="3"/>
        <v>9</v>
      </c>
      <c r="F25" s="8">
        <v>9</v>
      </c>
      <c r="G25" s="8" t="s">
        <v>32</v>
      </c>
      <c r="H25" s="7">
        <v>38</v>
      </c>
      <c r="I25" s="7">
        <f>SUM(J25:K25)-1</f>
        <v>3831</v>
      </c>
      <c r="J25" s="7">
        <v>2905</v>
      </c>
      <c r="K25" s="8">
        <v>927</v>
      </c>
    </row>
    <row r="26" spans="1:11" ht="29.25" customHeight="1">
      <c r="A26" s="15"/>
      <c r="B26" s="16" t="s">
        <v>17</v>
      </c>
      <c r="C26" s="3"/>
      <c r="D26" s="9">
        <f t="shared" si="2"/>
        <v>3</v>
      </c>
      <c r="E26" s="7">
        <f t="shared" si="3"/>
        <v>3</v>
      </c>
      <c r="F26" s="8">
        <v>3</v>
      </c>
      <c r="G26" s="8" t="s">
        <v>32</v>
      </c>
      <c r="H26" s="8">
        <v>0</v>
      </c>
      <c r="I26" s="7">
        <f t="shared" si="1"/>
        <v>283</v>
      </c>
      <c r="J26" s="8" t="s">
        <v>32</v>
      </c>
      <c r="K26" s="8">
        <v>283</v>
      </c>
    </row>
    <row r="27" spans="1:11" ht="16.5" customHeight="1">
      <c r="A27" s="15"/>
      <c r="B27" s="16" t="s">
        <v>18</v>
      </c>
      <c r="C27" s="3"/>
      <c r="D27" s="9">
        <f t="shared" si="2"/>
        <v>138</v>
      </c>
      <c r="E27" s="7">
        <f t="shared" si="3"/>
        <v>17</v>
      </c>
      <c r="F27" s="8">
        <v>17</v>
      </c>
      <c r="G27" s="8" t="s">
        <v>34</v>
      </c>
      <c r="H27" s="7">
        <v>121</v>
      </c>
      <c r="I27" s="7">
        <f t="shared" si="1"/>
        <v>18316</v>
      </c>
      <c r="J27" s="7">
        <v>17350</v>
      </c>
      <c r="K27" s="8">
        <v>966</v>
      </c>
    </row>
    <row r="28" spans="1:11" ht="16.5" customHeight="1">
      <c r="A28" s="15"/>
      <c r="B28" s="16" t="s">
        <v>19</v>
      </c>
      <c r="C28" s="3"/>
      <c r="D28" s="9">
        <f>SUM(E28,H28)+1</f>
        <v>41</v>
      </c>
      <c r="E28" s="7">
        <f t="shared" si="3"/>
        <v>0</v>
      </c>
      <c r="F28" s="8">
        <v>0</v>
      </c>
      <c r="G28" s="8" t="s">
        <v>32</v>
      </c>
      <c r="H28" s="7">
        <v>40</v>
      </c>
      <c r="I28" s="7">
        <f t="shared" si="1"/>
        <v>2678</v>
      </c>
      <c r="J28" s="7">
        <v>2643</v>
      </c>
      <c r="K28" s="8">
        <v>35</v>
      </c>
    </row>
    <row r="29" spans="1:11" ht="16.5" customHeight="1">
      <c r="A29" s="15"/>
      <c r="B29" s="16" t="s">
        <v>20</v>
      </c>
      <c r="C29" s="3"/>
      <c r="D29" s="9">
        <f t="shared" si="2"/>
        <v>143</v>
      </c>
      <c r="E29" s="7">
        <f>SUM(F29:G29)+1</f>
        <v>19</v>
      </c>
      <c r="F29" s="8">
        <v>2</v>
      </c>
      <c r="G29" s="8">
        <v>16</v>
      </c>
      <c r="H29" s="7">
        <v>124</v>
      </c>
      <c r="I29" s="7">
        <f t="shared" si="1"/>
        <v>11928</v>
      </c>
      <c r="J29" s="7">
        <v>10794</v>
      </c>
      <c r="K29" s="8">
        <v>1134</v>
      </c>
    </row>
    <row r="30" spans="1:11" ht="6.75" customHeight="1" thickBot="1">
      <c r="A30" s="20"/>
      <c r="B30" s="21"/>
      <c r="C30" s="22"/>
      <c r="D30" s="23"/>
      <c r="E30" s="22"/>
      <c r="F30" s="22"/>
      <c r="G30" s="24"/>
      <c r="H30" s="22"/>
      <c r="I30" s="22"/>
      <c r="J30" s="22"/>
      <c r="K30" s="22"/>
    </row>
    <row r="31" spans="2:11" ht="14.25">
      <c r="B31" s="3" t="s">
        <v>31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9:11" ht="14.25">
      <c r="I32" s="6"/>
      <c r="J32" s="6"/>
      <c r="K32" s="6"/>
    </row>
  </sheetData>
  <sheetProtection/>
  <mergeCells count="11">
    <mergeCell ref="H5:H6"/>
    <mergeCell ref="I4:I6"/>
    <mergeCell ref="A1:K1"/>
    <mergeCell ref="B3:B6"/>
    <mergeCell ref="D3:H3"/>
    <mergeCell ref="I3:K3"/>
    <mergeCell ref="D4:D6"/>
    <mergeCell ref="E4:G4"/>
    <mergeCell ref="E5:G5"/>
    <mergeCell ref="J5:J6"/>
    <mergeCell ref="K5:K6"/>
  </mergeCells>
  <printOptions/>
  <pageMargins left="0.5905511811023623" right="0.5905511811023623" top="0.5905511811023623" bottom="0.984251968503937" header="0.5118110236220472" footer="0.5118110236220472"/>
  <pageSetup horizontalDpi="400" verticalDpi="400" orientation="portrait" paperSize="9" scale="75" r:id="rId1"/>
  <ignoredErrors>
    <ignoredError sqref="F11:K12 E18:G29 H18:H29 E13:H17" formula="1" formulaRange="1"/>
    <ignoredError sqref="I13:K17 I18:K29 D18:D29 E11: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田崎 千秋</cp:lastModifiedBy>
  <cp:lastPrinted>2017-10-18T07:05:51Z</cp:lastPrinted>
  <dcterms:created xsi:type="dcterms:W3CDTF">1999-12-17T07:05:13Z</dcterms:created>
  <dcterms:modified xsi:type="dcterms:W3CDTF">2018-04-13T01:49:20Z</dcterms:modified>
  <cp:category/>
  <cp:version/>
  <cp:contentType/>
  <cp:contentStatus/>
</cp:coreProperties>
</file>