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90" windowWidth="15330" windowHeight="4770" activeTab="0"/>
  </bookViews>
  <sheets>
    <sheet name="6-13" sheetId="1" r:id="rId1"/>
  </sheets>
  <definedNames>
    <definedName name="_xlnm.Print_Area" localSheetId="0">'6-13'!$A$1:$AE$53</definedName>
  </definedNames>
  <calcPr fullCalcOnLoad="1"/>
</workbook>
</file>

<file path=xl/sharedStrings.xml><?xml version="1.0" encoding="utf-8"?>
<sst xmlns="http://schemas.openxmlformats.org/spreadsheetml/2006/main" count="179" uniqueCount="54">
  <si>
    <t>合</t>
  </si>
  <si>
    <t>水産加工業協同組合</t>
  </si>
  <si>
    <t>漁業協同組合連合会</t>
  </si>
  <si>
    <t>信用漁業協同組合連合会</t>
  </si>
  <si>
    <t>組合数</t>
  </si>
  <si>
    <t>出資金額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</si>
  <si>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</si>
  <si>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</si>
  <si>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</si>
  <si>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</si>
  <si>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</si>
  <si>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</si>
  <si>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</si>
  <si>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</si>
  <si>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</si>
  <si>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</si>
  <si>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</si>
  <si>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</si>
  <si>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対馬市</t>
  </si>
  <si>
    <t>五島市</t>
  </si>
  <si>
    <t>西海市</t>
  </si>
  <si>
    <t>雲仙市</t>
  </si>
  <si>
    <t>南島原市</t>
  </si>
  <si>
    <t>平成</t>
  </si>
  <si>
    <t>(1) 組合数および出資金額  （各年度末現在）</t>
  </si>
  <si>
    <t xml:space="preserve"> 単位：千円</t>
  </si>
  <si>
    <t>内水面</t>
  </si>
  <si>
    <t>漁          業          協          同          組</t>
  </si>
  <si>
    <t>沿海地区</t>
  </si>
  <si>
    <t>業種別</t>
  </si>
  <si>
    <t>漁業生産組合</t>
  </si>
  <si>
    <t xml:space="preserve">連合会   </t>
  </si>
  <si>
    <t>出資金額</t>
  </si>
  <si>
    <t>資料　県漁政課調</t>
  </si>
  <si>
    <t>単位：人</t>
  </si>
  <si>
    <t>1) 総        数</t>
  </si>
  <si>
    <t xml:space="preserve">  合</t>
  </si>
  <si>
    <t>計</t>
  </si>
  <si>
    <t>-</t>
  </si>
  <si>
    <t>漁            業            協            同            組</t>
  </si>
  <si>
    <t>連合会</t>
  </si>
  <si>
    <t>年度</t>
  </si>
  <si>
    <t>内水面</t>
  </si>
  <si>
    <t>1)連合会分は含まない。</t>
  </si>
  <si>
    <t>1)  総        数</t>
  </si>
  <si>
    <t>組合数</t>
  </si>
  <si>
    <t>(2) 組合員数（各年度末現在）</t>
  </si>
  <si>
    <t>市    郡</t>
  </si>
  <si>
    <t>…</t>
  </si>
  <si>
    <t>正組
合員</t>
  </si>
  <si>
    <t>准組
合員</t>
  </si>
  <si>
    <t>市　郡</t>
  </si>
  <si>
    <r>
      <rPr>
        <sz val="20"/>
        <color indexed="8"/>
        <rFont val="ＭＳ 明朝"/>
        <family val="1"/>
      </rPr>
      <t>６－１３　市郡別水産業協同組合数</t>
    </r>
    <r>
      <rPr>
        <sz val="22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 xml:space="preserve">（平成29年度） </t>
    </r>
  </si>
  <si>
    <r>
      <rPr>
        <sz val="20"/>
        <color indexed="8"/>
        <rFont val="ＭＳ 明朝"/>
        <family val="1"/>
      </rPr>
      <t>６－１３　市郡別水産業協同組合数</t>
    </r>
    <r>
      <rPr>
        <sz val="22"/>
        <color indexed="8"/>
        <rFont val="ＭＳ 明朝"/>
        <family val="1"/>
      </rPr>
      <t>　</t>
    </r>
    <r>
      <rPr>
        <sz val="12"/>
        <color indexed="8"/>
        <rFont val="ＭＳ 明朝"/>
        <family val="1"/>
      </rPr>
      <t>（平成29年度） （続）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</si>
</sst>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);[Red]\(0\)"/>
    <numFmt numFmtId="186" formatCode="#,##0;&quot;△ &quot;#,##0;&quot;-&quot;;"/>
  </numFmts>
  <fonts count="4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Border="1" applyAlignment="1">
      <alignment/>
    </xf>
    <xf numFmtId="181" fontId="6" fillId="0" borderId="0" xfId="48" applyFont="1" applyFill="1" applyAlignment="1">
      <alignment/>
    </xf>
    <xf numFmtId="181" fontId="6" fillId="0" borderId="0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181" fontId="11" fillId="0" borderId="0" xfId="48" applyFont="1" applyFill="1" applyAlignment="1">
      <alignment/>
    </xf>
    <xf numFmtId="181" fontId="11" fillId="0" borderId="0" xfId="48" applyFont="1" applyFill="1" applyBorder="1" applyAlignment="1">
      <alignment vertical="center"/>
    </xf>
    <xf numFmtId="181" fontId="11" fillId="0" borderId="0" xfId="48" applyFont="1" applyFill="1" applyAlignment="1">
      <alignment vertical="center"/>
    </xf>
    <xf numFmtId="181" fontId="11" fillId="0" borderId="0" xfId="48" applyFont="1" applyFill="1" applyAlignment="1">
      <alignment horizontal="center" vertical="center"/>
    </xf>
    <xf numFmtId="181" fontId="11" fillId="0" borderId="10" xfId="48" applyFont="1" applyFill="1" applyBorder="1" applyAlignment="1">
      <alignment vertical="center"/>
    </xf>
    <xf numFmtId="181" fontId="11" fillId="0" borderId="0" xfId="48" applyFont="1" applyFill="1" applyAlignment="1">
      <alignment horizontal="right" vertical="center"/>
    </xf>
    <xf numFmtId="181" fontId="11" fillId="0" borderId="11" xfId="48" applyFont="1" applyFill="1" applyBorder="1" applyAlignment="1">
      <alignment horizontal="distributed" vertical="center"/>
    </xf>
    <xf numFmtId="181" fontId="11" fillId="0" borderId="0" xfId="48" applyFont="1" applyFill="1" applyAlignment="1">
      <alignment horizontal="center"/>
    </xf>
    <xf numFmtId="181" fontId="11" fillId="0" borderId="10" xfId="48" applyFont="1" applyFill="1" applyBorder="1" applyAlignment="1">
      <alignment/>
    </xf>
    <xf numFmtId="181" fontId="11" fillId="0" borderId="0" xfId="48" applyFont="1" applyFill="1" applyAlignment="1">
      <alignment horizontal="right"/>
    </xf>
    <xf numFmtId="181" fontId="11" fillId="0" borderId="0" xfId="48" applyFont="1" applyFill="1" applyBorder="1" applyAlignment="1">
      <alignment horizontal="right"/>
    </xf>
    <xf numFmtId="181" fontId="5" fillId="0" borderId="0" xfId="48" applyFont="1" applyFill="1" applyAlignment="1">
      <alignment vertical="center"/>
    </xf>
    <xf numFmtId="181" fontId="5" fillId="0" borderId="0" xfId="48" applyFont="1" applyFill="1" applyBorder="1" applyAlignment="1">
      <alignment horizontal="right" vertical="center"/>
    </xf>
    <xf numFmtId="181" fontId="5" fillId="0" borderId="0" xfId="48" applyFont="1" applyFill="1" applyBorder="1" applyAlignment="1">
      <alignment horizontal="right"/>
    </xf>
    <xf numFmtId="181" fontId="13" fillId="0" borderId="0" xfId="48" applyFont="1" applyFill="1" applyBorder="1" applyAlignment="1">
      <alignment horizontal="left"/>
    </xf>
    <xf numFmtId="181" fontId="5" fillId="0" borderId="0" xfId="48" applyFont="1" applyFill="1" applyBorder="1" applyAlignment="1">
      <alignment/>
    </xf>
    <xf numFmtId="181" fontId="11" fillId="0" borderId="12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vertical="top"/>
    </xf>
    <xf numFmtId="181" fontId="5" fillId="0" borderId="0" xfId="48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181" fontId="11" fillId="0" borderId="0" xfId="48" applyFont="1" applyFill="1" applyBorder="1" applyAlignment="1">
      <alignment/>
    </xf>
    <xf numFmtId="181" fontId="11" fillId="0" borderId="0" xfId="48" applyFont="1" applyFill="1" applyBorder="1" applyAlignment="1">
      <alignment horizontal="center"/>
    </xf>
    <xf numFmtId="181" fontId="11" fillId="0" borderId="10" xfId="48" applyFont="1" applyFill="1" applyBorder="1" applyAlignment="1">
      <alignment/>
    </xf>
    <xf numFmtId="181" fontId="11" fillId="0" borderId="0" xfId="48" applyFont="1" applyFill="1" applyAlignment="1">
      <alignment/>
    </xf>
    <xf numFmtId="181" fontId="11" fillId="0" borderId="0" xfId="48" applyFont="1" applyFill="1" applyBorder="1" applyAlignment="1">
      <alignment vertical="top"/>
    </xf>
    <xf numFmtId="181" fontId="11" fillId="0" borderId="0" xfId="48" applyFont="1" applyFill="1" applyAlignment="1">
      <alignment vertical="top"/>
    </xf>
    <xf numFmtId="181" fontId="11" fillId="0" borderId="13" xfId="48" applyFont="1" applyFill="1" applyBorder="1" applyAlignment="1">
      <alignment vertical="top"/>
    </xf>
    <xf numFmtId="181" fontId="11" fillId="0" borderId="11" xfId="48" applyFont="1" applyFill="1" applyBorder="1" applyAlignment="1">
      <alignment vertical="top"/>
    </xf>
    <xf numFmtId="181" fontId="11" fillId="0" borderId="0" xfId="48" applyFont="1" applyFill="1" applyBorder="1" applyAlignment="1">
      <alignment horizontal="distributed"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0" xfId="48" applyFont="1" applyFill="1" applyAlignment="1">
      <alignment horizontal="distributed" vertical="center"/>
    </xf>
    <xf numFmtId="186" fontId="5" fillId="0" borderId="0" xfId="48" applyNumberFormat="1" applyFont="1" applyFill="1" applyBorder="1" applyAlignment="1">
      <alignment horizontal="right"/>
    </xf>
    <xf numFmtId="186" fontId="5" fillId="0" borderId="0" xfId="48" applyNumberFormat="1" applyFont="1" applyFill="1" applyBorder="1" applyAlignment="1">
      <alignment horizontal="right" vertical="center"/>
    </xf>
    <xf numFmtId="181" fontId="11" fillId="0" borderId="0" xfId="48" applyFont="1" applyFill="1" applyBorder="1" applyAlignment="1">
      <alignment horizontal="right" vertical="center"/>
    </xf>
    <xf numFmtId="181" fontId="11" fillId="0" borderId="14" xfId="48" applyFont="1" applyFill="1" applyBorder="1" applyAlignment="1">
      <alignment vertical="top"/>
    </xf>
    <xf numFmtId="186" fontId="5" fillId="0" borderId="11" xfId="48" applyNumberFormat="1" applyFont="1" applyFill="1" applyBorder="1" applyAlignment="1">
      <alignment horizontal="right" vertical="top"/>
    </xf>
    <xf numFmtId="186" fontId="5" fillId="0" borderId="14" xfId="48" applyNumberFormat="1" applyFont="1" applyFill="1" applyBorder="1" applyAlignment="1">
      <alignment horizontal="right" vertical="top"/>
    </xf>
    <xf numFmtId="181" fontId="11" fillId="0" borderId="12" xfId="48" applyFont="1" applyFill="1" applyBorder="1" applyAlignment="1">
      <alignment vertical="center"/>
    </xf>
    <xf numFmtId="181" fontId="11" fillId="0" borderId="11" xfId="48" applyFont="1" applyFill="1" applyBorder="1" applyAlignment="1">
      <alignment horizontal="center" vertical="center"/>
    </xf>
    <xf numFmtId="181" fontId="11" fillId="0" borderId="14" xfId="48" applyFont="1" applyFill="1" applyBorder="1" applyAlignment="1">
      <alignment horizontal="center" vertical="center" wrapText="1"/>
    </xf>
    <xf numFmtId="181" fontId="11" fillId="0" borderId="14" xfId="48" applyFont="1" applyFill="1" applyBorder="1" applyAlignment="1">
      <alignment horizontal="distributed" vertical="center"/>
    </xf>
    <xf numFmtId="181" fontId="11" fillId="0" borderId="14" xfId="48" applyFont="1" applyFill="1" applyBorder="1" applyAlignment="1">
      <alignment horizontal="distributed" vertical="center" wrapText="1"/>
    </xf>
    <xf numFmtId="181" fontId="11" fillId="0" borderId="15" xfId="48" applyFont="1" applyFill="1" applyBorder="1" applyAlignment="1">
      <alignment horizontal="center" vertical="center" wrapText="1"/>
    </xf>
    <xf numFmtId="181" fontId="11" fillId="0" borderId="0" xfId="48" applyFont="1" applyFill="1" applyBorder="1" applyAlignment="1">
      <alignment horizontal="distributed" vertical="center"/>
    </xf>
    <xf numFmtId="181" fontId="11" fillId="0" borderId="10" xfId="48" applyFont="1" applyFill="1" applyBorder="1" applyAlignment="1">
      <alignment horizontal="distributed" vertical="center"/>
    </xf>
    <xf numFmtId="181" fontId="11" fillId="0" borderId="16" xfId="48" applyFont="1" applyFill="1" applyBorder="1" applyAlignment="1">
      <alignment/>
    </xf>
    <xf numFmtId="186" fontId="11" fillId="0" borderId="0" xfId="48" applyNumberFormat="1" applyFont="1" applyFill="1" applyBorder="1" applyAlignment="1">
      <alignment horizontal="right"/>
    </xf>
    <xf numFmtId="181" fontId="11" fillId="0" borderId="16" xfId="48" applyFont="1" applyFill="1" applyBorder="1" applyAlignment="1">
      <alignment vertical="center"/>
    </xf>
    <xf numFmtId="186" fontId="11" fillId="0" borderId="0" xfId="48" applyNumberFormat="1" applyFont="1" applyFill="1" applyBorder="1" applyAlignment="1">
      <alignment horizontal="right" vertical="center"/>
    </xf>
    <xf numFmtId="186" fontId="11" fillId="0" borderId="11" xfId="48" applyNumberFormat="1" applyFont="1" applyFill="1" applyBorder="1" applyAlignment="1">
      <alignment horizontal="right" vertical="top"/>
    </xf>
    <xf numFmtId="181" fontId="11" fillId="0" borderId="17" xfId="48" applyFont="1" applyFill="1" applyBorder="1" applyAlignment="1">
      <alignment horizontal="center" vertical="center" wrapText="1"/>
    </xf>
    <xf numFmtId="186" fontId="11" fillId="0" borderId="14" xfId="48" applyNumberFormat="1" applyFont="1" applyFill="1" applyBorder="1" applyAlignment="1">
      <alignment horizontal="right" vertical="top"/>
    </xf>
    <xf numFmtId="181" fontId="11" fillId="0" borderId="18" xfId="48" applyFont="1" applyFill="1" applyBorder="1" applyAlignment="1">
      <alignment vertical="center"/>
    </xf>
    <xf numFmtId="181" fontId="11" fillId="0" borderId="10" xfId="48" applyFont="1" applyFill="1" applyBorder="1" applyAlignment="1">
      <alignment vertical="top"/>
    </xf>
    <xf numFmtId="181" fontId="11" fillId="0" borderId="19" xfId="48" applyFont="1" applyFill="1" applyBorder="1" applyAlignment="1">
      <alignment horizontal="center" vertical="center"/>
    </xf>
    <xf numFmtId="181" fontId="11" fillId="0" borderId="20" xfId="48" applyFont="1" applyFill="1" applyBorder="1" applyAlignment="1">
      <alignment horizontal="center" vertical="center"/>
    </xf>
    <xf numFmtId="181" fontId="11" fillId="0" borderId="21" xfId="48" applyFont="1" applyFill="1" applyBorder="1" applyAlignment="1">
      <alignment horizontal="center" vertical="center"/>
    </xf>
    <xf numFmtId="20" fontId="12" fillId="0" borderId="0" xfId="48" applyNumberFormat="1" applyFont="1" applyFill="1" applyBorder="1" applyAlignment="1">
      <alignment horizontal="center" vertical="top"/>
    </xf>
    <xf numFmtId="181" fontId="11" fillId="0" borderId="18" xfId="48" applyFont="1" applyFill="1" applyBorder="1" applyAlignment="1">
      <alignment horizontal="center" vertical="center"/>
    </xf>
    <xf numFmtId="181" fontId="11" fillId="0" borderId="22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horizontal="center" vertical="center"/>
    </xf>
    <xf numFmtId="181" fontId="11" fillId="0" borderId="10" xfId="48" applyFont="1" applyFill="1" applyBorder="1" applyAlignment="1">
      <alignment horizontal="center" vertical="center"/>
    </xf>
    <xf numFmtId="181" fontId="11" fillId="0" borderId="11" xfId="48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horizontal="distributed"/>
    </xf>
    <xf numFmtId="181" fontId="11" fillId="0" borderId="0" xfId="48" applyFont="1" applyFill="1" applyAlignment="1">
      <alignment horizontal="distributed" vertical="center"/>
    </xf>
    <xf numFmtId="181" fontId="11" fillId="0" borderId="11" xfId="48" applyFont="1" applyFill="1" applyBorder="1" applyAlignment="1">
      <alignment horizontal="distributed" vertical="top"/>
    </xf>
    <xf numFmtId="181" fontId="11" fillId="0" borderId="0" xfId="48" applyFont="1" applyFill="1" applyBorder="1" applyAlignment="1">
      <alignment horizontal="distributed" vertical="center"/>
    </xf>
    <xf numFmtId="181" fontId="11" fillId="0" borderId="16" xfId="48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horizontal="center" vertical="center"/>
    </xf>
    <xf numFmtId="181" fontId="11" fillId="0" borderId="10" xfId="48" applyFont="1" applyFill="1" applyBorder="1" applyAlignment="1">
      <alignment horizontal="center" vertical="center"/>
    </xf>
    <xf numFmtId="181" fontId="11" fillId="0" borderId="14" xfId="48" applyFont="1" applyFill="1" applyBorder="1" applyAlignment="1">
      <alignment horizontal="center" vertical="center"/>
    </xf>
    <xf numFmtId="181" fontId="11" fillId="0" borderId="11" xfId="48" applyFont="1" applyFill="1" applyBorder="1" applyAlignment="1">
      <alignment horizontal="center" vertical="center"/>
    </xf>
    <xf numFmtId="181" fontId="11" fillId="0" borderId="13" xfId="48" applyFont="1" applyFill="1" applyBorder="1" applyAlignment="1">
      <alignment horizontal="center" vertical="center"/>
    </xf>
    <xf numFmtId="181" fontId="11" fillId="0" borderId="23" xfId="48" applyFont="1" applyFill="1" applyBorder="1" applyAlignment="1">
      <alignment horizontal="center" vertical="center"/>
    </xf>
    <xf numFmtId="181" fontId="11" fillId="0" borderId="24" xfId="48" applyFont="1" applyFill="1" applyBorder="1" applyAlignment="1">
      <alignment horizontal="center" vertical="center"/>
    </xf>
    <xf numFmtId="181" fontId="11" fillId="0" borderId="25" xfId="48" applyFont="1" applyFill="1" applyBorder="1" applyAlignment="1">
      <alignment horizontal="distributed" vertical="center"/>
    </xf>
    <xf numFmtId="181" fontId="11" fillId="0" borderId="11" xfId="48" applyFont="1" applyFill="1" applyBorder="1" applyAlignment="1">
      <alignment horizontal="distributed" vertical="center"/>
    </xf>
    <xf numFmtId="181" fontId="11" fillId="0" borderId="26" xfId="48" applyFont="1" applyFill="1" applyBorder="1" applyAlignment="1">
      <alignment horizontal="center" vertical="center"/>
    </xf>
    <xf numFmtId="181" fontId="11" fillId="0" borderId="12" xfId="48" applyFont="1" applyFill="1" applyBorder="1" applyAlignment="1">
      <alignment horizontal="center" vertical="center"/>
    </xf>
    <xf numFmtId="181" fontId="11" fillId="0" borderId="19" xfId="48" applyFont="1" applyFill="1" applyBorder="1" applyAlignment="1">
      <alignment horizontal="center" vertical="center"/>
    </xf>
    <xf numFmtId="181" fontId="11" fillId="0" borderId="15" xfId="48" applyFont="1" applyFill="1" applyBorder="1" applyAlignment="1">
      <alignment horizontal="center" vertical="center"/>
    </xf>
    <xf numFmtId="181" fontId="11" fillId="0" borderId="0" xfId="48" applyFont="1" applyFill="1" applyAlignment="1">
      <alignment horizontal="distributed"/>
    </xf>
    <xf numFmtId="181" fontId="11" fillId="0" borderId="0" xfId="48" applyFont="1" applyFill="1" applyBorder="1" applyAlignment="1">
      <alignment horizontal="distributed" vertical="top"/>
    </xf>
    <xf numFmtId="181" fontId="12" fillId="0" borderId="0" xfId="48" applyFont="1" applyFill="1" applyBorder="1" applyAlignment="1">
      <alignment horizontal="center" vertical="top"/>
    </xf>
    <xf numFmtId="181" fontId="11" fillId="0" borderId="27" xfId="48" applyFont="1" applyFill="1" applyBorder="1" applyAlignment="1">
      <alignment horizontal="center" vertical="center"/>
    </xf>
    <xf numFmtId="181" fontId="11" fillId="0" borderId="18" xfId="48" applyFont="1" applyFill="1" applyBorder="1" applyAlignment="1">
      <alignment horizontal="center" vertical="center"/>
    </xf>
    <xf numFmtId="181" fontId="11" fillId="0" borderId="22" xfId="48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1" fontId="11" fillId="0" borderId="0" xfId="48" applyFont="1" applyFill="1" applyBorder="1" applyAlignment="1">
      <alignment horizontal="right"/>
    </xf>
    <xf numFmtId="181" fontId="11" fillId="0" borderId="16" xfId="48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 vertical="distributed"/>
    </xf>
    <xf numFmtId="0" fontId="10" fillId="0" borderId="13" xfId="0" applyFont="1" applyFill="1" applyBorder="1" applyAlignment="1">
      <alignment horizontal="center" vertical="distributed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0"/>
  <sheetViews>
    <sheetView showGridLines="0" showZeros="0" tabSelected="1" zoomScale="85" zoomScaleNormal="85" zoomScaleSheetLayoutView="85" zoomScalePageLayoutView="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25390625" style="1" customWidth="1"/>
    <col min="4" max="4" width="5.00390625" style="1" customWidth="1"/>
    <col min="5" max="5" width="0.875" style="1" customWidth="1"/>
    <col min="6" max="13" width="13.75390625" style="1" customWidth="1"/>
    <col min="14" max="14" width="0.875" style="2" customWidth="1"/>
    <col min="15" max="15" width="0.875" style="1" customWidth="1"/>
    <col min="16" max="16" width="5.00390625" style="1" customWidth="1"/>
    <col min="17" max="17" width="4.00390625" style="1" customWidth="1"/>
    <col min="18" max="18" width="5.75390625" style="1" customWidth="1"/>
    <col min="19" max="19" width="0.875" style="1" customWidth="1"/>
    <col min="20" max="22" width="9.00390625" style="1" bestFit="1" customWidth="1"/>
    <col min="23" max="31" width="9.00390625" style="1" customWidth="1"/>
    <col min="32" max="39" width="8.625" style="2" customWidth="1"/>
    <col min="40" max="40" width="8.625" style="1" customWidth="1"/>
    <col min="41" max="16384" width="8.625" style="1" customWidth="1"/>
  </cols>
  <sheetData>
    <row r="1" spans="1:39" s="25" customFormat="1" ht="30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91" t="s">
        <v>53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24"/>
      <c r="AG1" s="24"/>
      <c r="AH1" s="24"/>
      <c r="AI1" s="24"/>
      <c r="AJ1" s="24"/>
      <c r="AK1" s="24"/>
      <c r="AL1" s="24"/>
      <c r="AM1" s="24"/>
    </row>
    <row r="2" spans="1:39" s="6" customFormat="1" ht="30" customHeight="1">
      <c r="A2" s="5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16" t="s">
        <v>25</v>
      </c>
      <c r="N2" s="5"/>
      <c r="O2" s="27" t="s">
        <v>46</v>
      </c>
      <c r="Q2" s="21"/>
      <c r="R2" s="21"/>
      <c r="S2" s="21"/>
      <c r="T2" s="21"/>
      <c r="U2" s="21"/>
      <c r="V2" s="21"/>
      <c r="W2" s="21"/>
      <c r="X2" s="2"/>
      <c r="Y2" s="2"/>
      <c r="Z2" s="2"/>
      <c r="AA2" s="2"/>
      <c r="AB2" s="2"/>
      <c r="AC2" s="2"/>
      <c r="AD2" s="2"/>
      <c r="AE2" s="16" t="s">
        <v>34</v>
      </c>
      <c r="AF2" s="5"/>
      <c r="AG2" s="5"/>
      <c r="AH2" s="5"/>
      <c r="AI2" s="5"/>
      <c r="AJ2" s="5"/>
      <c r="AK2" s="5"/>
      <c r="AL2" s="96"/>
      <c r="AM2" s="96"/>
    </row>
    <row r="3" spans="1:39" s="8" customFormat="1" ht="18.75" customHeight="1">
      <c r="A3" s="65" t="s">
        <v>47</v>
      </c>
      <c r="B3" s="65"/>
      <c r="C3" s="65"/>
      <c r="D3" s="65"/>
      <c r="E3" s="66"/>
      <c r="F3" s="92" t="s">
        <v>44</v>
      </c>
      <c r="G3" s="94"/>
      <c r="H3" s="88" t="s">
        <v>27</v>
      </c>
      <c r="I3" s="86"/>
      <c r="J3" s="86"/>
      <c r="K3" s="86"/>
      <c r="L3" s="86"/>
      <c r="M3" s="22" t="s">
        <v>0</v>
      </c>
      <c r="N3" s="7"/>
      <c r="O3" s="65" t="s">
        <v>51</v>
      </c>
      <c r="P3" s="65"/>
      <c r="Q3" s="65"/>
      <c r="R3" s="65"/>
      <c r="S3" s="66"/>
      <c r="T3" s="92" t="s">
        <v>35</v>
      </c>
      <c r="U3" s="93"/>
      <c r="V3" s="94"/>
      <c r="W3" s="88" t="s">
        <v>39</v>
      </c>
      <c r="X3" s="86"/>
      <c r="Y3" s="86"/>
      <c r="Z3" s="86"/>
      <c r="AA3" s="86"/>
      <c r="AB3" s="86"/>
      <c r="AC3" s="86"/>
      <c r="AD3" s="86"/>
      <c r="AE3" s="44" t="s">
        <v>36</v>
      </c>
      <c r="AF3" s="7"/>
      <c r="AG3" s="7"/>
      <c r="AH3" s="7"/>
      <c r="AI3" s="7"/>
      <c r="AJ3" s="7"/>
      <c r="AK3" s="7"/>
      <c r="AL3" s="7"/>
      <c r="AM3" s="7"/>
    </row>
    <row r="4" spans="1:39" s="8" customFormat="1" ht="18.75" customHeight="1">
      <c r="A4" s="67"/>
      <c r="B4" s="67"/>
      <c r="C4" s="67"/>
      <c r="D4" s="67"/>
      <c r="E4" s="68"/>
      <c r="F4" s="78"/>
      <c r="G4" s="80"/>
      <c r="H4" s="88" t="s">
        <v>28</v>
      </c>
      <c r="I4" s="87"/>
      <c r="J4" s="88" t="s">
        <v>29</v>
      </c>
      <c r="K4" s="87"/>
      <c r="L4" s="88" t="s">
        <v>26</v>
      </c>
      <c r="M4" s="86"/>
      <c r="N4" s="7"/>
      <c r="O4" s="67"/>
      <c r="P4" s="67"/>
      <c r="Q4" s="67"/>
      <c r="R4" s="67"/>
      <c r="S4" s="68"/>
      <c r="T4" s="78"/>
      <c r="U4" s="79"/>
      <c r="V4" s="80"/>
      <c r="W4" s="88" t="s">
        <v>28</v>
      </c>
      <c r="X4" s="86"/>
      <c r="Y4" s="87"/>
      <c r="Z4" s="88" t="s">
        <v>29</v>
      </c>
      <c r="AA4" s="86"/>
      <c r="AB4" s="87"/>
      <c r="AC4" s="88" t="s">
        <v>42</v>
      </c>
      <c r="AD4" s="95"/>
      <c r="AE4" s="95"/>
      <c r="AF4" s="7"/>
      <c r="AG4" s="7"/>
      <c r="AH4" s="7"/>
      <c r="AI4" s="7"/>
      <c r="AJ4" s="7"/>
      <c r="AK4" s="7"/>
      <c r="AL4" s="7"/>
      <c r="AM4" s="7"/>
    </row>
    <row r="5" spans="1:39" s="8" customFormat="1" ht="30" customHeight="1">
      <c r="A5" s="69"/>
      <c r="B5" s="69"/>
      <c r="C5" s="69"/>
      <c r="D5" s="69"/>
      <c r="E5" s="70"/>
      <c r="F5" s="62" t="s">
        <v>45</v>
      </c>
      <c r="G5" s="62" t="s">
        <v>5</v>
      </c>
      <c r="H5" s="62" t="s">
        <v>4</v>
      </c>
      <c r="I5" s="62" t="s">
        <v>5</v>
      </c>
      <c r="J5" s="62" t="s">
        <v>4</v>
      </c>
      <c r="K5" s="62" t="s">
        <v>5</v>
      </c>
      <c r="L5" s="62" t="s">
        <v>4</v>
      </c>
      <c r="M5" s="22" t="s">
        <v>5</v>
      </c>
      <c r="N5" s="7"/>
      <c r="O5" s="69"/>
      <c r="P5" s="69"/>
      <c r="Q5" s="69"/>
      <c r="R5" s="69"/>
      <c r="S5" s="70"/>
      <c r="T5" s="12" t="s">
        <v>37</v>
      </c>
      <c r="U5" s="46" t="s">
        <v>49</v>
      </c>
      <c r="V5" s="46" t="s">
        <v>50</v>
      </c>
      <c r="W5" s="47" t="s">
        <v>37</v>
      </c>
      <c r="X5" s="48" t="s">
        <v>49</v>
      </c>
      <c r="Y5" s="48" t="s">
        <v>50</v>
      </c>
      <c r="Z5" s="47" t="s">
        <v>37</v>
      </c>
      <c r="AA5" s="46" t="s">
        <v>49</v>
      </c>
      <c r="AB5" s="46" t="s">
        <v>50</v>
      </c>
      <c r="AC5" s="36" t="s">
        <v>37</v>
      </c>
      <c r="AD5" s="49" t="s">
        <v>49</v>
      </c>
      <c r="AE5" s="49" t="s">
        <v>50</v>
      </c>
      <c r="AF5" s="7"/>
      <c r="AG5" s="7"/>
      <c r="AH5" s="7"/>
      <c r="AI5" s="7"/>
      <c r="AJ5" s="7"/>
      <c r="AK5" s="7"/>
      <c r="AL5" s="7"/>
      <c r="AM5" s="7"/>
    </row>
    <row r="6" spans="1:39" s="8" customFormat="1" ht="5.25" customHeight="1">
      <c r="A6" s="7"/>
      <c r="B6" s="7"/>
      <c r="C6" s="23"/>
      <c r="D6" s="7"/>
      <c r="E6" s="10"/>
      <c r="F6" s="7"/>
      <c r="G6" s="7"/>
      <c r="H6" s="7"/>
      <c r="I6" s="7"/>
      <c r="J6" s="7"/>
      <c r="K6" s="7"/>
      <c r="L6" s="7"/>
      <c r="M6" s="7"/>
      <c r="N6" s="7"/>
      <c r="O6" s="50"/>
      <c r="P6" s="50"/>
      <c r="Q6" s="50"/>
      <c r="R6" s="50"/>
      <c r="S6" s="51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7"/>
      <c r="AG6" s="7"/>
      <c r="AH6" s="7"/>
      <c r="AI6" s="7"/>
      <c r="AJ6" s="7"/>
      <c r="AK6" s="7"/>
      <c r="AL6" s="7"/>
      <c r="AM6" s="7"/>
    </row>
    <row r="7" spans="1:39" s="8" customFormat="1" ht="15.75" customHeight="1">
      <c r="A7" s="7"/>
      <c r="B7" s="23" t="s">
        <v>23</v>
      </c>
      <c r="C7" s="23">
        <v>27</v>
      </c>
      <c r="D7" s="23" t="s">
        <v>41</v>
      </c>
      <c r="E7" s="10"/>
      <c r="F7" s="7">
        <v>74</v>
      </c>
      <c r="G7" s="7">
        <v>8500672</v>
      </c>
      <c r="H7" s="7">
        <v>68</v>
      </c>
      <c r="I7" s="7">
        <v>8171326</v>
      </c>
      <c r="J7" s="7">
        <v>4</v>
      </c>
      <c r="K7" s="7">
        <v>188155</v>
      </c>
      <c r="L7" s="7">
        <v>1</v>
      </c>
      <c r="M7" s="7">
        <v>11</v>
      </c>
      <c r="N7" s="7"/>
      <c r="O7" s="7"/>
      <c r="P7" s="7" t="s">
        <v>23</v>
      </c>
      <c r="Q7" s="23">
        <v>27</v>
      </c>
      <c r="R7" s="35" t="s">
        <v>41</v>
      </c>
      <c r="S7" s="10"/>
      <c r="T7" s="7">
        <v>25528</v>
      </c>
      <c r="U7" s="7">
        <v>10351</v>
      </c>
      <c r="V7" s="7">
        <v>15177</v>
      </c>
      <c r="W7" s="7">
        <v>24464</v>
      </c>
      <c r="X7" s="7">
        <v>9403</v>
      </c>
      <c r="Y7" s="7">
        <v>15061</v>
      </c>
      <c r="Z7" s="7">
        <v>986</v>
      </c>
      <c r="AA7" s="7">
        <v>880</v>
      </c>
      <c r="AB7" s="7">
        <v>106</v>
      </c>
      <c r="AC7" s="40">
        <v>53</v>
      </c>
      <c r="AD7" s="40">
        <v>43</v>
      </c>
      <c r="AE7" s="40">
        <v>10</v>
      </c>
      <c r="AF7" s="7"/>
      <c r="AG7" s="7"/>
      <c r="AH7" s="7"/>
      <c r="AI7" s="7"/>
      <c r="AJ7" s="7"/>
      <c r="AK7" s="7"/>
      <c r="AL7" s="7"/>
      <c r="AM7" s="7"/>
    </row>
    <row r="8" spans="1:39" s="8" customFormat="1" ht="15.75" customHeight="1">
      <c r="A8" s="7"/>
      <c r="B8" s="7"/>
      <c r="C8" s="23">
        <v>28</v>
      </c>
      <c r="D8" s="23"/>
      <c r="E8" s="10"/>
      <c r="F8" s="7">
        <v>74</v>
      </c>
      <c r="G8" s="7">
        <v>8259601</v>
      </c>
      <c r="H8" s="7">
        <v>68</v>
      </c>
      <c r="I8" s="7">
        <v>7930478</v>
      </c>
      <c r="J8" s="7">
        <v>4</v>
      </c>
      <c r="K8" s="7">
        <v>187932</v>
      </c>
      <c r="L8" s="7">
        <v>1</v>
      </c>
      <c r="M8" s="7">
        <v>11</v>
      </c>
      <c r="N8" s="7"/>
      <c r="O8" s="7"/>
      <c r="P8" s="7"/>
      <c r="Q8" s="23">
        <v>28</v>
      </c>
      <c r="R8" s="23"/>
      <c r="S8" s="10"/>
      <c r="T8" s="7">
        <v>24804</v>
      </c>
      <c r="U8" s="7">
        <v>9951</v>
      </c>
      <c r="V8" s="7">
        <v>14853</v>
      </c>
      <c r="W8" s="7">
        <v>23777</v>
      </c>
      <c r="X8" s="7">
        <v>9046</v>
      </c>
      <c r="Y8" s="7">
        <v>14731</v>
      </c>
      <c r="Z8" s="7">
        <v>955</v>
      </c>
      <c r="AA8" s="7">
        <v>841</v>
      </c>
      <c r="AB8" s="7">
        <v>114</v>
      </c>
      <c r="AC8" s="40">
        <v>48</v>
      </c>
      <c r="AD8" s="40">
        <v>40</v>
      </c>
      <c r="AE8" s="40">
        <v>8</v>
      </c>
      <c r="AF8" s="7"/>
      <c r="AG8" s="7"/>
      <c r="AH8" s="7"/>
      <c r="AI8" s="7"/>
      <c r="AJ8" s="7"/>
      <c r="AK8" s="7"/>
      <c r="AL8" s="7"/>
      <c r="AM8" s="7"/>
    </row>
    <row r="9" spans="1:39" s="30" customFormat="1" ht="30" customHeight="1">
      <c r="A9" s="27"/>
      <c r="B9" s="27"/>
      <c r="C9" s="28">
        <v>29</v>
      </c>
      <c r="D9" s="28"/>
      <c r="E9" s="29"/>
      <c r="F9" s="27">
        <f>H9+J9+L9+F33</f>
        <v>74</v>
      </c>
      <c r="G9" s="19" t="s">
        <v>48</v>
      </c>
      <c r="H9" s="27">
        <f>SUM(H10:H26)</f>
        <v>68</v>
      </c>
      <c r="I9" s="19" t="s">
        <v>48</v>
      </c>
      <c r="J9" s="27">
        <f>SUM(J10:J26)</f>
        <v>4</v>
      </c>
      <c r="K9" s="27">
        <f>SUM(K10:K26)</f>
        <v>183622</v>
      </c>
      <c r="L9" s="27">
        <f>SUM(L10:L26)</f>
        <v>1</v>
      </c>
      <c r="M9" s="27">
        <f>SUM(M10:M26)</f>
        <v>11</v>
      </c>
      <c r="N9" s="27"/>
      <c r="O9" s="27"/>
      <c r="P9" s="27"/>
      <c r="Q9" s="28">
        <v>29</v>
      </c>
      <c r="R9" s="28"/>
      <c r="S9" s="29"/>
      <c r="T9" s="16" t="s">
        <v>48</v>
      </c>
      <c r="U9" s="16" t="s">
        <v>48</v>
      </c>
      <c r="V9" s="16" t="s">
        <v>48</v>
      </c>
      <c r="W9" s="16" t="s">
        <v>48</v>
      </c>
      <c r="X9" s="16" t="s">
        <v>48</v>
      </c>
      <c r="Y9" s="16" t="s">
        <v>48</v>
      </c>
      <c r="Z9" s="27">
        <f aca="true" t="shared" si="0" ref="Z9:AE9">SUM(Z10:Z26)</f>
        <v>914</v>
      </c>
      <c r="AA9" s="27">
        <f t="shared" si="0"/>
        <v>833</v>
      </c>
      <c r="AB9" s="27">
        <f t="shared" si="0"/>
        <v>81</v>
      </c>
      <c r="AC9" s="27">
        <f t="shared" si="0"/>
        <v>48</v>
      </c>
      <c r="AD9" s="27">
        <f t="shared" si="0"/>
        <v>40</v>
      </c>
      <c r="AE9" s="27">
        <f t="shared" si="0"/>
        <v>8</v>
      </c>
      <c r="AF9" s="27"/>
      <c r="AG9" s="27"/>
      <c r="AH9" s="27"/>
      <c r="AI9" s="27"/>
      <c r="AJ9" s="27"/>
      <c r="AK9" s="27"/>
      <c r="AL9" s="27"/>
      <c r="AM9" s="27"/>
    </row>
    <row r="10" spans="1:39" s="30" customFormat="1" ht="30" customHeight="1">
      <c r="A10" s="27"/>
      <c r="B10" s="71" t="s">
        <v>6</v>
      </c>
      <c r="C10" s="71"/>
      <c r="D10" s="71"/>
      <c r="E10" s="29"/>
      <c r="F10" s="27">
        <f>H10+J10+L10+F34</f>
        <v>10</v>
      </c>
      <c r="G10" s="27">
        <f>I10+K10+M10+G34</f>
        <v>706021</v>
      </c>
      <c r="H10" s="27">
        <v>7</v>
      </c>
      <c r="I10" s="27">
        <v>438541</v>
      </c>
      <c r="J10" s="16">
        <v>2</v>
      </c>
      <c r="K10" s="16">
        <f>108440+17860</f>
        <v>126300</v>
      </c>
      <c r="L10" s="38">
        <v>0</v>
      </c>
      <c r="M10" s="38">
        <v>0</v>
      </c>
      <c r="N10" s="27"/>
      <c r="O10" s="27"/>
      <c r="P10" s="71" t="s">
        <v>6</v>
      </c>
      <c r="Q10" s="71"/>
      <c r="R10" s="71"/>
      <c r="S10" s="29"/>
      <c r="T10" s="52">
        <f>W10+Z10+AC10+T34+W34</f>
        <v>1423</v>
      </c>
      <c r="U10" s="27">
        <f>X10+AA10+AD10+U34+X34</f>
        <v>650</v>
      </c>
      <c r="V10" s="27">
        <f>Y10+AB10+AE10+V34+Y34</f>
        <v>773</v>
      </c>
      <c r="W10" s="27">
        <f>SUM(X10:Y10)</f>
        <v>1312</v>
      </c>
      <c r="X10" s="27">
        <v>545</v>
      </c>
      <c r="Y10" s="27">
        <v>767</v>
      </c>
      <c r="Z10" s="16">
        <f>SUM(AA10:AB10)</f>
        <v>87</v>
      </c>
      <c r="AA10" s="16">
        <f>57+24</f>
        <v>81</v>
      </c>
      <c r="AB10" s="16">
        <f>6</f>
        <v>6</v>
      </c>
      <c r="AC10" s="53">
        <f>SUM(AD10:AE10)</f>
        <v>0</v>
      </c>
      <c r="AD10" s="53">
        <v>0</v>
      </c>
      <c r="AE10" s="53">
        <v>0</v>
      </c>
      <c r="AF10" s="27"/>
      <c r="AG10" s="27"/>
      <c r="AH10" s="27"/>
      <c r="AI10" s="27"/>
      <c r="AJ10" s="27"/>
      <c r="AK10" s="27"/>
      <c r="AL10" s="27"/>
      <c r="AM10" s="27"/>
    </row>
    <row r="11" spans="1:39" s="8" customFormat="1" ht="15.75" customHeight="1">
      <c r="A11" s="7"/>
      <c r="B11" s="74" t="s">
        <v>7</v>
      </c>
      <c r="C11" s="74"/>
      <c r="D11" s="74"/>
      <c r="E11" s="10"/>
      <c r="F11" s="7">
        <f aca="true" t="shared" si="1" ref="F11:F26">H11+J11+L11+F35</f>
        <v>5</v>
      </c>
      <c r="G11" s="7">
        <f aca="true" t="shared" si="2" ref="G11:G26">I11+K11+M11+G35</f>
        <v>677798.5</v>
      </c>
      <c r="H11" s="7">
        <v>5</v>
      </c>
      <c r="I11" s="7">
        <v>677798.5</v>
      </c>
      <c r="J11" s="39">
        <v>0</v>
      </c>
      <c r="K11" s="39">
        <v>0</v>
      </c>
      <c r="L11" s="39">
        <v>0</v>
      </c>
      <c r="M11" s="39">
        <v>0</v>
      </c>
      <c r="N11" s="7"/>
      <c r="O11" s="7"/>
      <c r="P11" s="74" t="s">
        <v>7</v>
      </c>
      <c r="Q11" s="74"/>
      <c r="R11" s="74"/>
      <c r="S11" s="10"/>
      <c r="T11" s="54">
        <f aca="true" t="shared" si="3" ref="T11:V26">W11+Z11+AC11+T35+W35</f>
        <v>1495</v>
      </c>
      <c r="U11" s="7">
        <f t="shared" si="3"/>
        <v>1030</v>
      </c>
      <c r="V11" s="7">
        <f t="shared" si="3"/>
        <v>465</v>
      </c>
      <c r="W11" s="7">
        <f>SUM(X11:Y11)</f>
        <v>1495</v>
      </c>
      <c r="X11" s="7">
        <v>1030</v>
      </c>
      <c r="Y11" s="7">
        <v>465</v>
      </c>
      <c r="Z11" s="55">
        <f>SUM(AA11:AB11)</f>
        <v>0</v>
      </c>
      <c r="AA11" s="55">
        <v>0</v>
      </c>
      <c r="AB11" s="55">
        <v>0</v>
      </c>
      <c r="AC11" s="55">
        <f aca="true" t="shared" si="4" ref="AC11:AC26">SUM(AD11:AE11)</f>
        <v>0</v>
      </c>
      <c r="AD11" s="55">
        <v>0</v>
      </c>
      <c r="AE11" s="55">
        <v>0</v>
      </c>
      <c r="AF11" s="7"/>
      <c r="AG11" s="7"/>
      <c r="AH11" s="7"/>
      <c r="AI11" s="7"/>
      <c r="AJ11" s="7"/>
      <c r="AK11" s="7"/>
      <c r="AL11" s="7"/>
      <c r="AM11" s="7"/>
    </row>
    <row r="12" spans="1:39" s="8" customFormat="1" ht="15.75" customHeight="1">
      <c r="A12" s="7"/>
      <c r="B12" s="74" t="s">
        <v>8</v>
      </c>
      <c r="C12" s="74"/>
      <c r="D12" s="74"/>
      <c r="E12" s="10"/>
      <c r="F12" s="7">
        <f t="shared" si="1"/>
        <v>2</v>
      </c>
      <c r="G12" s="18" t="s">
        <v>48</v>
      </c>
      <c r="H12" s="7">
        <v>2</v>
      </c>
      <c r="I12" s="18" t="s">
        <v>48</v>
      </c>
      <c r="J12" s="39">
        <v>0</v>
      </c>
      <c r="K12" s="39">
        <v>0</v>
      </c>
      <c r="L12" s="39">
        <v>0</v>
      </c>
      <c r="M12" s="39">
        <v>0</v>
      </c>
      <c r="N12" s="7"/>
      <c r="O12" s="7"/>
      <c r="P12" s="74" t="s">
        <v>8</v>
      </c>
      <c r="Q12" s="74"/>
      <c r="R12" s="74"/>
      <c r="S12" s="10"/>
      <c r="T12" s="40" t="s">
        <v>48</v>
      </c>
      <c r="U12" s="40" t="s">
        <v>48</v>
      </c>
      <c r="V12" s="40" t="s">
        <v>48</v>
      </c>
      <c r="W12" s="40" t="s">
        <v>48</v>
      </c>
      <c r="X12" s="40" t="s">
        <v>48</v>
      </c>
      <c r="Y12" s="40" t="s">
        <v>48</v>
      </c>
      <c r="Z12" s="55">
        <f aca="true" t="shared" si="5" ref="Z12:Z26">SUM(AA12:AB12)</f>
        <v>0</v>
      </c>
      <c r="AA12" s="55">
        <v>0</v>
      </c>
      <c r="AB12" s="55">
        <v>0</v>
      </c>
      <c r="AC12" s="55">
        <f t="shared" si="4"/>
        <v>0</v>
      </c>
      <c r="AD12" s="55">
        <v>0</v>
      </c>
      <c r="AE12" s="55">
        <v>0</v>
      </c>
      <c r="AF12" s="7"/>
      <c r="AG12" s="7"/>
      <c r="AH12" s="7"/>
      <c r="AI12" s="7"/>
      <c r="AJ12" s="7"/>
      <c r="AK12" s="7"/>
      <c r="AL12" s="7"/>
      <c r="AM12" s="7"/>
    </row>
    <row r="13" spans="1:39" s="8" customFormat="1" ht="15.75" customHeight="1">
      <c r="A13" s="7"/>
      <c r="B13" s="74" t="s">
        <v>9</v>
      </c>
      <c r="C13" s="74"/>
      <c r="D13" s="74"/>
      <c r="E13" s="10"/>
      <c r="F13" s="7">
        <f t="shared" si="1"/>
        <v>3</v>
      </c>
      <c r="G13" s="7">
        <f t="shared" si="2"/>
        <v>137768.5</v>
      </c>
      <c r="H13" s="7">
        <v>3</v>
      </c>
      <c r="I13" s="7">
        <v>137768.5</v>
      </c>
      <c r="J13" s="39">
        <v>0</v>
      </c>
      <c r="K13" s="39">
        <v>0</v>
      </c>
      <c r="L13" s="39">
        <v>0</v>
      </c>
      <c r="M13" s="39">
        <v>0</v>
      </c>
      <c r="N13" s="7"/>
      <c r="O13" s="7"/>
      <c r="P13" s="74" t="s">
        <v>9</v>
      </c>
      <c r="Q13" s="74"/>
      <c r="R13" s="74"/>
      <c r="S13" s="10"/>
      <c r="T13" s="54">
        <f t="shared" si="3"/>
        <v>439</v>
      </c>
      <c r="U13" s="7">
        <f t="shared" si="3"/>
        <v>216</v>
      </c>
      <c r="V13" s="7">
        <f t="shared" si="3"/>
        <v>223</v>
      </c>
      <c r="W13" s="7">
        <f aca="true" t="shared" si="6" ref="W13:W26">SUM(X13:Y13)</f>
        <v>439</v>
      </c>
      <c r="X13" s="7">
        <v>216</v>
      </c>
      <c r="Y13" s="7">
        <v>223</v>
      </c>
      <c r="Z13" s="55">
        <f t="shared" si="5"/>
        <v>0</v>
      </c>
      <c r="AA13" s="55">
        <v>0</v>
      </c>
      <c r="AB13" s="55">
        <v>0</v>
      </c>
      <c r="AC13" s="55">
        <f t="shared" si="4"/>
        <v>0</v>
      </c>
      <c r="AD13" s="55">
        <v>0</v>
      </c>
      <c r="AE13" s="55">
        <v>0</v>
      </c>
      <c r="AF13" s="7"/>
      <c r="AG13" s="7"/>
      <c r="AH13" s="7"/>
      <c r="AI13" s="7"/>
      <c r="AJ13" s="7"/>
      <c r="AK13" s="7"/>
      <c r="AL13" s="7"/>
      <c r="AM13" s="7"/>
    </row>
    <row r="14" spans="1:39" s="8" customFormat="1" ht="15.75" customHeight="1">
      <c r="A14" s="7"/>
      <c r="B14" s="74" t="s">
        <v>10</v>
      </c>
      <c r="C14" s="74"/>
      <c r="D14" s="74"/>
      <c r="E14" s="10"/>
      <c r="F14" s="7">
        <f t="shared" si="1"/>
        <v>2</v>
      </c>
      <c r="G14" s="7">
        <f t="shared" si="2"/>
        <v>19760</v>
      </c>
      <c r="H14" s="7">
        <v>2</v>
      </c>
      <c r="I14" s="7">
        <v>19760</v>
      </c>
      <c r="J14" s="39">
        <v>0</v>
      </c>
      <c r="K14" s="39">
        <v>0</v>
      </c>
      <c r="L14" s="39">
        <v>0</v>
      </c>
      <c r="M14" s="39">
        <v>0</v>
      </c>
      <c r="N14" s="7"/>
      <c r="O14" s="7"/>
      <c r="P14" s="74" t="s">
        <v>10</v>
      </c>
      <c r="Q14" s="74"/>
      <c r="R14" s="74"/>
      <c r="S14" s="10"/>
      <c r="T14" s="54">
        <f t="shared" si="3"/>
        <v>161</v>
      </c>
      <c r="U14" s="7">
        <f t="shared" si="3"/>
        <v>120</v>
      </c>
      <c r="V14" s="7">
        <f t="shared" si="3"/>
        <v>41</v>
      </c>
      <c r="W14" s="7">
        <f t="shared" si="6"/>
        <v>161</v>
      </c>
      <c r="X14" s="40">
        <v>120</v>
      </c>
      <c r="Y14" s="40">
        <v>41</v>
      </c>
      <c r="Z14" s="55">
        <f t="shared" si="5"/>
        <v>0</v>
      </c>
      <c r="AA14" s="55">
        <v>0</v>
      </c>
      <c r="AB14" s="55">
        <v>0</v>
      </c>
      <c r="AC14" s="55">
        <f t="shared" si="4"/>
        <v>0</v>
      </c>
      <c r="AD14" s="55">
        <v>0</v>
      </c>
      <c r="AE14" s="55">
        <v>0</v>
      </c>
      <c r="AF14" s="7"/>
      <c r="AG14" s="7"/>
      <c r="AH14" s="7"/>
      <c r="AI14" s="7"/>
      <c r="AJ14" s="7"/>
      <c r="AK14" s="7"/>
      <c r="AL14" s="7"/>
      <c r="AM14" s="7"/>
    </row>
    <row r="15" spans="1:39" s="8" customFormat="1" ht="15.75" customHeight="1">
      <c r="A15" s="7"/>
      <c r="B15" s="74" t="s">
        <v>11</v>
      </c>
      <c r="C15" s="74"/>
      <c r="D15" s="74"/>
      <c r="E15" s="10"/>
      <c r="F15" s="7">
        <f t="shared" si="1"/>
        <v>6</v>
      </c>
      <c r="G15" s="7">
        <f t="shared" si="2"/>
        <v>891932</v>
      </c>
      <c r="H15" s="7">
        <v>6</v>
      </c>
      <c r="I15" s="7">
        <v>891932</v>
      </c>
      <c r="J15" s="39">
        <v>0</v>
      </c>
      <c r="K15" s="39">
        <v>0</v>
      </c>
      <c r="L15" s="39">
        <v>0</v>
      </c>
      <c r="M15" s="39">
        <v>0</v>
      </c>
      <c r="N15" s="7"/>
      <c r="O15" s="7"/>
      <c r="P15" s="74" t="s">
        <v>11</v>
      </c>
      <c r="Q15" s="74"/>
      <c r="R15" s="74"/>
      <c r="S15" s="10"/>
      <c r="T15" s="54">
        <f t="shared" si="3"/>
        <v>3009</v>
      </c>
      <c r="U15" s="7">
        <f t="shared" si="3"/>
        <v>898</v>
      </c>
      <c r="V15" s="7">
        <f t="shared" si="3"/>
        <v>2111</v>
      </c>
      <c r="W15" s="7">
        <f t="shared" si="6"/>
        <v>3009</v>
      </c>
      <c r="X15" s="7">
        <v>898</v>
      </c>
      <c r="Y15" s="7">
        <v>2111</v>
      </c>
      <c r="Z15" s="55">
        <f t="shared" si="5"/>
        <v>0</v>
      </c>
      <c r="AA15" s="55">
        <v>0</v>
      </c>
      <c r="AB15" s="55">
        <v>0</v>
      </c>
      <c r="AC15" s="55">
        <f t="shared" si="4"/>
        <v>0</v>
      </c>
      <c r="AD15" s="55">
        <v>0</v>
      </c>
      <c r="AE15" s="55">
        <v>0</v>
      </c>
      <c r="AF15" s="7"/>
      <c r="AG15" s="7"/>
      <c r="AH15" s="7"/>
      <c r="AI15" s="7"/>
      <c r="AJ15" s="7"/>
      <c r="AK15" s="7"/>
      <c r="AL15" s="7"/>
      <c r="AM15" s="7"/>
    </row>
    <row r="16" spans="1:39" s="8" customFormat="1" ht="15.75" customHeight="1">
      <c r="A16" s="7"/>
      <c r="B16" s="74" t="s">
        <v>12</v>
      </c>
      <c r="C16" s="74"/>
      <c r="D16" s="74"/>
      <c r="E16" s="10"/>
      <c r="F16" s="7">
        <f t="shared" si="1"/>
        <v>1</v>
      </c>
      <c r="G16" s="7">
        <f t="shared" si="2"/>
        <v>445870</v>
      </c>
      <c r="H16" s="7">
        <v>1</v>
      </c>
      <c r="I16" s="7">
        <v>445870</v>
      </c>
      <c r="J16" s="39">
        <v>0</v>
      </c>
      <c r="K16" s="39">
        <v>0</v>
      </c>
      <c r="L16" s="39">
        <v>0</v>
      </c>
      <c r="M16" s="39">
        <v>0</v>
      </c>
      <c r="N16" s="7"/>
      <c r="O16" s="7"/>
      <c r="P16" s="74" t="s">
        <v>12</v>
      </c>
      <c r="Q16" s="74"/>
      <c r="R16" s="74"/>
      <c r="S16" s="10"/>
      <c r="T16" s="54">
        <f t="shared" si="3"/>
        <v>698</v>
      </c>
      <c r="U16" s="7">
        <f t="shared" si="3"/>
        <v>236</v>
      </c>
      <c r="V16" s="7">
        <f t="shared" si="3"/>
        <v>462</v>
      </c>
      <c r="W16" s="7">
        <f t="shared" si="6"/>
        <v>698</v>
      </c>
      <c r="X16" s="40">
        <v>236</v>
      </c>
      <c r="Y16" s="40">
        <v>462</v>
      </c>
      <c r="Z16" s="55">
        <f t="shared" si="5"/>
        <v>0</v>
      </c>
      <c r="AA16" s="55">
        <v>0</v>
      </c>
      <c r="AB16" s="55">
        <v>0</v>
      </c>
      <c r="AC16" s="55">
        <f t="shared" si="4"/>
        <v>0</v>
      </c>
      <c r="AD16" s="55">
        <v>0</v>
      </c>
      <c r="AE16" s="55">
        <v>0</v>
      </c>
      <c r="AF16" s="7"/>
      <c r="AG16" s="7"/>
      <c r="AH16" s="7"/>
      <c r="AI16" s="7"/>
      <c r="AJ16" s="7"/>
      <c r="AK16" s="7"/>
      <c r="AL16" s="7"/>
      <c r="AM16" s="7"/>
    </row>
    <row r="17" spans="1:39" s="8" customFormat="1" ht="15.75" customHeight="1">
      <c r="A17" s="7"/>
      <c r="B17" s="74" t="s">
        <v>18</v>
      </c>
      <c r="C17" s="74"/>
      <c r="D17" s="74"/>
      <c r="E17" s="10"/>
      <c r="F17" s="7">
        <f t="shared" si="1"/>
        <v>14</v>
      </c>
      <c r="G17" s="7">
        <f t="shared" si="2"/>
        <v>1444619.2</v>
      </c>
      <c r="H17" s="7">
        <v>12</v>
      </c>
      <c r="I17" s="7">
        <v>1387297.2</v>
      </c>
      <c r="J17" s="40">
        <v>2</v>
      </c>
      <c r="K17" s="40">
        <f>50650+6672</f>
        <v>57322</v>
      </c>
      <c r="L17" s="39">
        <v>0</v>
      </c>
      <c r="M17" s="39">
        <v>0</v>
      </c>
      <c r="N17" s="7"/>
      <c r="O17" s="7"/>
      <c r="P17" s="74" t="s">
        <v>18</v>
      </c>
      <c r="Q17" s="74"/>
      <c r="R17" s="74"/>
      <c r="S17" s="10"/>
      <c r="T17" s="54">
        <f t="shared" si="3"/>
        <v>4865</v>
      </c>
      <c r="U17" s="7">
        <f t="shared" si="3"/>
        <v>2349</v>
      </c>
      <c r="V17" s="7">
        <f t="shared" si="3"/>
        <v>2516</v>
      </c>
      <c r="W17" s="7">
        <f t="shared" si="6"/>
        <v>4038</v>
      </c>
      <c r="X17" s="40">
        <v>1597</v>
      </c>
      <c r="Y17" s="40">
        <v>2441</v>
      </c>
      <c r="Z17" s="55">
        <f t="shared" si="5"/>
        <v>827</v>
      </c>
      <c r="AA17" s="40">
        <f>46+706</f>
        <v>752</v>
      </c>
      <c r="AB17" s="40">
        <f>75</f>
        <v>75</v>
      </c>
      <c r="AC17" s="55">
        <f t="shared" si="4"/>
        <v>0</v>
      </c>
      <c r="AD17" s="55">
        <v>0</v>
      </c>
      <c r="AE17" s="55">
        <v>0</v>
      </c>
      <c r="AF17" s="7"/>
      <c r="AG17" s="7"/>
      <c r="AH17" s="7"/>
      <c r="AI17" s="7"/>
      <c r="AJ17" s="7"/>
      <c r="AK17" s="7"/>
      <c r="AL17" s="7"/>
      <c r="AM17" s="7"/>
    </row>
    <row r="18" spans="1:39" s="8" customFormat="1" ht="15.75" customHeight="1">
      <c r="A18" s="7"/>
      <c r="B18" s="74" t="s">
        <v>17</v>
      </c>
      <c r="C18" s="74"/>
      <c r="D18" s="74"/>
      <c r="E18" s="10"/>
      <c r="F18" s="7">
        <f t="shared" si="1"/>
        <v>5</v>
      </c>
      <c r="G18" s="7">
        <f t="shared" si="2"/>
        <v>1398306</v>
      </c>
      <c r="H18" s="7">
        <v>5</v>
      </c>
      <c r="I18" s="7">
        <v>1398306</v>
      </c>
      <c r="J18" s="39">
        <v>0</v>
      </c>
      <c r="K18" s="39">
        <v>0</v>
      </c>
      <c r="L18" s="39">
        <v>0</v>
      </c>
      <c r="M18" s="39">
        <v>0</v>
      </c>
      <c r="N18" s="7"/>
      <c r="O18" s="7"/>
      <c r="P18" s="74" t="s">
        <v>17</v>
      </c>
      <c r="Q18" s="74"/>
      <c r="R18" s="74"/>
      <c r="S18" s="10"/>
      <c r="T18" s="54">
        <f t="shared" si="3"/>
        <v>2632</v>
      </c>
      <c r="U18" s="7">
        <f t="shared" si="3"/>
        <v>916</v>
      </c>
      <c r="V18" s="7">
        <f t="shared" si="3"/>
        <v>1716</v>
      </c>
      <c r="W18" s="7">
        <f t="shared" si="6"/>
        <v>2632</v>
      </c>
      <c r="X18" s="7">
        <v>916</v>
      </c>
      <c r="Y18" s="7">
        <v>1716</v>
      </c>
      <c r="Z18" s="55">
        <f t="shared" si="5"/>
        <v>0</v>
      </c>
      <c r="AA18" s="55">
        <v>0</v>
      </c>
      <c r="AB18" s="55">
        <v>0</v>
      </c>
      <c r="AC18" s="55">
        <f t="shared" si="4"/>
        <v>0</v>
      </c>
      <c r="AD18" s="55">
        <v>0</v>
      </c>
      <c r="AE18" s="55">
        <v>0</v>
      </c>
      <c r="AF18" s="7"/>
      <c r="AG18" s="7"/>
      <c r="AH18" s="7"/>
      <c r="AI18" s="7"/>
      <c r="AJ18" s="7"/>
      <c r="AK18" s="7"/>
      <c r="AL18" s="7"/>
      <c r="AM18" s="7"/>
    </row>
    <row r="19" spans="1:39" s="8" customFormat="1" ht="15.75" customHeight="1">
      <c r="A19" s="7"/>
      <c r="B19" s="74" t="s">
        <v>19</v>
      </c>
      <c r="C19" s="74"/>
      <c r="D19" s="74"/>
      <c r="E19" s="10"/>
      <c r="F19" s="7">
        <f t="shared" si="1"/>
        <v>3</v>
      </c>
      <c r="G19" s="7">
        <f t="shared" si="2"/>
        <v>691345</v>
      </c>
      <c r="H19" s="7">
        <v>3</v>
      </c>
      <c r="I19" s="7">
        <v>691345</v>
      </c>
      <c r="J19" s="39">
        <v>0</v>
      </c>
      <c r="K19" s="39">
        <v>0</v>
      </c>
      <c r="L19" s="39">
        <v>0</v>
      </c>
      <c r="M19" s="39">
        <v>0</v>
      </c>
      <c r="N19" s="7"/>
      <c r="O19" s="7"/>
      <c r="P19" s="74" t="s">
        <v>19</v>
      </c>
      <c r="Q19" s="74"/>
      <c r="R19" s="74"/>
      <c r="S19" s="10"/>
      <c r="T19" s="54">
        <f t="shared" si="3"/>
        <v>2432</v>
      </c>
      <c r="U19" s="7">
        <f t="shared" si="3"/>
        <v>878</v>
      </c>
      <c r="V19" s="7">
        <f t="shared" si="3"/>
        <v>1554</v>
      </c>
      <c r="W19" s="7">
        <f t="shared" si="6"/>
        <v>2432</v>
      </c>
      <c r="X19" s="7">
        <v>878</v>
      </c>
      <c r="Y19" s="7">
        <v>1554</v>
      </c>
      <c r="Z19" s="55">
        <f t="shared" si="5"/>
        <v>0</v>
      </c>
      <c r="AA19" s="55">
        <v>0</v>
      </c>
      <c r="AB19" s="55">
        <v>0</v>
      </c>
      <c r="AC19" s="55">
        <f t="shared" si="4"/>
        <v>0</v>
      </c>
      <c r="AD19" s="55">
        <v>0</v>
      </c>
      <c r="AE19" s="55">
        <v>0</v>
      </c>
      <c r="AF19" s="7"/>
      <c r="AG19" s="7"/>
      <c r="AH19" s="7"/>
      <c r="AI19" s="7"/>
      <c r="AJ19" s="7"/>
      <c r="AK19" s="7"/>
      <c r="AL19" s="7"/>
      <c r="AM19" s="7"/>
    </row>
    <row r="20" spans="1:39" s="8" customFormat="1" ht="15.75" customHeight="1">
      <c r="A20" s="7"/>
      <c r="B20" s="74" t="s">
        <v>20</v>
      </c>
      <c r="C20" s="74"/>
      <c r="D20" s="74"/>
      <c r="E20" s="10"/>
      <c r="F20" s="7">
        <f t="shared" si="1"/>
        <v>4</v>
      </c>
      <c r="G20" s="7">
        <f t="shared" si="2"/>
        <v>250731</v>
      </c>
      <c r="H20" s="7">
        <v>4</v>
      </c>
      <c r="I20" s="7">
        <v>250731</v>
      </c>
      <c r="J20" s="39">
        <v>0</v>
      </c>
      <c r="K20" s="39">
        <v>0</v>
      </c>
      <c r="L20" s="39">
        <v>0</v>
      </c>
      <c r="M20" s="39">
        <v>0</v>
      </c>
      <c r="N20" s="7"/>
      <c r="O20" s="7"/>
      <c r="P20" s="74" t="s">
        <v>20</v>
      </c>
      <c r="Q20" s="74"/>
      <c r="R20" s="74"/>
      <c r="S20" s="10"/>
      <c r="T20" s="54">
        <f t="shared" si="3"/>
        <v>1484</v>
      </c>
      <c r="U20" s="7">
        <f t="shared" si="3"/>
        <v>396</v>
      </c>
      <c r="V20" s="7">
        <f t="shared" si="3"/>
        <v>1088</v>
      </c>
      <c r="W20" s="7">
        <f t="shared" si="6"/>
        <v>1484</v>
      </c>
      <c r="X20" s="7">
        <v>396</v>
      </c>
      <c r="Y20" s="7">
        <v>1088</v>
      </c>
      <c r="Z20" s="55">
        <f t="shared" si="5"/>
        <v>0</v>
      </c>
      <c r="AA20" s="55">
        <v>0</v>
      </c>
      <c r="AB20" s="55">
        <v>0</v>
      </c>
      <c r="AC20" s="55">
        <f t="shared" si="4"/>
        <v>0</v>
      </c>
      <c r="AD20" s="55">
        <v>0</v>
      </c>
      <c r="AE20" s="55">
        <v>0</v>
      </c>
      <c r="AF20" s="7"/>
      <c r="AG20" s="7"/>
      <c r="AH20" s="7"/>
      <c r="AI20" s="7"/>
      <c r="AJ20" s="7"/>
      <c r="AK20" s="7"/>
      <c r="AL20" s="7"/>
      <c r="AM20" s="7"/>
    </row>
    <row r="21" spans="1:39" s="8" customFormat="1" ht="15.75" customHeight="1">
      <c r="A21" s="7"/>
      <c r="B21" s="74" t="s">
        <v>21</v>
      </c>
      <c r="C21" s="74"/>
      <c r="D21" s="74"/>
      <c r="E21" s="10"/>
      <c r="F21" s="7">
        <f t="shared" si="1"/>
        <v>3</v>
      </c>
      <c r="G21" s="7">
        <f t="shared" si="2"/>
        <v>195725</v>
      </c>
      <c r="H21" s="7">
        <v>3</v>
      </c>
      <c r="I21" s="7">
        <v>195725</v>
      </c>
      <c r="J21" s="39">
        <v>0</v>
      </c>
      <c r="K21" s="39">
        <v>0</v>
      </c>
      <c r="L21" s="39">
        <v>0</v>
      </c>
      <c r="M21" s="39">
        <v>0</v>
      </c>
      <c r="N21" s="7"/>
      <c r="O21" s="7"/>
      <c r="P21" s="74" t="s">
        <v>21</v>
      </c>
      <c r="Q21" s="74"/>
      <c r="R21" s="74"/>
      <c r="S21" s="10"/>
      <c r="T21" s="54">
        <f t="shared" si="3"/>
        <v>532</v>
      </c>
      <c r="U21" s="7">
        <f t="shared" si="3"/>
        <v>179</v>
      </c>
      <c r="V21" s="7">
        <f t="shared" si="3"/>
        <v>353</v>
      </c>
      <c r="W21" s="7">
        <f t="shared" si="6"/>
        <v>532</v>
      </c>
      <c r="X21" s="7">
        <v>179</v>
      </c>
      <c r="Y21" s="7">
        <v>353</v>
      </c>
      <c r="Z21" s="55">
        <f t="shared" si="5"/>
        <v>0</v>
      </c>
      <c r="AA21" s="55">
        <v>0</v>
      </c>
      <c r="AB21" s="55">
        <v>0</v>
      </c>
      <c r="AC21" s="55">
        <f t="shared" si="4"/>
        <v>0</v>
      </c>
      <c r="AD21" s="55">
        <v>0</v>
      </c>
      <c r="AE21" s="55">
        <v>0</v>
      </c>
      <c r="AF21" s="7"/>
      <c r="AG21" s="7"/>
      <c r="AH21" s="7"/>
      <c r="AI21" s="7"/>
      <c r="AJ21" s="7"/>
      <c r="AK21" s="7"/>
      <c r="AL21" s="7"/>
      <c r="AM21" s="7"/>
    </row>
    <row r="22" spans="1:39" s="8" customFormat="1" ht="15.75" customHeight="1">
      <c r="A22" s="7"/>
      <c r="B22" s="74" t="s">
        <v>22</v>
      </c>
      <c r="C22" s="74"/>
      <c r="D22" s="74"/>
      <c r="E22" s="10"/>
      <c r="F22" s="7">
        <f t="shared" si="1"/>
        <v>5</v>
      </c>
      <c r="G22" s="7">
        <f t="shared" si="2"/>
        <v>188996</v>
      </c>
      <c r="H22" s="7">
        <v>5</v>
      </c>
      <c r="I22" s="7">
        <v>188996</v>
      </c>
      <c r="J22" s="39">
        <v>0</v>
      </c>
      <c r="K22" s="39">
        <v>0</v>
      </c>
      <c r="L22" s="39">
        <v>0</v>
      </c>
      <c r="M22" s="39">
        <v>0</v>
      </c>
      <c r="N22" s="7"/>
      <c r="O22" s="7"/>
      <c r="P22" s="74" t="s">
        <v>22</v>
      </c>
      <c r="Q22" s="74"/>
      <c r="R22" s="74"/>
      <c r="S22" s="10"/>
      <c r="T22" s="54">
        <f t="shared" si="3"/>
        <v>496</v>
      </c>
      <c r="U22" s="7">
        <f t="shared" si="3"/>
        <v>272</v>
      </c>
      <c r="V22" s="7">
        <f t="shared" si="3"/>
        <v>224</v>
      </c>
      <c r="W22" s="7">
        <f t="shared" si="6"/>
        <v>496</v>
      </c>
      <c r="X22" s="7">
        <v>272</v>
      </c>
      <c r="Y22" s="7">
        <v>224</v>
      </c>
      <c r="Z22" s="55">
        <f t="shared" si="5"/>
        <v>0</v>
      </c>
      <c r="AA22" s="55">
        <v>0</v>
      </c>
      <c r="AB22" s="55">
        <v>0</v>
      </c>
      <c r="AC22" s="55">
        <f t="shared" si="4"/>
        <v>0</v>
      </c>
      <c r="AD22" s="55">
        <v>0</v>
      </c>
      <c r="AE22" s="55">
        <v>0</v>
      </c>
      <c r="AF22" s="7"/>
      <c r="AG22" s="7"/>
      <c r="AH22" s="7"/>
      <c r="AI22" s="7"/>
      <c r="AJ22" s="7"/>
      <c r="AK22" s="7"/>
      <c r="AL22" s="7"/>
      <c r="AM22" s="7"/>
    </row>
    <row r="23" spans="1:42" s="30" customFormat="1" ht="30" customHeight="1">
      <c r="A23" s="27"/>
      <c r="B23" s="71" t="s">
        <v>13</v>
      </c>
      <c r="C23" s="71"/>
      <c r="D23" s="71"/>
      <c r="E23" s="29"/>
      <c r="F23" s="27">
        <f t="shared" si="1"/>
        <v>1</v>
      </c>
      <c r="G23" s="27">
        <f t="shared" si="2"/>
        <v>87857</v>
      </c>
      <c r="H23" s="27">
        <v>1</v>
      </c>
      <c r="I23" s="27">
        <v>87857</v>
      </c>
      <c r="J23" s="38">
        <v>0</v>
      </c>
      <c r="K23" s="38">
        <v>0</v>
      </c>
      <c r="L23" s="38">
        <v>0</v>
      </c>
      <c r="M23" s="38">
        <v>0</v>
      </c>
      <c r="N23" s="27"/>
      <c r="O23" s="27"/>
      <c r="P23" s="71" t="s">
        <v>13</v>
      </c>
      <c r="Q23" s="71"/>
      <c r="R23" s="71"/>
      <c r="S23" s="29"/>
      <c r="T23" s="52">
        <f t="shared" si="3"/>
        <v>437</v>
      </c>
      <c r="U23" s="27">
        <f t="shared" si="3"/>
        <v>178</v>
      </c>
      <c r="V23" s="27">
        <f t="shared" si="3"/>
        <v>259</v>
      </c>
      <c r="W23" s="27">
        <f t="shared" si="6"/>
        <v>437</v>
      </c>
      <c r="X23" s="27">
        <v>178</v>
      </c>
      <c r="Y23" s="27">
        <v>259</v>
      </c>
      <c r="Z23" s="53">
        <f t="shared" si="5"/>
        <v>0</v>
      </c>
      <c r="AA23" s="53">
        <v>0</v>
      </c>
      <c r="AB23" s="53">
        <v>0</v>
      </c>
      <c r="AC23" s="53">
        <f t="shared" si="4"/>
        <v>0</v>
      </c>
      <c r="AD23" s="53">
        <v>0</v>
      </c>
      <c r="AE23" s="53">
        <v>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2:42" s="7" customFormat="1" ht="15.75" customHeight="1">
      <c r="B24" s="74" t="s">
        <v>14</v>
      </c>
      <c r="C24" s="74"/>
      <c r="D24" s="74"/>
      <c r="E24" s="10"/>
      <c r="F24" s="7">
        <f t="shared" si="1"/>
        <v>2</v>
      </c>
      <c r="G24" s="7">
        <f t="shared" si="2"/>
        <v>10195</v>
      </c>
      <c r="H24" s="7">
        <v>1</v>
      </c>
      <c r="I24" s="7">
        <v>10184</v>
      </c>
      <c r="J24" s="39">
        <v>0</v>
      </c>
      <c r="K24" s="39">
        <v>0</v>
      </c>
      <c r="L24" s="40">
        <v>1</v>
      </c>
      <c r="M24" s="40">
        <v>11</v>
      </c>
      <c r="P24" s="74" t="s">
        <v>14</v>
      </c>
      <c r="Q24" s="74"/>
      <c r="R24" s="74"/>
      <c r="S24" s="10"/>
      <c r="T24" s="54">
        <f t="shared" si="3"/>
        <v>98</v>
      </c>
      <c r="U24" s="7">
        <f t="shared" si="3"/>
        <v>70</v>
      </c>
      <c r="V24" s="7">
        <f t="shared" si="3"/>
        <v>28</v>
      </c>
      <c r="W24" s="7">
        <f t="shared" si="6"/>
        <v>50</v>
      </c>
      <c r="X24" s="40">
        <v>30</v>
      </c>
      <c r="Y24" s="40">
        <v>20</v>
      </c>
      <c r="Z24" s="55">
        <f t="shared" si="5"/>
        <v>0</v>
      </c>
      <c r="AA24" s="55">
        <v>0</v>
      </c>
      <c r="AB24" s="55">
        <v>0</v>
      </c>
      <c r="AC24" s="55">
        <f t="shared" si="4"/>
        <v>48</v>
      </c>
      <c r="AD24" s="40">
        <v>40</v>
      </c>
      <c r="AE24" s="40">
        <v>8</v>
      </c>
      <c r="AN24" s="8"/>
      <c r="AO24" s="8"/>
      <c r="AP24" s="8"/>
    </row>
    <row r="25" spans="1:39" s="8" customFormat="1" ht="15.75" customHeight="1">
      <c r="A25" s="7"/>
      <c r="B25" s="74" t="s">
        <v>15</v>
      </c>
      <c r="C25" s="74"/>
      <c r="D25" s="74"/>
      <c r="E25" s="10"/>
      <c r="F25" s="7">
        <f t="shared" si="1"/>
        <v>1</v>
      </c>
      <c r="G25" s="7">
        <f t="shared" si="2"/>
        <v>303279</v>
      </c>
      <c r="H25" s="7">
        <v>1</v>
      </c>
      <c r="I25" s="7">
        <v>303279</v>
      </c>
      <c r="J25" s="39">
        <v>0</v>
      </c>
      <c r="K25" s="39">
        <v>0</v>
      </c>
      <c r="L25" s="39">
        <v>0</v>
      </c>
      <c r="M25" s="39">
        <v>0</v>
      </c>
      <c r="N25" s="7"/>
      <c r="O25" s="7"/>
      <c r="P25" s="74" t="s">
        <v>15</v>
      </c>
      <c r="Q25" s="74"/>
      <c r="R25" s="74"/>
      <c r="S25" s="10"/>
      <c r="T25" s="54">
        <f t="shared" si="3"/>
        <v>592</v>
      </c>
      <c r="U25" s="7">
        <f t="shared" si="3"/>
        <v>166</v>
      </c>
      <c r="V25" s="7">
        <f t="shared" si="3"/>
        <v>426</v>
      </c>
      <c r="W25" s="7">
        <f t="shared" si="6"/>
        <v>592</v>
      </c>
      <c r="X25" s="7">
        <v>166</v>
      </c>
      <c r="Y25" s="7">
        <v>426</v>
      </c>
      <c r="Z25" s="55">
        <f t="shared" si="5"/>
        <v>0</v>
      </c>
      <c r="AA25" s="55">
        <v>0</v>
      </c>
      <c r="AB25" s="55">
        <v>0</v>
      </c>
      <c r="AC25" s="55">
        <f t="shared" si="4"/>
        <v>0</v>
      </c>
      <c r="AD25" s="55">
        <v>0</v>
      </c>
      <c r="AE25" s="55">
        <v>0</v>
      </c>
      <c r="AF25" s="7"/>
      <c r="AG25" s="7"/>
      <c r="AH25" s="7"/>
      <c r="AI25" s="7"/>
      <c r="AJ25" s="7"/>
      <c r="AK25" s="7"/>
      <c r="AL25" s="7"/>
      <c r="AM25" s="7"/>
    </row>
    <row r="26" spans="1:39" s="32" customFormat="1" ht="22.5" customHeight="1">
      <c r="A26" s="34"/>
      <c r="B26" s="73" t="s">
        <v>16</v>
      </c>
      <c r="C26" s="73"/>
      <c r="D26" s="73"/>
      <c r="E26" s="33"/>
      <c r="F26" s="41">
        <f t="shared" si="1"/>
        <v>7</v>
      </c>
      <c r="G26" s="34">
        <f t="shared" si="2"/>
        <v>415385.7</v>
      </c>
      <c r="H26" s="34">
        <v>7</v>
      </c>
      <c r="I26" s="34">
        <v>415385.7</v>
      </c>
      <c r="J26" s="42">
        <v>0</v>
      </c>
      <c r="K26" s="42">
        <v>0</v>
      </c>
      <c r="L26" s="42">
        <v>0</v>
      </c>
      <c r="M26" s="42">
        <v>0</v>
      </c>
      <c r="N26" s="31"/>
      <c r="O26" s="31"/>
      <c r="P26" s="90" t="s">
        <v>16</v>
      </c>
      <c r="Q26" s="90"/>
      <c r="R26" s="90"/>
      <c r="S26" s="60"/>
      <c r="T26" s="41">
        <f t="shared" si="3"/>
        <v>3009</v>
      </c>
      <c r="U26" s="34">
        <f t="shared" si="3"/>
        <v>797</v>
      </c>
      <c r="V26" s="34">
        <f t="shared" si="3"/>
        <v>2212</v>
      </c>
      <c r="W26" s="34">
        <f t="shared" si="6"/>
        <v>3009</v>
      </c>
      <c r="X26" s="34">
        <v>797</v>
      </c>
      <c r="Y26" s="34">
        <v>2212</v>
      </c>
      <c r="Z26" s="56">
        <f t="shared" si="5"/>
        <v>0</v>
      </c>
      <c r="AA26" s="56">
        <v>0</v>
      </c>
      <c r="AB26" s="56">
        <v>0</v>
      </c>
      <c r="AC26" s="56">
        <f t="shared" si="4"/>
        <v>0</v>
      </c>
      <c r="AD26" s="56">
        <v>0</v>
      </c>
      <c r="AE26" s="56">
        <v>0</v>
      </c>
      <c r="AF26" s="31"/>
      <c r="AG26" s="31"/>
      <c r="AH26" s="31"/>
      <c r="AI26" s="31"/>
      <c r="AJ26" s="31"/>
      <c r="AK26" s="31"/>
      <c r="AL26" s="31"/>
      <c r="AM26" s="31"/>
    </row>
    <row r="27" spans="1:39" s="6" customFormat="1" ht="18.75" customHeight="1">
      <c r="A27" s="67" t="s">
        <v>47</v>
      </c>
      <c r="B27" s="67"/>
      <c r="C27" s="67"/>
      <c r="D27" s="67"/>
      <c r="E27" s="68"/>
      <c r="F27" s="97" t="s">
        <v>1</v>
      </c>
      <c r="G27" s="98"/>
      <c r="H27" s="75" t="s">
        <v>30</v>
      </c>
      <c r="I27" s="101"/>
      <c r="J27" s="84" t="s">
        <v>31</v>
      </c>
      <c r="K27" s="84"/>
      <c r="L27" s="84"/>
      <c r="M27" s="84"/>
      <c r="N27" s="5"/>
      <c r="O27" s="65" t="s">
        <v>51</v>
      </c>
      <c r="P27" s="65"/>
      <c r="Q27" s="65"/>
      <c r="R27" s="65"/>
      <c r="S27" s="66"/>
      <c r="T27" s="75" t="s">
        <v>1</v>
      </c>
      <c r="U27" s="76"/>
      <c r="V27" s="77"/>
      <c r="W27" s="75" t="s">
        <v>30</v>
      </c>
      <c r="X27" s="76"/>
      <c r="Y27" s="81"/>
      <c r="Z27" s="83" t="s">
        <v>40</v>
      </c>
      <c r="AA27" s="84"/>
      <c r="AB27" s="84"/>
      <c r="AC27" s="84"/>
      <c r="AD27" s="84"/>
      <c r="AE27" s="84"/>
      <c r="AF27" s="5"/>
      <c r="AG27" s="5"/>
      <c r="AH27" s="5"/>
      <c r="AI27" s="5"/>
      <c r="AJ27" s="5"/>
      <c r="AK27" s="5"/>
      <c r="AL27" s="5"/>
      <c r="AM27" s="5"/>
    </row>
    <row r="28" spans="1:39" s="6" customFormat="1" ht="18.75" customHeight="1">
      <c r="A28" s="67"/>
      <c r="B28" s="67"/>
      <c r="C28" s="67"/>
      <c r="D28" s="67"/>
      <c r="E28" s="68"/>
      <c r="F28" s="99"/>
      <c r="G28" s="100"/>
      <c r="H28" s="102"/>
      <c r="I28" s="103"/>
      <c r="J28" s="86" t="s">
        <v>2</v>
      </c>
      <c r="K28" s="87"/>
      <c r="L28" s="88" t="s">
        <v>3</v>
      </c>
      <c r="M28" s="86"/>
      <c r="N28" s="5"/>
      <c r="O28" s="67"/>
      <c r="P28" s="67"/>
      <c r="Q28" s="67"/>
      <c r="R28" s="67"/>
      <c r="S28" s="68"/>
      <c r="T28" s="78"/>
      <c r="U28" s="79"/>
      <c r="V28" s="80"/>
      <c r="W28" s="78"/>
      <c r="X28" s="79"/>
      <c r="Y28" s="82"/>
      <c r="Z28" s="85" t="s">
        <v>2</v>
      </c>
      <c r="AA28" s="86"/>
      <c r="AB28" s="87"/>
      <c r="AC28" s="88" t="s">
        <v>3</v>
      </c>
      <c r="AD28" s="86"/>
      <c r="AE28" s="86"/>
      <c r="AF28" s="5"/>
      <c r="AG28" s="5"/>
      <c r="AH28" s="5"/>
      <c r="AI28" s="5"/>
      <c r="AJ28" s="5"/>
      <c r="AK28" s="5"/>
      <c r="AL28" s="5"/>
      <c r="AM28" s="5"/>
    </row>
    <row r="29" spans="1:39" s="6" customFormat="1" ht="30" customHeight="1">
      <c r="A29" s="69"/>
      <c r="B29" s="69"/>
      <c r="C29" s="69"/>
      <c r="D29" s="69"/>
      <c r="E29" s="70"/>
      <c r="F29" s="62" t="s">
        <v>4</v>
      </c>
      <c r="G29" s="62" t="s">
        <v>5</v>
      </c>
      <c r="H29" s="62" t="s">
        <v>4</v>
      </c>
      <c r="I29" s="63" t="s">
        <v>32</v>
      </c>
      <c r="J29" s="61" t="s">
        <v>4</v>
      </c>
      <c r="K29" s="62" t="s">
        <v>5</v>
      </c>
      <c r="L29" s="62" t="s">
        <v>4</v>
      </c>
      <c r="M29" s="45" t="s">
        <v>5</v>
      </c>
      <c r="N29" s="5"/>
      <c r="O29" s="69"/>
      <c r="P29" s="69"/>
      <c r="Q29" s="69"/>
      <c r="R29" s="69"/>
      <c r="S29" s="70"/>
      <c r="T29" s="36" t="s">
        <v>37</v>
      </c>
      <c r="U29" s="46" t="s">
        <v>49</v>
      </c>
      <c r="V29" s="46" t="s">
        <v>50</v>
      </c>
      <c r="W29" s="36" t="s">
        <v>37</v>
      </c>
      <c r="X29" s="46" t="s">
        <v>49</v>
      </c>
      <c r="Y29" s="57" t="s">
        <v>50</v>
      </c>
      <c r="Z29" s="45" t="s">
        <v>37</v>
      </c>
      <c r="AA29" s="46" t="s">
        <v>49</v>
      </c>
      <c r="AB29" s="46" t="s">
        <v>50</v>
      </c>
      <c r="AC29" s="36" t="s">
        <v>37</v>
      </c>
      <c r="AD29" s="46" t="s">
        <v>49</v>
      </c>
      <c r="AE29" s="46" t="s">
        <v>50</v>
      </c>
      <c r="AF29" s="5"/>
      <c r="AG29" s="5"/>
      <c r="AH29" s="5"/>
      <c r="AI29" s="5"/>
      <c r="AJ29" s="5"/>
      <c r="AK29" s="5"/>
      <c r="AL29" s="5"/>
      <c r="AM29" s="5"/>
    </row>
    <row r="30" spans="3:39" s="6" customFormat="1" ht="5.25" customHeight="1">
      <c r="C30" s="13"/>
      <c r="E30" s="14"/>
      <c r="H30" s="15"/>
      <c r="I30" s="15"/>
      <c r="J30" s="5"/>
      <c r="N30" s="5"/>
      <c r="O30" s="50"/>
      <c r="P30" s="50"/>
      <c r="Q30" s="50"/>
      <c r="R30" s="50"/>
      <c r="S30" s="51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"/>
      <c r="AG30" s="5"/>
      <c r="AH30" s="5"/>
      <c r="AI30" s="5"/>
      <c r="AJ30" s="5"/>
      <c r="AK30" s="5"/>
      <c r="AL30" s="5"/>
      <c r="AM30" s="5"/>
    </row>
    <row r="31" spans="2:39" s="8" customFormat="1" ht="15.75" customHeight="1">
      <c r="B31" s="9" t="s">
        <v>23</v>
      </c>
      <c r="C31" s="9">
        <v>27</v>
      </c>
      <c r="D31" s="9" t="s">
        <v>41</v>
      </c>
      <c r="E31" s="10"/>
      <c r="F31" s="7">
        <v>1</v>
      </c>
      <c r="G31" s="7">
        <v>141180</v>
      </c>
      <c r="H31" s="11" t="s">
        <v>38</v>
      </c>
      <c r="I31" s="11" t="s">
        <v>38</v>
      </c>
      <c r="J31" s="7">
        <v>1</v>
      </c>
      <c r="K31" s="7">
        <v>950250</v>
      </c>
      <c r="L31" s="7">
        <v>1</v>
      </c>
      <c r="M31" s="7">
        <v>1866630</v>
      </c>
      <c r="N31" s="7"/>
      <c r="P31" s="8" t="s">
        <v>23</v>
      </c>
      <c r="Q31" s="9">
        <v>27</v>
      </c>
      <c r="R31" s="37" t="s">
        <v>41</v>
      </c>
      <c r="S31" s="10"/>
      <c r="T31" s="40">
        <v>25</v>
      </c>
      <c r="U31" s="40">
        <v>25</v>
      </c>
      <c r="V31" s="40" t="s">
        <v>38</v>
      </c>
      <c r="W31" s="40" t="s">
        <v>38</v>
      </c>
      <c r="X31" s="40" t="s">
        <v>38</v>
      </c>
      <c r="Y31" s="40" t="s">
        <v>38</v>
      </c>
      <c r="Z31" s="7">
        <v>73</v>
      </c>
      <c r="AA31" s="7">
        <v>72</v>
      </c>
      <c r="AB31" s="7">
        <v>1</v>
      </c>
      <c r="AC31" s="7">
        <v>73</v>
      </c>
      <c r="AD31" s="7">
        <v>71</v>
      </c>
      <c r="AE31" s="7">
        <v>2</v>
      </c>
      <c r="AF31" s="7"/>
      <c r="AG31" s="7"/>
      <c r="AH31" s="7"/>
      <c r="AI31" s="7"/>
      <c r="AJ31" s="7"/>
      <c r="AK31" s="7"/>
      <c r="AL31" s="7"/>
      <c r="AM31" s="7"/>
    </row>
    <row r="32" spans="3:39" s="8" customFormat="1" ht="15.75" customHeight="1">
      <c r="C32" s="9">
        <v>28</v>
      </c>
      <c r="D32" s="9"/>
      <c r="E32" s="10"/>
      <c r="F32" s="7">
        <v>1</v>
      </c>
      <c r="G32" s="7">
        <v>141180</v>
      </c>
      <c r="H32" s="11" t="s">
        <v>38</v>
      </c>
      <c r="I32" s="11" t="s">
        <v>38</v>
      </c>
      <c r="J32" s="7">
        <v>1</v>
      </c>
      <c r="K32" s="7">
        <v>950250</v>
      </c>
      <c r="L32" s="7">
        <v>1</v>
      </c>
      <c r="M32" s="7">
        <v>1866630</v>
      </c>
      <c r="N32" s="7"/>
      <c r="Q32" s="9">
        <v>28</v>
      </c>
      <c r="R32" s="9"/>
      <c r="S32" s="10"/>
      <c r="T32" s="40">
        <v>24</v>
      </c>
      <c r="U32" s="40">
        <v>24</v>
      </c>
      <c r="V32" s="40" t="s">
        <v>38</v>
      </c>
      <c r="W32" s="40" t="s">
        <v>38</v>
      </c>
      <c r="X32" s="40" t="s">
        <v>38</v>
      </c>
      <c r="Y32" s="40" t="s">
        <v>38</v>
      </c>
      <c r="Z32" s="7">
        <v>72</v>
      </c>
      <c r="AA32" s="7">
        <v>71</v>
      </c>
      <c r="AB32" s="7">
        <v>1</v>
      </c>
      <c r="AC32" s="7">
        <v>73</v>
      </c>
      <c r="AD32" s="7">
        <v>71</v>
      </c>
      <c r="AE32" s="7">
        <v>2</v>
      </c>
      <c r="AF32" s="7"/>
      <c r="AG32" s="7"/>
      <c r="AH32" s="7"/>
      <c r="AI32" s="7"/>
      <c r="AJ32" s="7"/>
      <c r="AK32" s="7"/>
      <c r="AL32" s="7"/>
      <c r="AM32" s="7"/>
    </row>
    <row r="33" spans="3:39" s="30" customFormat="1" ht="30" customHeight="1">
      <c r="C33" s="13">
        <v>29</v>
      </c>
      <c r="D33" s="13"/>
      <c r="E33" s="29"/>
      <c r="F33" s="27">
        <f>SUM(F34:F50)</f>
        <v>1</v>
      </c>
      <c r="G33" s="27">
        <f aca="true" t="shared" si="7" ref="G33:M33">SUM(G34:G50)</f>
        <v>141180</v>
      </c>
      <c r="H33" s="38">
        <v>0</v>
      </c>
      <c r="I33" s="38">
        <v>0</v>
      </c>
      <c r="J33" s="27">
        <f t="shared" si="7"/>
        <v>1</v>
      </c>
      <c r="K33" s="27">
        <f t="shared" si="7"/>
        <v>950250</v>
      </c>
      <c r="L33" s="27">
        <f t="shared" si="7"/>
        <v>1</v>
      </c>
      <c r="M33" s="27">
        <f t="shared" si="7"/>
        <v>1924860</v>
      </c>
      <c r="N33" s="27"/>
      <c r="Q33" s="13">
        <v>29</v>
      </c>
      <c r="R33" s="13"/>
      <c r="S33" s="29"/>
      <c r="T33" s="27">
        <f>SUM(T34:T50)</f>
        <v>24</v>
      </c>
      <c r="U33" s="27">
        <f>SUM(U34:U50)</f>
        <v>24</v>
      </c>
      <c r="V33" s="53">
        <v>0</v>
      </c>
      <c r="W33" s="53">
        <v>0</v>
      </c>
      <c r="X33" s="53">
        <v>0</v>
      </c>
      <c r="Y33" s="53">
        <v>0</v>
      </c>
      <c r="Z33" s="27">
        <f aca="true" t="shared" si="8" ref="Z33:AE33">SUM(Z34:Z50)</f>
        <v>72</v>
      </c>
      <c r="AA33" s="27">
        <f t="shared" si="8"/>
        <v>71</v>
      </c>
      <c r="AB33" s="27">
        <f t="shared" si="8"/>
        <v>1</v>
      </c>
      <c r="AC33" s="27">
        <f t="shared" si="8"/>
        <v>73</v>
      </c>
      <c r="AD33" s="27">
        <f t="shared" si="8"/>
        <v>71</v>
      </c>
      <c r="AE33" s="27">
        <f t="shared" si="8"/>
        <v>2</v>
      </c>
      <c r="AF33" s="27"/>
      <c r="AG33" s="27"/>
      <c r="AH33" s="27"/>
      <c r="AI33" s="27"/>
      <c r="AJ33" s="27"/>
      <c r="AK33" s="27"/>
      <c r="AL33" s="27"/>
      <c r="AM33" s="27"/>
    </row>
    <row r="34" spans="2:39" s="30" customFormat="1" ht="30" customHeight="1">
      <c r="B34" s="89" t="s">
        <v>6</v>
      </c>
      <c r="C34" s="89"/>
      <c r="D34" s="89"/>
      <c r="E34" s="29"/>
      <c r="F34" s="27">
        <v>1</v>
      </c>
      <c r="G34" s="27">
        <v>141180</v>
      </c>
      <c r="H34" s="38">
        <v>0</v>
      </c>
      <c r="I34" s="38">
        <v>0</v>
      </c>
      <c r="J34" s="27">
        <v>1</v>
      </c>
      <c r="K34" s="27">
        <v>950250</v>
      </c>
      <c r="L34" s="27">
        <v>1</v>
      </c>
      <c r="M34" s="27">
        <v>1924860</v>
      </c>
      <c r="N34" s="27"/>
      <c r="P34" s="89" t="s">
        <v>6</v>
      </c>
      <c r="Q34" s="89"/>
      <c r="R34" s="89"/>
      <c r="S34" s="29"/>
      <c r="T34" s="27">
        <f>SUM(U34:V34)</f>
        <v>24</v>
      </c>
      <c r="U34" s="16">
        <v>24</v>
      </c>
      <c r="V34" s="53">
        <v>0</v>
      </c>
      <c r="W34" s="53">
        <v>0</v>
      </c>
      <c r="X34" s="53">
        <v>0</v>
      </c>
      <c r="Y34" s="53">
        <v>0</v>
      </c>
      <c r="Z34" s="27">
        <f>SUM(AA34:AB34)</f>
        <v>72</v>
      </c>
      <c r="AA34" s="27">
        <v>71</v>
      </c>
      <c r="AB34" s="27">
        <v>1</v>
      </c>
      <c r="AC34" s="27">
        <f>SUM(AD34:AE34)</f>
        <v>73</v>
      </c>
      <c r="AD34" s="27">
        <v>71</v>
      </c>
      <c r="AE34" s="27">
        <v>2</v>
      </c>
      <c r="AF34" s="27"/>
      <c r="AG34" s="27"/>
      <c r="AH34" s="27"/>
      <c r="AI34" s="27"/>
      <c r="AJ34" s="27"/>
      <c r="AK34" s="27"/>
      <c r="AL34" s="27"/>
      <c r="AM34" s="27"/>
    </row>
    <row r="35" spans="2:39" s="8" customFormat="1" ht="15.75" customHeight="1">
      <c r="B35" s="72" t="s">
        <v>7</v>
      </c>
      <c r="C35" s="72"/>
      <c r="D35" s="72"/>
      <c r="E35" s="10"/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7"/>
      <c r="P35" s="72" t="s">
        <v>7</v>
      </c>
      <c r="Q35" s="72"/>
      <c r="R35" s="72"/>
      <c r="S35" s="10"/>
      <c r="T35" s="55">
        <f>SUM(U35:V35)</f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7"/>
      <c r="AG35" s="7"/>
      <c r="AH35" s="7"/>
      <c r="AI35" s="7"/>
      <c r="AJ35" s="7"/>
      <c r="AK35" s="7"/>
      <c r="AL35" s="7"/>
      <c r="AM35" s="7"/>
    </row>
    <row r="36" spans="2:39" s="8" customFormat="1" ht="15.75" customHeight="1">
      <c r="B36" s="72" t="s">
        <v>8</v>
      </c>
      <c r="C36" s="72"/>
      <c r="D36" s="72"/>
      <c r="E36" s="10"/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7"/>
      <c r="P36" s="72" t="s">
        <v>8</v>
      </c>
      <c r="Q36" s="72"/>
      <c r="R36" s="72"/>
      <c r="S36" s="10"/>
      <c r="T36" s="55">
        <f aca="true" t="shared" si="9" ref="T36:T50">SUM(U36:V36)</f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7"/>
      <c r="AG36" s="7"/>
      <c r="AH36" s="7"/>
      <c r="AI36" s="7"/>
      <c r="AJ36" s="7"/>
      <c r="AK36" s="7"/>
      <c r="AL36" s="7"/>
      <c r="AM36" s="7"/>
    </row>
    <row r="37" spans="2:39" s="8" customFormat="1" ht="15.75" customHeight="1">
      <c r="B37" s="72" t="s">
        <v>9</v>
      </c>
      <c r="C37" s="72"/>
      <c r="D37" s="72"/>
      <c r="E37" s="10"/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7"/>
      <c r="P37" s="72" t="s">
        <v>9</v>
      </c>
      <c r="Q37" s="72"/>
      <c r="R37" s="72"/>
      <c r="S37" s="10"/>
      <c r="T37" s="55">
        <f t="shared" si="9"/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7"/>
      <c r="AG37" s="7"/>
      <c r="AH37" s="7"/>
      <c r="AI37" s="7"/>
      <c r="AJ37" s="7"/>
      <c r="AK37" s="7"/>
      <c r="AL37" s="7"/>
      <c r="AM37" s="7"/>
    </row>
    <row r="38" spans="2:39" s="8" customFormat="1" ht="15.75" customHeight="1">
      <c r="B38" s="72" t="s">
        <v>10</v>
      </c>
      <c r="C38" s="72"/>
      <c r="D38" s="72"/>
      <c r="E38" s="10"/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7"/>
      <c r="P38" s="72" t="s">
        <v>10</v>
      </c>
      <c r="Q38" s="72"/>
      <c r="R38" s="72"/>
      <c r="S38" s="10"/>
      <c r="T38" s="55">
        <f t="shared" si="9"/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7"/>
      <c r="AG38" s="7"/>
      <c r="AH38" s="7"/>
      <c r="AI38" s="7"/>
      <c r="AJ38" s="7"/>
      <c r="AK38" s="7"/>
      <c r="AL38" s="7"/>
      <c r="AM38" s="7"/>
    </row>
    <row r="39" spans="2:39" s="8" customFormat="1" ht="15.75" customHeight="1">
      <c r="B39" s="72" t="s">
        <v>11</v>
      </c>
      <c r="C39" s="72"/>
      <c r="D39" s="72"/>
      <c r="E39" s="10"/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7"/>
      <c r="P39" s="72" t="s">
        <v>11</v>
      </c>
      <c r="Q39" s="72"/>
      <c r="R39" s="72"/>
      <c r="S39" s="10"/>
      <c r="T39" s="55">
        <f t="shared" si="9"/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7"/>
      <c r="AG39" s="7"/>
      <c r="AH39" s="7"/>
      <c r="AI39" s="7"/>
      <c r="AJ39" s="7"/>
      <c r="AK39" s="7"/>
      <c r="AL39" s="7"/>
      <c r="AM39" s="7"/>
    </row>
    <row r="40" spans="2:39" s="8" customFormat="1" ht="15.75" customHeight="1">
      <c r="B40" s="72" t="s">
        <v>12</v>
      </c>
      <c r="C40" s="72"/>
      <c r="D40" s="72"/>
      <c r="E40" s="10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7"/>
      <c r="P40" s="72" t="s">
        <v>12</v>
      </c>
      <c r="Q40" s="72"/>
      <c r="R40" s="72"/>
      <c r="S40" s="10"/>
      <c r="T40" s="55">
        <f t="shared" si="9"/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7"/>
      <c r="AG40" s="7"/>
      <c r="AH40" s="7"/>
      <c r="AI40" s="7"/>
      <c r="AJ40" s="7"/>
      <c r="AK40" s="7"/>
      <c r="AL40" s="7"/>
      <c r="AM40" s="7"/>
    </row>
    <row r="41" spans="2:39" s="8" customFormat="1" ht="15.75" customHeight="1">
      <c r="B41" s="74" t="s">
        <v>18</v>
      </c>
      <c r="C41" s="74"/>
      <c r="D41" s="74"/>
      <c r="E41" s="10"/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7"/>
      <c r="P41" s="74" t="s">
        <v>18</v>
      </c>
      <c r="Q41" s="74"/>
      <c r="R41" s="74"/>
      <c r="S41" s="10"/>
      <c r="T41" s="55">
        <f t="shared" si="9"/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7"/>
      <c r="AG41" s="7"/>
      <c r="AH41" s="7"/>
      <c r="AI41" s="7"/>
      <c r="AJ41" s="7"/>
      <c r="AK41" s="7"/>
      <c r="AL41" s="7"/>
      <c r="AM41" s="7"/>
    </row>
    <row r="42" spans="1:39" s="8" customFormat="1" ht="15.75" customHeight="1">
      <c r="A42" s="7"/>
      <c r="B42" s="72" t="s">
        <v>17</v>
      </c>
      <c r="C42" s="72"/>
      <c r="D42" s="72"/>
      <c r="E42" s="10"/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7"/>
      <c r="O42" s="7"/>
      <c r="P42" s="72" t="s">
        <v>17</v>
      </c>
      <c r="Q42" s="72"/>
      <c r="R42" s="72"/>
      <c r="S42" s="10"/>
      <c r="T42" s="55">
        <f t="shared" si="9"/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7"/>
      <c r="AG42" s="7"/>
      <c r="AH42" s="7"/>
      <c r="AI42" s="7"/>
      <c r="AJ42" s="7"/>
      <c r="AK42" s="7"/>
      <c r="AL42" s="7"/>
      <c r="AM42" s="7"/>
    </row>
    <row r="43" spans="2:39" s="8" customFormat="1" ht="15.75" customHeight="1">
      <c r="B43" s="72" t="s">
        <v>19</v>
      </c>
      <c r="C43" s="72"/>
      <c r="D43" s="72"/>
      <c r="E43" s="10"/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7"/>
      <c r="P43" s="72" t="s">
        <v>19</v>
      </c>
      <c r="Q43" s="72"/>
      <c r="R43" s="72"/>
      <c r="S43" s="10"/>
      <c r="T43" s="55">
        <f t="shared" si="9"/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7"/>
      <c r="AG43" s="7"/>
      <c r="AH43" s="7"/>
      <c r="AI43" s="7"/>
      <c r="AJ43" s="7"/>
      <c r="AK43" s="7"/>
      <c r="AL43" s="7"/>
      <c r="AM43" s="7"/>
    </row>
    <row r="44" spans="2:39" s="8" customFormat="1" ht="15.75" customHeight="1">
      <c r="B44" s="72" t="s">
        <v>20</v>
      </c>
      <c r="C44" s="72"/>
      <c r="D44" s="72"/>
      <c r="E44" s="10"/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7"/>
      <c r="P44" s="72" t="s">
        <v>20</v>
      </c>
      <c r="Q44" s="72"/>
      <c r="R44" s="72"/>
      <c r="S44" s="10"/>
      <c r="T44" s="55">
        <f t="shared" si="9"/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7"/>
      <c r="AG44" s="7"/>
      <c r="AH44" s="7"/>
      <c r="AI44" s="7"/>
      <c r="AJ44" s="7"/>
      <c r="AK44" s="7"/>
      <c r="AL44" s="7"/>
      <c r="AM44" s="7"/>
    </row>
    <row r="45" spans="2:39" s="8" customFormat="1" ht="15.75" customHeight="1">
      <c r="B45" s="72" t="s">
        <v>21</v>
      </c>
      <c r="C45" s="72"/>
      <c r="D45" s="72"/>
      <c r="E45" s="10"/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7"/>
      <c r="P45" s="72" t="s">
        <v>21</v>
      </c>
      <c r="Q45" s="72"/>
      <c r="R45" s="72"/>
      <c r="S45" s="10"/>
      <c r="T45" s="55">
        <f t="shared" si="9"/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7"/>
      <c r="AG45" s="7"/>
      <c r="AH45" s="7"/>
      <c r="AI45" s="7"/>
      <c r="AJ45" s="7"/>
      <c r="AK45" s="7"/>
      <c r="AL45" s="7"/>
      <c r="AM45" s="7"/>
    </row>
    <row r="46" spans="2:39" s="8" customFormat="1" ht="15.75" customHeight="1">
      <c r="B46" s="72" t="s">
        <v>22</v>
      </c>
      <c r="C46" s="72"/>
      <c r="D46" s="72"/>
      <c r="E46" s="10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7"/>
      <c r="P46" s="72" t="s">
        <v>22</v>
      </c>
      <c r="Q46" s="72"/>
      <c r="R46" s="72"/>
      <c r="S46" s="10"/>
      <c r="T46" s="55">
        <f t="shared" si="9"/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7"/>
      <c r="AG46" s="7"/>
      <c r="AH46" s="7"/>
      <c r="AI46" s="7"/>
      <c r="AJ46" s="7"/>
      <c r="AK46" s="7"/>
      <c r="AL46" s="7"/>
      <c r="AM46" s="7"/>
    </row>
    <row r="47" spans="1:39" s="30" customFormat="1" ht="30" customHeight="1">
      <c r="A47" s="27"/>
      <c r="B47" s="71" t="s">
        <v>13</v>
      </c>
      <c r="C47" s="71"/>
      <c r="D47" s="71"/>
      <c r="E47" s="29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27"/>
      <c r="P47" s="71" t="s">
        <v>13</v>
      </c>
      <c r="Q47" s="71"/>
      <c r="R47" s="71"/>
      <c r="S47" s="29"/>
      <c r="T47" s="53">
        <f t="shared" si="9"/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27"/>
      <c r="AG47" s="27"/>
      <c r="AH47" s="27"/>
      <c r="AI47" s="27"/>
      <c r="AJ47" s="27"/>
      <c r="AK47" s="27"/>
      <c r="AL47" s="27"/>
      <c r="AM47" s="27"/>
    </row>
    <row r="48" spans="2:39" s="8" customFormat="1" ht="15.75" customHeight="1">
      <c r="B48" s="72" t="s">
        <v>14</v>
      </c>
      <c r="C48" s="72"/>
      <c r="D48" s="72"/>
      <c r="E48" s="10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7"/>
      <c r="P48" s="72" t="s">
        <v>14</v>
      </c>
      <c r="Q48" s="72"/>
      <c r="R48" s="72"/>
      <c r="S48" s="10"/>
      <c r="T48" s="55">
        <f t="shared" si="9"/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7"/>
      <c r="AG48" s="7"/>
      <c r="AH48" s="7"/>
      <c r="AI48" s="7"/>
      <c r="AJ48" s="7"/>
      <c r="AK48" s="7"/>
      <c r="AL48" s="7"/>
      <c r="AM48" s="7"/>
    </row>
    <row r="49" spans="2:39" s="8" customFormat="1" ht="15.75" customHeight="1">
      <c r="B49" s="72" t="s">
        <v>15</v>
      </c>
      <c r="C49" s="72"/>
      <c r="D49" s="72"/>
      <c r="E49" s="10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7"/>
      <c r="P49" s="72" t="s">
        <v>15</v>
      </c>
      <c r="Q49" s="72"/>
      <c r="R49" s="72"/>
      <c r="S49" s="10"/>
      <c r="T49" s="55">
        <f t="shared" si="9"/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7"/>
      <c r="AG49" s="7"/>
      <c r="AH49" s="7"/>
      <c r="AI49" s="7"/>
      <c r="AJ49" s="7"/>
      <c r="AK49" s="7"/>
      <c r="AL49" s="7"/>
      <c r="AM49" s="7"/>
    </row>
    <row r="50" spans="1:39" s="32" customFormat="1" ht="22.5" customHeight="1">
      <c r="A50" s="34"/>
      <c r="B50" s="73" t="s">
        <v>16</v>
      </c>
      <c r="C50" s="73"/>
      <c r="D50" s="73"/>
      <c r="E50" s="33"/>
      <c r="F50" s="43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31"/>
      <c r="O50" s="31"/>
      <c r="P50" s="73" t="s">
        <v>16</v>
      </c>
      <c r="Q50" s="73"/>
      <c r="R50" s="73"/>
      <c r="S50" s="33"/>
      <c r="T50" s="58">
        <f t="shared" si="9"/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31"/>
      <c r="AG50" s="31"/>
      <c r="AH50" s="31"/>
      <c r="AI50" s="31"/>
      <c r="AJ50" s="31"/>
      <c r="AK50" s="31"/>
      <c r="AL50" s="31"/>
      <c r="AM50" s="31"/>
    </row>
    <row r="51" spans="1:39" s="6" customFormat="1" ht="14.25">
      <c r="A51" s="5" t="s">
        <v>43</v>
      </c>
      <c r="B51" s="20"/>
      <c r="C51" s="26"/>
      <c r="D51" s="26"/>
      <c r="E51" s="26"/>
      <c r="F51" s="26"/>
      <c r="G51" s="26"/>
      <c r="H51" s="26"/>
      <c r="I51" s="26"/>
      <c r="J51" s="26"/>
      <c r="K51" s="20"/>
      <c r="L51" s="20"/>
      <c r="M51" s="20"/>
      <c r="N51" s="5"/>
      <c r="O51" s="59" t="s">
        <v>43</v>
      </c>
      <c r="P51" s="1"/>
      <c r="Q51" s="1"/>
      <c r="R51" s="1"/>
      <c r="S51" s="1"/>
      <c r="T51" s="17"/>
      <c r="U51" s="17"/>
      <c r="V51" s="17"/>
      <c r="W51" s="17"/>
      <c r="X51" s="17"/>
      <c r="Y51" s="17"/>
      <c r="Z51" s="17"/>
      <c r="AA51" s="1"/>
      <c r="AB51" s="17"/>
      <c r="AC51" s="17"/>
      <c r="AD51" s="17"/>
      <c r="AE51" s="17"/>
      <c r="AF51" s="5"/>
      <c r="AG51" s="5"/>
      <c r="AH51" s="5"/>
      <c r="AI51" s="5"/>
      <c r="AJ51" s="5"/>
      <c r="AK51" s="5"/>
      <c r="AL51" s="5"/>
      <c r="AM51" s="5"/>
    </row>
    <row r="52" spans="1:39" s="6" customFormat="1" ht="14.25">
      <c r="A52" s="6" t="s">
        <v>33</v>
      </c>
      <c r="F52" s="5"/>
      <c r="N52" s="5"/>
      <c r="O52" s="1"/>
      <c r="P52" s="17"/>
      <c r="Q52" s="1"/>
      <c r="R52" s="1"/>
      <c r="S52" s="1"/>
      <c r="T52" s="17"/>
      <c r="U52" s="17"/>
      <c r="V52" s="17"/>
      <c r="W52" s="17"/>
      <c r="X52" s="17"/>
      <c r="Y52" s="17"/>
      <c r="Z52" s="17"/>
      <c r="AA52" s="1"/>
      <c r="AB52" s="17"/>
      <c r="AC52" s="17"/>
      <c r="AD52" s="17"/>
      <c r="AE52" s="17"/>
      <c r="AF52" s="5"/>
      <c r="AG52" s="5"/>
      <c r="AH52" s="5"/>
      <c r="AI52" s="5"/>
      <c r="AJ52" s="5"/>
      <c r="AK52" s="5"/>
      <c r="AL52" s="5"/>
      <c r="AM52" s="5"/>
    </row>
    <row r="53" spans="6:39" s="6" customFormat="1" ht="14.25">
      <c r="F53" s="5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5"/>
      <c r="AG53" s="5"/>
      <c r="AH53" s="5"/>
      <c r="AI53" s="5"/>
      <c r="AJ53" s="5"/>
      <c r="AK53" s="5"/>
      <c r="AL53" s="5"/>
      <c r="AM53" s="5"/>
    </row>
    <row r="54" ht="14.25">
      <c r="F54" s="2"/>
    </row>
    <row r="55" ht="14.25">
      <c r="F55" s="2"/>
    </row>
    <row r="56" ht="14.25">
      <c r="F56" s="2"/>
    </row>
    <row r="57" ht="14.25">
      <c r="F57" s="2"/>
    </row>
    <row r="58" ht="14.25">
      <c r="F58" s="2"/>
    </row>
    <row r="59" ht="14.25">
      <c r="F59" s="2"/>
    </row>
    <row r="60" ht="14.25">
      <c r="F60" s="2"/>
    </row>
    <row r="61" ht="14.25">
      <c r="F61" s="2"/>
    </row>
    <row r="62" spans="6:39" ht="14.25">
      <c r="F62" s="2"/>
      <c r="M62" s="3"/>
      <c r="N62" s="4"/>
      <c r="AF62" s="4"/>
      <c r="AG62" s="4"/>
      <c r="AH62" s="4"/>
      <c r="AI62" s="4"/>
      <c r="AJ62" s="4"/>
      <c r="AK62" s="4"/>
      <c r="AL62" s="4"/>
      <c r="AM62" s="4"/>
    </row>
    <row r="63" spans="6:39" ht="14.25">
      <c r="F63" s="2"/>
      <c r="M63" s="3"/>
      <c r="N63" s="4"/>
      <c r="AF63" s="4"/>
      <c r="AG63" s="4"/>
      <c r="AH63" s="4"/>
      <c r="AI63" s="4"/>
      <c r="AJ63" s="4"/>
      <c r="AK63" s="4"/>
      <c r="AL63" s="4"/>
      <c r="AM63" s="4"/>
    </row>
    <row r="64" ht="14.25">
      <c r="F64" s="2"/>
    </row>
    <row r="65" ht="14.25">
      <c r="F65" s="2"/>
    </row>
    <row r="66" ht="14.25">
      <c r="F66" s="2"/>
    </row>
    <row r="67" ht="14.25">
      <c r="F67" s="2"/>
    </row>
    <row r="68" ht="14.25">
      <c r="F68" s="2"/>
    </row>
    <row r="69" ht="14.25">
      <c r="F69" s="2"/>
    </row>
    <row r="70" ht="14.25">
      <c r="F70" s="2"/>
    </row>
    <row r="71" ht="14.25">
      <c r="F71" s="2"/>
    </row>
    <row r="72" ht="14.25">
      <c r="F72" s="2"/>
    </row>
    <row r="73" ht="14.25">
      <c r="F73" s="2"/>
    </row>
    <row r="74" ht="14.25">
      <c r="F74" s="2"/>
    </row>
    <row r="75" ht="14.25">
      <c r="F75" s="2"/>
    </row>
    <row r="76" ht="14.25">
      <c r="F76" s="2"/>
    </row>
    <row r="77" ht="14.25">
      <c r="F77" s="2"/>
    </row>
    <row r="78" ht="14.25">
      <c r="F78" s="2"/>
    </row>
    <row r="79" ht="14.25">
      <c r="F79" s="2"/>
    </row>
    <row r="80" ht="14.25">
      <c r="F80" s="2"/>
    </row>
    <row r="81" ht="14.25">
      <c r="F81" s="2"/>
    </row>
    <row r="82" ht="14.25">
      <c r="F82" s="2"/>
    </row>
    <row r="83" ht="14.25">
      <c r="F83" s="2"/>
    </row>
    <row r="84" ht="14.25">
      <c r="F84" s="2"/>
    </row>
    <row r="85" ht="14.25">
      <c r="F85" s="2"/>
    </row>
    <row r="86" ht="14.25">
      <c r="F86" s="2"/>
    </row>
    <row r="87" ht="14.25">
      <c r="F87" s="2"/>
    </row>
    <row r="88" ht="14.25">
      <c r="F88" s="2"/>
    </row>
    <row r="89" ht="14.25">
      <c r="F89" s="2"/>
    </row>
    <row r="90" ht="14.25">
      <c r="F90" s="2"/>
    </row>
    <row r="91" ht="14.25">
      <c r="F91" s="2"/>
    </row>
    <row r="92" ht="14.25">
      <c r="F92" s="2"/>
    </row>
    <row r="93" ht="14.25">
      <c r="F93" s="2"/>
    </row>
    <row r="94" ht="14.25">
      <c r="F94" s="2"/>
    </row>
    <row r="95" ht="14.25">
      <c r="F95" s="2"/>
    </row>
    <row r="96" ht="14.25">
      <c r="F96" s="2"/>
    </row>
    <row r="97" ht="14.25">
      <c r="F97" s="2"/>
    </row>
    <row r="98" ht="14.25">
      <c r="F98" s="2"/>
    </row>
    <row r="99" ht="14.25">
      <c r="F99" s="2"/>
    </row>
    <row r="100" ht="14.25">
      <c r="F100" s="2"/>
    </row>
    <row r="101" ht="14.25">
      <c r="F101" s="2"/>
    </row>
    <row r="102" ht="14.25">
      <c r="F102" s="2"/>
    </row>
    <row r="103" ht="14.25">
      <c r="F103" s="2"/>
    </row>
    <row r="104" ht="14.25">
      <c r="F104" s="2"/>
    </row>
    <row r="105" ht="14.25">
      <c r="F105" s="2"/>
    </row>
    <row r="106" ht="14.25">
      <c r="F106" s="2"/>
    </row>
    <row r="107" ht="14.25">
      <c r="F107" s="2"/>
    </row>
    <row r="108" ht="14.25">
      <c r="F108" s="2"/>
    </row>
    <row r="109" ht="14.25">
      <c r="F109" s="2"/>
    </row>
    <row r="110" ht="14.25">
      <c r="F110" s="2"/>
    </row>
    <row r="111" ht="14.25">
      <c r="F111" s="2"/>
    </row>
    <row r="112" ht="14.25">
      <c r="F112" s="2"/>
    </row>
    <row r="113" ht="14.25">
      <c r="F113" s="2"/>
    </row>
    <row r="114" ht="14.25">
      <c r="F114" s="2"/>
    </row>
    <row r="115" ht="14.25">
      <c r="F115" s="2"/>
    </row>
    <row r="116" ht="14.25">
      <c r="F116" s="2"/>
    </row>
    <row r="117" ht="14.25">
      <c r="F117" s="2"/>
    </row>
    <row r="118" ht="14.25">
      <c r="F118" s="2"/>
    </row>
    <row r="119" ht="14.25">
      <c r="F119" s="2"/>
    </row>
    <row r="120" ht="14.25">
      <c r="F120" s="2"/>
    </row>
  </sheetData>
  <sheetProtection/>
  <mergeCells count="95">
    <mergeCell ref="L4:M4"/>
    <mergeCell ref="B47:D47"/>
    <mergeCell ref="B48:D48"/>
    <mergeCell ref="B39:D39"/>
    <mergeCell ref="B40:D40"/>
    <mergeCell ref="B41:D41"/>
    <mergeCell ref="B42:D42"/>
    <mergeCell ref="B35:D35"/>
    <mergeCell ref="B36:D36"/>
    <mergeCell ref="B37:D37"/>
    <mergeCell ref="B38:D38"/>
    <mergeCell ref="A27:E29"/>
    <mergeCell ref="B34:D34"/>
    <mergeCell ref="B49:D49"/>
    <mergeCell ref="B50:D50"/>
    <mergeCell ref="B43:D43"/>
    <mergeCell ref="B44:D44"/>
    <mergeCell ref="B45:D45"/>
    <mergeCell ref="B46:D46"/>
    <mergeCell ref="B13:D13"/>
    <mergeCell ref="B12:D12"/>
    <mergeCell ref="B22:D22"/>
    <mergeCell ref="B21:D21"/>
    <mergeCell ref="B20:D20"/>
    <mergeCell ref="B16:D16"/>
    <mergeCell ref="B19:D19"/>
    <mergeCell ref="B17:D17"/>
    <mergeCell ref="L28:M28"/>
    <mergeCell ref="B11:D11"/>
    <mergeCell ref="B10:D10"/>
    <mergeCell ref="J27:M27"/>
    <mergeCell ref="F27:G28"/>
    <mergeCell ref="H27:I28"/>
    <mergeCell ref="J28:K28"/>
    <mergeCell ref="B26:D26"/>
    <mergeCell ref="B25:D25"/>
    <mergeCell ref="B18:D18"/>
    <mergeCell ref="B24:D24"/>
    <mergeCell ref="B14:D14"/>
    <mergeCell ref="A3:E5"/>
    <mergeCell ref="AL2:AM2"/>
    <mergeCell ref="H3:L3"/>
    <mergeCell ref="F3:G4"/>
    <mergeCell ref="H4:I4"/>
    <mergeCell ref="J4:K4"/>
    <mergeCell ref="B15:D15"/>
    <mergeCell ref="B23:D23"/>
    <mergeCell ref="O1:AE1"/>
    <mergeCell ref="O3:S5"/>
    <mergeCell ref="T3:V4"/>
    <mergeCell ref="W3:AD3"/>
    <mergeCell ref="W4:Y4"/>
    <mergeCell ref="Z4:AB4"/>
    <mergeCell ref="AC4:AE4"/>
    <mergeCell ref="P21:R21"/>
    <mergeCell ref="P10:R10"/>
    <mergeCell ref="P11:R11"/>
    <mergeCell ref="P12:R12"/>
    <mergeCell ref="P13:R13"/>
    <mergeCell ref="P14:R14"/>
    <mergeCell ref="P15:R15"/>
    <mergeCell ref="P22:R22"/>
    <mergeCell ref="P23:R23"/>
    <mergeCell ref="P24:R24"/>
    <mergeCell ref="P25:R25"/>
    <mergeCell ref="P26:R26"/>
    <mergeCell ref="P16:R16"/>
    <mergeCell ref="P17:R17"/>
    <mergeCell ref="P18:R18"/>
    <mergeCell ref="P19:R19"/>
    <mergeCell ref="P20:R20"/>
    <mergeCell ref="T27:V28"/>
    <mergeCell ref="W27:Y28"/>
    <mergeCell ref="Z27:AE27"/>
    <mergeCell ref="Z28:AB28"/>
    <mergeCell ref="AC28:AE28"/>
    <mergeCell ref="P34:R34"/>
    <mergeCell ref="P45:R45"/>
    <mergeCell ref="P46:R46"/>
    <mergeCell ref="P35:R35"/>
    <mergeCell ref="P36:R36"/>
    <mergeCell ref="P37:R37"/>
    <mergeCell ref="P38:R38"/>
    <mergeCell ref="P39:R39"/>
    <mergeCell ref="P40:R40"/>
    <mergeCell ref="A1:N1"/>
    <mergeCell ref="O27:S29"/>
    <mergeCell ref="P47:R47"/>
    <mergeCell ref="P48:R48"/>
    <mergeCell ref="P49:R49"/>
    <mergeCell ref="P50:R50"/>
    <mergeCell ref="P41:R41"/>
    <mergeCell ref="P42:R42"/>
    <mergeCell ref="P43:R43"/>
    <mergeCell ref="P44:R4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scale="78" r:id="rId1"/>
  <rowBreaks count="2" manualBreakCount="2">
    <brk id="53" max="12" man="1"/>
    <brk id="54" max="12" man="1"/>
  </rowBreaks>
  <colBreaks count="1" manualBreakCount="1">
    <brk id="1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2019-12-16T07:02:13Z</cp:lastPrinted>
  <dcterms:created xsi:type="dcterms:W3CDTF">2005-05-16T10:51:27Z</dcterms:created>
  <dcterms:modified xsi:type="dcterms:W3CDTF">2019-12-25T00:26:29Z</dcterms:modified>
  <cp:category/>
  <cp:version/>
  <cp:contentType/>
  <cp:contentStatus/>
</cp:coreProperties>
</file>