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32760" windowWidth="7680" windowHeight="9075" tabRatio="640" activeTab="0"/>
  </bookViews>
  <sheets>
    <sheet name="83" sheetId="1" r:id="rId1"/>
    <sheet name="83補助簿" sheetId="2" r:id="rId2"/>
  </sheets>
  <definedNames>
    <definedName name="_xlnm.Print_Area" localSheetId="0">'83'!$A$1:$L$48</definedName>
    <definedName name="_xlnm.Print_Area" localSheetId="1">'83補助簿'!$A$1:$P$32</definedName>
  </definedNames>
  <calcPr fullCalcOnLoad="1"/>
</workbook>
</file>

<file path=xl/sharedStrings.xml><?xml version="1.0" encoding="utf-8"?>
<sst xmlns="http://schemas.openxmlformats.org/spreadsheetml/2006/main" count="113" uniqueCount="55">
  <si>
    <t>＃</t>
  </si>
  <si>
    <t>数量　　　単位</t>
  </si>
  <si>
    <t>総      数</t>
  </si>
  <si>
    <t>長 崎 港</t>
  </si>
  <si>
    <t>佐世保港</t>
  </si>
  <si>
    <t>価 　 額</t>
  </si>
  <si>
    <t>数 量</t>
  </si>
  <si>
    <t>価    額</t>
  </si>
  <si>
    <t>総額</t>
  </si>
  <si>
    <t>食料品及び動物</t>
  </si>
  <si>
    <t>魚介類及び同調製品</t>
  </si>
  <si>
    <t>穀物及び同調製品</t>
  </si>
  <si>
    <t>食料に適さない原材料</t>
  </si>
  <si>
    <t>果実及び野菜</t>
  </si>
  <si>
    <t>化学製品</t>
  </si>
  <si>
    <t>鉱物性燃料</t>
  </si>
  <si>
    <t>原料別製品</t>
  </si>
  <si>
    <t>鉄鋼</t>
  </si>
  <si>
    <t>天然ガス及び製造ガス</t>
  </si>
  <si>
    <t>一般機械</t>
  </si>
  <si>
    <t>雑製品</t>
  </si>
  <si>
    <t>特殊取扱品</t>
  </si>
  <si>
    <t>再輸入品</t>
  </si>
  <si>
    <t>電気機器</t>
  </si>
  <si>
    <t>輸送用機器</t>
  </si>
  <si>
    <t>金属製品</t>
  </si>
  <si>
    <t>　　（単位　1,000円）</t>
  </si>
  <si>
    <t>品　　　　　　　　名</t>
  </si>
  <si>
    <t>ＭＴ</t>
  </si>
  <si>
    <t>品　　　　　　　　　名</t>
  </si>
  <si>
    <t>長 崎 空 港</t>
  </si>
  <si>
    <t>厳 原 港</t>
  </si>
  <si>
    <t>飲料及びたばこ</t>
  </si>
  <si>
    <t>注）第90表の注参照。</t>
  </si>
  <si>
    <t>機械類及び輸送用機器</t>
  </si>
  <si>
    <t xml:space="preserve">     -87-</t>
  </si>
  <si>
    <t xml:space="preserve"> </t>
  </si>
  <si>
    <t>補助簿</t>
  </si>
  <si>
    <t>ＭＴ</t>
  </si>
  <si>
    <t>ＫＧ</t>
  </si>
  <si>
    <t>ＭＴ</t>
  </si>
  <si>
    <t>機械類及び輸送用機器</t>
  </si>
  <si>
    <t>　　（単位　千円）</t>
  </si>
  <si>
    <t>資料　長崎税関、門司税関「外国貿易年表」</t>
  </si>
  <si>
    <t>元素及び化合物</t>
  </si>
  <si>
    <t>石炭・コークス及びれん炭</t>
  </si>
  <si>
    <t>注）第84表の注参照。</t>
  </si>
  <si>
    <t xml:space="preserve"> 83　主　要　商　品　の　輸　入</t>
  </si>
  <si>
    <t xml:space="preserve">     －８７－</t>
  </si>
  <si>
    <t>83  主要商品の輸入 （平成30年）　</t>
  </si>
  <si>
    <t>-</t>
  </si>
  <si>
    <t>-</t>
  </si>
  <si>
    <t>長 崎 空 港</t>
  </si>
  <si>
    <t>厳 原 港</t>
  </si>
  <si>
    <t xml:space="preserve">（令和元年）       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</si>
</sst>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0;&quot;△ &quot;0.00"/>
    <numFmt numFmtId="178" formatCode="0.000;&quot;△ &quot;0.000"/>
    <numFmt numFmtId="179" formatCode="0;&quot;△ &quot;0"/>
    <numFmt numFmtId="180" formatCode="0.00_ "/>
    <numFmt numFmtId="181" formatCode="0.0_ "/>
    <numFmt numFmtId="182" formatCode="0.0_);[Red]\(0.0\)"/>
    <numFmt numFmtId="183" formatCode="###_###"/>
    <numFmt numFmtId="184" formatCode="###_####"/>
    <numFmt numFmtId="185" formatCode="###\-####"/>
    <numFmt numFmtId="186" formatCode="##\-####"/>
    <numFmt numFmtId="187" formatCode="##\-###"/>
    <numFmt numFmtId="188" formatCode="###_####\ "/>
    <numFmt numFmtId="189" formatCode="0.0"/>
    <numFmt numFmtId="190" formatCode="#,##0.0"/>
    <numFmt numFmtId="191" formatCode="yy/m/d"/>
    <numFmt numFmtId="192" formatCode="yy/m"/>
    <numFmt numFmtId="193" formatCode="m/d"/>
    <numFmt numFmtId="194" formatCode="0;&quot;▲ &quot;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;&quot;△ &quot;#,##0.000"/>
    <numFmt numFmtId="199" formatCode="#,##0.0_);[Red]\(#,##0.0\)"/>
    <numFmt numFmtId="200" formatCode="#,##0.0;[Red]\-#,##0.0"/>
    <numFmt numFmtId="201" formatCode="#,##0_);[Red]\(#,##0\)"/>
    <numFmt numFmtId="202" formatCode="_ * #,##0.0_ ;_ * \-#,##0.0_ ;_ * &quot;-&quot;?_ ;_ @_ "/>
    <numFmt numFmtId="203" formatCode="0.00_);[Red]\(0.00\)"/>
    <numFmt numFmtId="204" formatCode="#,##0_);\(#,##0\)"/>
    <numFmt numFmtId="205" formatCode="#,##0.0;&quot;△ &quot;#,##0.0"/>
    <numFmt numFmtId="206" formatCode="0_ "/>
    <numFmt numFmtId="207" formatCode="#,##0_ "/>
    <numFmt numFmtId="208" formatCode="#,##0.000;[Red]\-#,##0.0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0.00000"/>
    <numFmt numFmtId="215" formatCode="0.0000"/>
    <numFmt numFmtId="216" formatCode="0.000"/>
    <numFmt numFmtId="217" formatCode="0.0%"/>
    <numFmt numFmtId="218" formatCode="&quot;△&quot;0.0"/>
    <numFmt numFmtId="219" formatCode="&quot;△&quot;\ #,##0;&quot;▲&quot;\ #,##0"/>
    <numFmt numFmtId="220" formatCode="#,##0;&quot;△ &quot;#,##0"/>
    <numFmt numFmtId="221" formatCode="&quot;¥&quot;#,##0.0;&quot;¥&quot;\-#,##0.0"/>
    <numFmt numFmtId="222" formatCode="#,##0.000"/>
    <numFmt numFmtId="223" formatCode="0_);[Red]\(0\)"/>
    <numFmt numFmtId="224" formatCode="0.0_);\(0.0\)"/>
    <numFmt numFmtId="225" formatCode="&quot;¥&quot;#,##0_);\(&quot;¥&quot;#,##0\)"/>
    <numFmt numFmtId="226" formatCode="&quot;¥&quot;#,##0_);[Red]\(&quot;¥&quot;#,##0\)"/>
    <numFmt numFmtId="227" formatCode="0_);\(0\)"/>
  </numFmts>
  <fonts count="49"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3"/>
      <name val="ＭＳ 明朝"/>
      <family val="1"/>
    </font>
    <font>
      <sz val="13"/>
      <name val="ＭＳ ゴシック"/>
      <family val="3"/>
    </font>
    <font>
      <sz val="19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6"/>
      <name val="ＭＳ 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38" fontId="9" fillId="33" borderId="0" xfId="49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38" fontId="2" fillId="33" borderId="0" xfId="49" applyFont="1" applyFill="1" applyBorder="1" applyAlignment="1">
      <alignment horizontal="right" vertical="center"/>
    </xf>
    <xf numFmtId="38" fontId="10" fillId="0" borderId="0" xfId="49" applyFont="1" applyBorder="1" applyAlignment="1">
      <alignment horizontal="right" vertical="center"/>
    </xf>
    <xf numFmtId="38" fontId="2" fillId="0" borderId="0" xfId="49" applyFont="1" applyBorder="1" applyAlignment="1">
      <alignment horizontal="right" vertical="center"/>
    </xf>
    <xf numFmtId="38" fontId="2" fillId="0" borderId="0" xfId="49" applyFont="1" applyBorder="1" applyAlignment="1">
      <alignment horizontal="right"/>
    </xf>
    <xf numFmtId="38" fontId="2" fillId="33" borderId="0" xfId="49" applyFont="1" applyFill="1" applyBorder="1" applyAlignment="1">
      <alignment horizontal="right"/>
    </xf>
    <xf numFmtId="38" fontId="2" fillId="0" borderId="0" xfId="49" applyFont="1" applyBorder="1" applyAlignment="1">
      <alignment vertical="center"/>
    </xf>
    <xf numFmtId="38" fontId="2" fillId="33" borderId="0" xfId="49" applyFont="1" applyFill="1" applyBorder="1" applyAlignment="1">
      <alignment vertical="center"/>
    </xf>
    <xf numFmtId="38" fontId="2" fillId="33" borderId="0" xfId="49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33" borderId="14" xfId="0" applyFont="1" applyFill="1" applyBorder="1" applyAlignment="1">
      <alignment vertical="center"/>
    </xf>
    <xf numFmtId="0" fontId="2" fillId="0" borderId="0" xfId="0" applyFont="1" applyFill="1" applyAlignment="1" quotePrefix="1">
      <alignment horizontal="left"/>
    </xf>
    <xf numFmtId="0" fontId="2" fillId="33" borderId="0" xfId="0" applyFont="1" applyFill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38" fontId="10" fillId="33" borderId="0" xfId="49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10" fillId="0" borderId="0" xfId="49" applyFont="1" applyFill="1" applyBorder="1" applyAlignment="1">
      <alignment horizontal="right" vertical="center"/>
    </xf>
    <xf numFmtId="38" fontId="10" fillId="0" borderId="0" xfId="49" applyFont="1" applyBorder="1" applyAlignment="1">
      <alignment/>
    </xf>
    <xf numFmtId="38" fontId="10" fillId="33" borderId="0" xfId="49" applyFont="1" applyFill="1" applyBorder="1" applyAlignment="1">
      <alignment/>
    </xf>
    <xf numFmtId="38" fontId="2" fillId="0" borderId="0" xfId="49" applyFont="1" applyFill="1" applyBorder="1" applyAlignment="1">
      <alignment horizontal="right" vertical="center"/>
    </xf>
    <xf numFmtId="38" fontId="9" fillId="0" borderId="0" xfId="49" applyFont="1" applyBorder="1" applyAlignment="1">
      <alignment horizontal="right" vertical="center"/>
    </xf>
    <xf numFmtId="38" fontId="14" fillId="33" borderId="0" xfId="49" applyFont="1" applyFill="1" applyBorder="1" applyAlignment="1">
      <alignment horizontal="right" vertical="center"/>
    </xf>
    <xf numFmtId="38" fontId="14" fillId="0" borderId="0" xfId="49" applyFont="1" applyBorder="1" applyAlignment="1">
      <alignment horizontal="right" vertical="center"/>
    </xf>
    <xf numFmtId="0" fontId="14" fillId="33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5" fillId="34" borderId="0" xfId="0" applyFont="1" applyFill="1" applyAlignment="1">
      <alignment horizontal="right"/>
    </xf>
    <xf numFmtId="0" fontId="5" fillId="34" borderId="11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distributed" vertical="center"/>
    </xf>
    <xf numFmtId="0" fontId="5" fillId="34" borderId="13" xfId="0" applyFont="1" applyFill="1" applyBorder="1" applyAlignment="1">
      <alignment horizontal="center" vertical="top"/>
    </xf>
    <xf numFmtId="0" fontId="5" fillId="34" borderId="14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/>
    </xf>
    <xf numFmtId="38" fontId="5" fillId="34" borderId="0" xfId="49" applyFont="1" applyFill="1" applyBorder="1" applyAlignment="1">
      <alignment horizontal="right"/>
    </xf>
    <xf numFmtId="3" fontId="5" fillId="34" borderId="0" xfId="49" applyNumberFormat="1" applyFont="1" applyFill="1" applyBorder="1" applyAlignment="1">
      <alignment horizontal="right"/>
    </xf>
    <xf numFmtId="185" fontId="5" fillId="34" borderId="0" xfId="49" applyNumberFormat="1" applyFont="1" applyFill="1" applyBorder="1" applyAlignment="1">
      <alignment horizontal="right"/>
    </xf>
    <xf numFmtId="0" fontId="5" fillId="34" borderId="18" xfId="0" applyFont="1" applyFill="1" applyBorder="1" applyAlignment="1">
      <alignment horizontal="center"/>
    </xf>
    <xf numFmtId="3" fontId="6" fillId="34" borderId="11" xfId="49" applyNumberFormat="1" applyFont="1" applyFill="1" applyBorder="1" applyAlignment="1">
      <alignment horizontal="right"/>
    </xf>
    <xf numFmtId="0" fontId="5" fillId="34" borderId="0" xfId="0" applyFont="1" applyFill="1" applyAlignment="1" quotePrefix="1">
      <alignment horizontal="left"/>
    </xf>
    <xf numFmtId="0" fontId="5" fillId="34" borderId="0" xfId="0" applyFont="1" applyFill="1" applyBorder="1" applyAlignment="1">
      <alignment horizontal="distributed"/>
    </xf>
    <xf numFmtId="0" fontId="5" fillId="34" borderId="0" xfId="0" applyFont="1" applyFill="1" applyBorder="1" applyAlignment="1">
      <alignment/>
    </xf>
    <xf numFmtId="41" fontId="5" fillId="34" borderId="0" xfId="49" applyNumberFormat="1" applyFont="1" applyFill="1" applyBorder="1" applyAlignment="1">
      <alignment horizontal="right"/>
    </xf>
    <xf numFmtId="0" fontId="5" fillId="34" borderId="13" xfId="0" applyFont="1" applyFill="1" applyBorder="1" applyAlignment="1">
      <alignment horizontal="center" vertical="center"/>
    </xf>
    <xf numFmtId="38" fontId="5" fillId="34" borderId="0" xfId="49" applyFont="1" applyFill="1" applyAlignment="1">
      <alignment horizontal="right"/>
    </xf>
    <xf numFmtId="42" fontId="5" fillId="34" borderId="0" xfId="49" applyNumberFormat="1" applyFont="1" applyFill="1" applyBorder="1" applyAlignment="1">
      <alignment horizontal="right"/>
    </xf>
    <xf numFmtId="0" fontId="5" fillId="34" borderId="0" xfId="0" applyFont="1" applyFill="1" applyBorder="1" applyAlignment="1">
      <alignment/>
    </xf>
    <xf numFmtId="0" fontId="5" fillId="34" borderId="19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distributed"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 horizontal="distributed" vertical="center"/>
    </xf>
    <xf numFmtId="0" fontId="2" fillId="34" borderId="0" xfId="0" applyFont="1" applyFill="1" applyBorder="1" applyAlignment="1">
      <alignment horizontal="distributed" vertical="center"/>
    </xf>
    <xf numFmtId="0" fontId="0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distributed"/>
    </xf>
    <xf numFmtId="0" fontId="13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distributed"/>
    </xf>
    <xf numFmtId="0" fontId="0" fillId="34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center" vertical="center"/>
    </xf>
    <xf numFmtId="3" fontId="6" fillId="34" borderId="0" xfId="49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4"/>
  <sheetViews>
    <sheetView tabSelected="1" view="pageBreakPreview" zoomScaleSheetLayoutView="100" zoomScalePageLayoutView="0" workbookViewId="0" topLeftCell="A1">
      <selection activeCell="B2" sqref="B2:K31"/>
    </sheetView>
  </sheetViews>
  <sheetFormatPr defaultColWidth="8.796875" defaultRowHeight="15"/>
  <cols>
    <col min="1" max="1" width="9" style="48" customWidth="1"/>
    <col min="2" max="2" width="3.3984375" style="48" customWidth="1"/>
    <col min="3" max="3" width="5.59765625" style="48" customWidth="1"/>
    <col min="4" max="4" width="8.19921875" style="48" customWidth="1"/>
    <col min="5" max="5" width="9.8984375" style="48" customWidth="1"/>
    <col min="6" max="6" width="0.59375" style="48" customWidth="1"/>
    <col min="7" max="7" width="5.3984375" style="48" customWidth="1"/>
    <col min="8" max="8" width="13.19921875" style="48" customWidth="1"/>
    <col min="9" max="10" width="15.3984375" style="48" customWidth="1"/>
    <col min="11" max="12" width="15.5" style="48" customWidth="1"/>
    <col min="13" max="13" width="3.5" style="48" customWidth="1"/>
    <col min="14" max="15" width="15.3984375" style="48" customWidth="1"/>
    <col min="16" max="16384" width="9" style="48" customWidth="1"/>
  </cols>
  <sheetData>
    <row r="1" ht="18" customHeight="1"/>
    <row r="2" spans="5:12" s="49" customFormat="1" ht="21" customHeight="1">
      <c r="E2" s="50" t="s">
        <v>47</v>
      </c>
      <c r="K2" s="51" t="s">
        <v>54</v>
      </c>
      <c r="L2" s="51"/>
    </row>
    <row r="3" spans="2:12" s="53" customFormat="1" ht="21" customHeight="1" thickBot="1">
      <c r="B3" s="52"/>
      <c r="C3" s="52"/>
      <c r="D3" s="52"/>
      <c r="E3" s="52"/>
      <c r="F3" s="52"/>
      <c r="H3" s="52" t="s">
        <v>42</v>
      </c>
      <c r="I3" s="52"/>
      <c r="J3" s="52"/>
      <c r="K3" s="52"/>
      <c r="L3" s="75"/>
    </row>
    <row r="4" spans="3:12" s="54" customFormat="1" ht="16.5" customHeight="1">
      <c r="C4" s="55"/>
      <c r="D4" s="55"/>
      <c r="G4" s="76" t="s">
        <v>1</v>
      </c>
      <c r="H4" s="79" t="s">
        <v>2</v>
      </c>
      <c r="I4" s="80"/>
      <c r="J4" s="56" t="s">
        <v>0</v>
      </c>
      <c r="K4" s="56" t="s">
        <v>0</v>
      </c>
      <c r="L4" s="113"/>
    </row>
    <row r="5" spans="2:15" s="54" customFormat="1" ht="16.5" customHeight="1">
      <c r="B5" s="85" t="s">
        <v>27</v>
      </c>
      <c r="C5" s="85"/>
      <c r="D5" s="85"/>
      <c r="E5" s="85"/>
      <c r="F5" s="57"/>
      <c r="G5" s="77"/>
      <c r="H5" s="81"/>
      <c r="I5" s="82"/>
      <c r="J5" s="58" t="s">
        <v>3</v>
      </c>
      <c r="K5" s="58" t="s">
        <v>4</v>
      </c>
      <c r="L5" s="114"/>
      <c r="N5" s="58" t="s">
        <v>52</v>
      </c>
      <c r="O5" s="58" t="s">
        <v>53</v>
      </c>
    </row>
    <row r="6" spans="2:15" s="54" customFormat="1" ht="19.5" customHeight="1">
      <c r="B6" s="59"/>
      <c r="C6" s="60"/>
      <c r="D6" s="60"/>
      <c r="E6" s="59"/>
      <c r="F6" s="59"/>
      <c r="G6" s="78"/>
      <c r="H6" s="61" t="s">
        <v>6</v>
      </c>
      <c r="I6" s="61" t="s">
        <v>7</v>
      </c>
      <c r="J6" s="61" t="s">
        <v>5</v>
      </c>
      <c r="K6" s="61" t="s">
        <v>5</v>
      </c>
      <c r="L6" s="115"/>
      <c r="N6" s="72" t="s">
        <v>5</v>
      </c>
      <c r="O6" s="72" t="s">
        <v>5</v>
      </c>
    </row>
    <row r="7" spans="2:15" s="53" customFormat="1" ht="21" customHeight="1">
      <c r="B7" s="83" t="s">
        <v>8</v>
      </c>
      <c r="C7" s="84"/>
      <c r="D7" s="84"/>
      <c r="E7" s="84"/>
      <c r="F7" s="70"/>
      <c r="G7" s="62"/>
      <c r="H7" s="63"/>
      <c r="I7" s="64">
        <f>J7+K7+N7+O7</f>
        <v>175104676</v>
      </c>
      <c r="J7" s="64">
        <v>49052231</v>
      </c>
      <c r="K7" s="64">
        <v>125156986</v>
      </c>
      <c r="L7" s="64"/>
      <c r="M7" s="65"/>
      <c r="N7" s="73">
        <v>624254</v>
      </c>
      <c r="O7" s="73">
        <v>271205</v>
      </c>
    </row>
    <row r="8" spans="2:15" s="53" customFormat="1" ht="21" customHeight="1">
      <c r="B8" s="83" t="s">
        <v>9</v>
      </c>
      <c r="C8" s="84"/>
      <c r="D8" s="84"/>
      <c r="E8" s="84"/>
      <c r="F8" s="70"/>
      <c r="G8" s="62"/>
      <c r="H8" s="63"/>
      <c r="I8" s="64">
        <f aca="true" t="shared" si="0" ref="I8:I27">J8+K8+N8+O8</f>
        <v>8047919</v>
      </c>
      <c r="J8" s="64">
        <v>3419289</v>
      </c>
      <c r="K8" s="64">
        <v>3806134</v>
      </c>
      <c r="L8" s="64"/>
      <c r="M8" s="65"/>
      <c r="N8" s="73">
        <v>552291</v>
      </c>
      <c r="O8" s="73">
        <v>270205</v>
      </c>
    </row>
    <row r="9" spans="2:15" s="53" customFormat="1" ht="15.75" customHeight="1">
      <c r="B9" s="70"/>
      <c r="C9" s="83" t="s">
        <v>10</v>
      </c>
      <c r="D9" s="84"/>
      <c r="E9" s="84"/>
      <c r="F9" s="70"/>
      <c r="G9" s="62" t="s">
        <v>38</v>
      </c>
      <c r="H9" s="63">
        <v>2539</v>
      </c>
      <c r="I9" s="64">
        <f>J9+N9+O9</f>
        <v>1395836</v>
      </c>
      <c r="J9" s="64">
        <v>573340</v>
      </c>
      <c r="K9" s="71" t="s">
        <v>51</v>
      </c>
      <c r="L9" s="71"/>
      <c r="M9" s="65"/>
      <c r="N9" s="73">
        <v>552291</v>
      </c>
      <c r="O9" s="73">
        <v>270205</v>
      </c>
    </row>
    <row r="10" spans="2:15" s="53" customFormat="1" ht="15.75" customHeight="1">
      <c r="B10" s="70"/>
      <c r="C10" s="83" t="s">
        <v>11</v>
      </c>
      <c r="D10" s="84"/>
      <c r="E10" s="84"/>
      <c r="F10" s="70"/>
      <c r="G10" s="62" t="s">
        <v>38</v>
      </c>
      <c r="H10" s="63">
        <v>158039</v>
      </c>
      <c r="I10" s="64">
        <f t="shared" si="0"/>
        <v>4370383</v>
      </c>
      <c r="J10" s="64">
        <v>613635</v>
      </c>
      <c r="K10" s="64">
        <v>3756748</v>
      </c>
      <c r="L10" s="64"/>
      <c r="M10" s="65"/>
      <c r="N10" s="73"/>
      <c r="O10" s="73"/>
    </row>
    <row r="11" spans="2:15" s="53" customFormat="1" ht="15.75" customHeight="1">
      <c r="B11" s="70"/>
      <c r="C11" s="83" t="s">
        <v>13</v>
      </c>
      <c r="D11" s="84"/>
      <c r="E11" s="84"/>
      <c r="F11" s="70"/>
      <c r="G11" s="62" t="s">
        <v>39</v>
      </c>
      <c r="H11" s="63">
        <v>12981247</v>
      </c>
      <c r="I11" s="64">
        <v>1975395</v>
      </c>
      <c r="J11" s="64">
        <v>1975395</v>
      </c>
      <c r="K11" s="71" t="s">
        <v>51</v>
      </c>
      <c r="L11" s="71"/>
      <c r="M11" s="65"/>
      <c r="N11" s="73"/>
      <c r="O11" s="73"/>
    </row>
    <row r="12" spans="2:15" s="53" customFormat="1" ht="15.75" customHeight="1">
      <c r="B12" s="83" t="s">
        <v>32</v>
      </c>
      <c r="C12" s="84"/>
      <c r="D12" s="84"/>
      <c r="E12" s="84"/>
      <c r="F12" s="70"/>
      <c r="G12" s="62"/>
      <c r="H12" s="63"/>
      <c r="I12" s="74" t="s">
        <v>51</v>
      </c>
      <c r="J12" s="71" t="s">
        <v>50</v>
      </c>
      <c r="K12" s="71" t="s">
        <v>51</v>
      </c>
      <c r="L12" s="71"/>
      <c r="M12" s="65"/>
      <c r="N12" s="73"/>
      <c r="O12" s="73"/>
    </row>
    <row r="13" spans="2:15" s="53" customFormat="1" ht="15.75" customHeight="1">
      <c r="B13" s="83" t="s">
        <v>12</v>
      </c>
      <c r="C13" s="84"/>
      <c r="D13" s="84"/>
      <c r="E13" s="84"/>
      <c r="F13" s="70"/>
      <c r="G13" s="62"/>
      <c r="H13" s="63"/>
      <c r="I13" s="64">
        <v>18887</v>
      </c>
      <c r="J13" s="64">
        <v>18887</v>
      </c>
      <c r="K13" s="74" t="s">
        <v>51</v>
      </c>
      <c r="L13" s="74"/>
      <c r="M13" s="65"/>
      <c r="N13" s="73"/>
      <c r="O13" s="73"/>
    </row>
    <row r="14" spans="2:15" s="53" customFormat="1" ht="15.75" customHeight="1">
      <c r="B14" s="83" t="s">
        <v>15</v>
      </c>
      <c r="C14" s="84"/>
      <c r="D14" s="84"/>
      <c r="E14" s="84"/>
      <c r="F14" s="70"/>
      <c r="G14" s="62"/>
      <c r="H14" s="63"/>
      <c r="I14" s="64">
        <f t="shared" si="0"/>
        <v>148314503</v>
      </c>
      <c r="J14" s="64">
        <v>35394983</v>
      </c>
      <c r="K14" s="64">
        <v>112919520</v>
      </c>
      <c r="L14" s="64"/>
      <c r="M14" s="65"/>
      <c r="N14" s="73"/>
      <c r="O14" s="73"/>
    </row>
    <row r="15" spans="2:15" s="53" customFormat="1" ht="15.75" customHeight="1">
      <c r="B15" s="70"/>
      <c r="C15" s="88" t="s">
        <v>45</v>
      </c>
      <c r="D15" s="89"/>
      <c r="E15" s="89"/>
      <c r="F15" s="70"/>
      <c r="G15" s="62" t="s">
        <v>28</v>
      </c>
      <c r="H15" s="63">
        <v>11179156</v>
      </c>
      <c r="I15" s="64">
        <f t="shared" si="0"/>
        <v>114011376</v>
      </c>
      <c r="J15" s="64">
        <v>28655275</v>
      </c>
      <c r="K15" s="64">
        <v>85356101</v>
      </c>
      <c r="L15" s="64"/>
      <c r="M15" s="65"/>
      <c r="N15" s="73"/>
      <c r="O15" s="73"/>
    </row>
    <row r="16" spans="2:15" s="53" customFormat="1" ht="15.75" customHeight="1">
      <c r="B16" s="70"/>
      <c r="C16" s="90" t="s">
        <v>18</v>
      </c>
      <c r="D16" s="91"/>
      <c r="E16" s="91"/>
      <c r="F16" s="70"/>
      <c r="G16" s="62" t="s">
        <v>28</v>
      </c>
      <c r="H16" s="63">
        <v>589172</v>
      </c>
      <c r="I16" s="64">
        <f t="shared" si="0"/>
        <v>30049107</v>
      </c>
      <c r="J16" s="64">
        <v>2795941</v>
      </c>
      <c r="K16" s="64">
        <v>27253166</v>
      </c>
      <c r="L16" s="64"/>
      <c r="M16" s="65"/>
      <c r="N16" s="73"/>
      <c r="O16" s="73"/>
    </row>
    <row r="17" spans="2:15" s="53" customFormat="1" ht="15.75" customHeight="1">
      <c r="B17" s="83" t="s">
        <v>14</v>
      </c>
      <c r="C17" s="84"/>
      <c r="D17" s="84"/>
      <c r="E17" s="84"/>
      <c r="F17" s="70"/>
      <c r="G17" s="62"/>
      <c r="H17" s="63"/>
      <c r="I17" s="64">
        <f t="shared" si="0"/>
        <v>2723544</v>
      </c>
      <c r="J17" s="64">
        <v>2709392</v>
      </c>
      <c r="K17" s="64">
        <v>13879</v>
      </c>
      <c r="L17" s="64"/>
      <c r="M17" s="65"/>
      <c r="N17" s="73">
        <v>273</v>
      </c>
      <c r="O17" s="73"/>
    </row>
    <row r="18" spans="2:15" s="53" customFormat="1" ht="15.75" customHeight="1">
      <c r="B18" s="70"/>
      <c r="C18" s="86" t="s">
        <v>44</v>
      </c>
      <c r="D18" s="87"/>
      <c r="E18" s="87"/>
      <c r="F18" s="70"/>
      <c r="G18" s="62"/>
      <c r="H18" s="63"/>
      <c r="I18" s="64">
        <v>2637938</v>
      </c>
      <c r="J18" s="64">
        <v>2637938</v>
      </c>
      <c r="K18" s="71" t="s">
        <v>51</v>
      </c>
      <c r="L18" s="71"/>
      <c r="M18" s="65"/>
      <c r="N18" s="73"/>
      <c r="O18" s="73"/>
    </row>
    <row r="19" spans="2:15" s="53" customFormat="1" ht="15.75" customHeight="1">
      <c r="B19" s="83" t="s">
        <v>16</v>
      </c>
      <c r="C19" s="84"/>
      <c r="D19" s="84"/>
      <c r="E19" s="84"/>
      <c r="F19" s="70"/>
      <c r="G19" s="62"/>
      <c r="H19" s="63"/>
      <c r="I19" s="64">
        <f t="shared" si="0"/>
        <v>9385493</v>
      </c>
      <c r="J19" s="64">
        <v>1866807</v>
      </c>
      <c r="K19" s="64">
        <v>7509498</v>
      </c>
      <c r="L19" s="64"/>
      <c r="M19" s="65"/>
      <c r="N19" s="73">
        <v>9188</v>
      </c>
      <c r="O19" s="73"/>
    </row>
    <row r="20" spans="2:15" s="53" customFormat="1" ht="15.75" customHeight="1">
      <c r="B20" s="70"/>
      <c r="C20" s="83" t="s">
        <v>17</v>
      </c>
      <c r="D20" s="84"/>
      <c r="E20" s="84"/>
      <c r="F20" s="70"/>
      <c r="G20" s="62" t="s">
        <v>40</v>
      </c>
      <c r="H20" s="63">
        <v>103898</v>
      </c>
      <c r="I20" s="64">
        <f t="shared" si="0"/>
        <v>7551299</v>
      </c>
      <c r="J20" s="64">
        <v>334100</v>
      </c>
      <c r="K20" s="64">
        <v>7217199</v>
      </c>
      <c r="L20" s="64"/>
      <c r="M20" s="65"/>
      <c r="N20" s="73"/>
      <c r="O20" s="73"/>
    </row>
    <row r="21" spans="2:15" s="53" customFormat="1" ht="15.75" customHeight="1">
      <c r="B21" s="70"/>
      <c r="C21" s="83" t="s">
        <v>25</v>
      </c>
      <c r="D21" s="83"/>
      <c r="E21" s="83"/>
      <c r="F21" s="69"/>
      <c r="G21" s="62"/>
      <c r="H21" s="63"/>
      <c r="I21" s="64">
        <f t="shared" si="0"/>
        <v>1604416</v>
      </c>
      <c r="J21" s="64">
        <v>1312117</v>
      </c>
      <c r="K21" s="64">
        <v>292299</v>
      </c>
      <c r="L21" s="64"/>
      <c r="M21" s="65"/>
      <c r="N21" s="73"/>
      <c r="O21" s="73"/>
    </row>
    <row r="22" spans="2:15" s="53" customFormat="1" ht="15.75" customHeight="1">
      <c r="B22" s="83" t="s">
        <v>41</v>
      </c>
      <c r="C22" s="84"/>
      <c r="D22" s="84"/>
      <c r="E22" s="84"/>
      <c r="F22" s="70"/>
      <c r="G22" s="62"/>
      <c r="H22" s="63"/>
      <c r="I22" s="64">
        <f t="shared" si="0"/>
        <v>5284223</v>
      </c>
      <c r="J22" s="64">
        <v>4498886</v>
      </c>
      <c r="K22" s="64">
        <v>746103</v>
      </c>
      <c r="L22" s="64"/>
      <c r="M22" s="65"/>
      <c r="N22" s="73">
        <v>38234</v>
      </c>
      <c r="O22" s="73">
        <v>1000</v>
      </c>
    </row>
    <row r="23" spans="2:15" s="53" customFormat="1" ht="15.75" customHeight="1">
      <c r="B23" s="70"/>
      <c r="C23" s="83" t="s">
        <v>19</v>
      </c>
      <c r="D23" s="84"/>
      <c r="E23" s="84"/>
      <c r="F23" s="70"/>
      <c r="G23" s="62"/>
      <c r="H23" s="63"/>
      <c r="I23" s="64">
        <f t="shared" si="0"/>
        <v>4563305</v>
      </c>
      <c r="J23" s="64">
        <v>3846286</v>
      </c>
      <c r="K23" s="64">
        <v>692293</v>
      </c>
      <c r="L23" s="64"/>
      <c r="M23" s="65"/>
      <c r="N23" s="73">
        <v>24726</v>
      </c>
      <c r="O23" s="73"/>
    </row>
    <row r="24" spans="2:15" s="53" customFormat="1" ht="15.75" customHeight="1">
      <c r="B24" s="70"/>
      <c r="C24" s="83" t="s">
        <v>23</v>
      </c>
      <c r="D24" s="84"/>
      <c r="E24" s="84"/>
      <c r="F24" s="70"/>
      <c r="G24" s="62"/>
      <c r="H24" s="63"/>
      <c r="I24" s="64">
        <f t="shared" si="0"/>
        <v>717477</v>
      </c>
      <c r="J24" s="64">
        <v>650159</v>
      </c>
      <c r="K24" s="64">
        <v>53810</v>
      </c>
      <c r="L24" s="64"/>
      <c r="M24" s="65"/>
      <c r="N24" s="73">
        <v>13508</v>
      </c>
      <c r="O24" s="73"/>
    </row>
    <row r="25" spans="2:15" s="53" customFormat="1" ht="15.75" customHeight="1">
      <c r="B25" s="70"/>
      <c r="C25" s="83" t="s">
        <v>24</v>
      </c>
      <c r="D25" s="84"/>
      <c r="E25" s="84"/>
      <c r="F25" s="70"/>
      <c r="G25" s="62"/>
      <c r="H25" s="63"/>
      <c r="I25" s="64">
        <v>2441</v>
      </c>
      <c r="J25" s="64">
        <v>2441</v>
      </c>
      <c r="K25" s="74" t="s">
        <v>50</v>
      </c>
      <c r="L25" s="74"/>
      <c r="M25" s="65"/>
      <c r="N25" s="73"/>
      <c r="O25" s="73"/>
    </row>
    <row r="26" spans="2:15" s="53" customFormat="1" ht="15.75" customHeight="1">
      <c r="B26" s="83" t="s">
        <v>20</v>
      </c>
      <c r="C26" s="84"/>
      <c r="D26" s="84"/>
      <c r="E26" s="84"/>
      <c r="F26" s="70"/>
      <c r="G26" s="62"/>
      <c r="H26" s="63"/>
      <c r="I26" s="64">
        <v>1054534</v>
      </c>
      <c r="J26" s="64">
        <v>1054534</v>
      </c>
      <c r="K26" s="71" t="s">
        <v>51</v>
      </c>
      <c r="L26" s="71"/>
      <c r="M26" s="65"/>
      <c r="N26" s="73">
        <v>1003</v>
      </c>
      <c r="O26" s="73"/>
    </row>
    <row r="27" spans="2:15" s="53" customFormat="1" ht="15.75" customHeight="1">
      <c r="B27" s="83" t="s">
        <v>21</v>
      </c>
      <c r="C27" s="84"/>
      <c r="D27" s="84"/>
      <c r="E27" s="84"/>
      <c r="F27" s="70"/>
      <c r="G27" s="62"/>
      <c r="H27" s="63"/>
      <c r="I27" s="64">
        <f t="shared" si="0"/>
        <v>274355</v>
      </c>
      <c r="J27" s="64">
        <v>89453</v>
      </c>
      <c r="K27" s="71">
        <v>161637</v>
      </c>
      <c r="L27" s="71"/>
      <c r="M27" s="65"/>
      <c r="N27" s="73">
        <v>23265</v>
      </c>
      <c r="O27" s="73"/>
    </row>
    <row r="28" spans="2:13" s="53" customFormat="1" ht="15.75" customHeight="1">
      <c r="B28" s="70"/>
      <c r="C28" s="83" t="s">
        <v>22</v>
      </c>
      <c r="D28" s="84"/>
      <c r="E28" s="84"/>
      <c r="F28" s="70"/>
      <c r="G28" s="62"/>
      <c r="H28" s="63"/>
      <c r="I28" s="64">
        <v>89453</v>
      </c>
      <c r="J28" s="64">
        <v>89453</v>
      </c>
      <c r="K28" s="74" t="s">
        <v>51</v>
      </c>
      <c r="L28" s="74"/>
      <c r="M28" s="65"/>
    </row>
    <row r="29" spans="2:12" s="53" customFormat="1" ht="4.5" customHeight="1" thickBot="1">
      <c r="B29" s="52"/>
      <c r="C29" s="52"/>
      <c r="D29" s="52"/>
      <c r="E29" s="52"/>
      <c r="F29" s="52"/>
      <c r="G29" s="66"/>
      <c r="H29" s="52"/>
      <c r="I29" s="52"/>
      <c r="J29" s="52"/>
      <c r="K29" s="67"/>
      <c r="L29" s="116"/>
    </row>
    <row r="30" s="53" customFormat="1" ht="15" customHeight="1">
      <c r="B30" s="53" t="s">
        <v>46</v>
      </c>
    </row>
    <row r="31" s="53" customFormat="1" ht="15" customHeight="1">
      <c r="B31" s="54" t="s">
        <v>43</v>
      </c>
    </row>
    <row r="32" s="53" customFormat="1" ht="15" customHeight="1"/>
    <row r="33" s="53" customFormat="1" ht="15" customHeight="1"/>
    <row r="34" spans="8:9" s="53" customFormat="1" ht="21.75" customHeight="1">
      <c r="H34" s="53" t="s">
        <v>48</v>
      </c>
      <c r="I34" s="68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8" customHeight="1"/>
    <row r="47" ht="18" customHeight="1"/>
    <row r="48" ht="15.75" customHeight="1"/>
    <row r="49" ht="15.75" customHeight="1"/>
  </sheetData>
  <sheetProtection/>
  <mergeCells count="25">
    <mergeCell ref="B27:E27"/>
    <mergeCell ref="C28:E28"/>
    <mergeCell ref="B19:E19"/>
    <mergeCell ref="C20:E20"/>
    <mergeCell ref="C21:E21"/>
    <mergeCell ref="B22:E22"/>
    <mergeCell ref="C23:E23"/>
    <mergeCell ref="C24:E24"/>
    <mergeCell ref="C25:E25"/>
    <mergeCell ref="C10:E10"/>
    <mergeCell ref="C11:E11"/>
    <mergeCell ref="B26:E26"/>
    <mergeCell ref="B13:E13"/>
    <mergeCell ref="B17:E17"/>
    <mergeCell ref="C18:E18"/>
    <mergeCell ref="B14:E14"/>
    <mergeCell ref="C15:E15"/>
    <mergeCell ref="C16:E16"/>
    <mergeCell ref="B12:E12"/>
    <mergeCell ref="G4:G6"/>
    <mergeCell ref="H4:I5"/>
    <mergeCell ref="B7:E7"/>
    <mergeCell ref="B5:E5"/>
    <mergeCell ref="B8:E8"/>
    <mergeCell ref="C9:E9"/>
  </mergeCells>
  <printOptions/>
  <pageMargins left="0.34" right="0.23" top="0.1968503937007874" bottom="0.3937007874015748" header="0.5118110236220472" footer="0.5118110236220472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9"/>
  <sheetViews>
    <sheetView view="pageBreakPreview" zoomScaleSheetLayoutView="100" zoomScalePageLayoutView="0" workbookViewId="0" topLeftCell="A2">
      <pane xSplit="6" ySplit="5" topLeftCell="G8" activePane="bottomRight" state="frozen"/>
      <selection pane="topLeft" activeCell="A2" sqref="A2"/>
      <selection pane="topRight" activeCell="G2" sqref="G2"/>
      <selection pane="bottomLeft" activeCell="A7" sqref="A7"/>
      <selection pane="bottomRight" activeCell="O6" sqref="O6"/>
    </sheetView>
  </sheetViews>
  <sheetFormatPr defaultColWidth="8.796875" defaultRowHeight="15"/>
  <cols>
    <col min="1" max="1" width="4.59765625" style="2" customWidth="1"/>
    <col min="2" max="2" width="5.59765625" style="2" customWidth="1"/>
    <col min="3" max="3" width="8.19921875" style="2" customWidth="1"/>
    <col min="4" max="4" width="8.3984375" style="2" customWidth="1"/>
    <col min="5" max="5" width="0.6953125" style="2" customWidth="1"/>
    <col min="6" max="6" width="5.3984375" style="2" customWidth="1"/>
    <col min="7" max="7" width="12.19921875" style="33" customWidth="1"/>
    <col min="8" max="8" width="13.5" style="2" customWidth="1"/>
    <col min="9" max="9" width="11.5" style="2" customWidth="1"/>
    <col min="10" max="10" width="12.19921875" style="33" customWidth="1"/>
    <col min="11" max="11" width="10.3984375" style="2" customWidth="1"/>
    <col min="12" max="12" width="12.59765625" style="33" customWidth="1"/>
    <col min="13" max="13" width="7.09765625" style="2" customWidth="1"/>
    <col min="14" max="14" width="11.8984375" style="2" customWidth="1"/>
    <col min="15" max="15" width="8" style="2" customWidth="1"/>
    <col min="16" max="16" width="13.59765625" style="33" customWidth="1"/>
    <col min="17" max="17" width="12" style="2" customWidth="1"/>
    <col min="18" max="16384" width="9" style="2" customWidth="1"/>
  </cols>
  <sheetData>
    <row r="1" spans="7:16" ht="18" customHeight="1">
      <c r="G1" s="3"/>
      <c r="J1" s="3"/>
      <c r="K1" s="3"/>
      <c r="L1" s="3"/>
      <c r="P1" s="3"/>
    </row>
    <row r="2" spans="2:16" ht="21" customHeight="1">
      <c r="B2" s="34" t="s">
        <v>49</v>
      </c>
      <c r="G2" s="3"/>
      <c r="I2" s="35" t="s">
        <v>37</v>
      </c>
      <c r="J2" s="3"/>
      <c r="K2" s="4" t="s">
        <v>36</v>
      </c>
      <c r="L2" s="4"/>
      <c r="P2" s="3"/>
    </row>
    <row r="3" spans="1:16" s="7" customFormat="1" ht="20.25" customHeight="1" thickBot="1">
      <c r="A3" s="5"/>
      <c r="B3" s="5"/>
      <c r="C3" s="5"/>
      <c r="D3" s="5"/>
      <c r="E3" s="5"/>
      <c r="F3" s="5" t="s">
        <v>26</v>
      </c>
      <c r="G3" s="6"/>
      <c r="H3" s="5"/>
      <c r="I3" s="5"/>
      <c r="J3" s="6"/>
      <c r="K3" s="6"/>
      <c r="L3" s="6"/>
      <c r="M3" s="5"/>
      <c r="N3" s="5"/>
      <c r="O3" s="5"/>
      <c r="P3" s="6"/>
    </row>
    <row r="4" spans="1:16" ht="19.5" customHeight="1">
      <c r="A4" s="8"/>
      <c r="B4" s="9"/>
      <c r="C4" s="10"/>
      <c r="D4" s="8"/>
      <c r="E4" s="8"/>
      <c r="F4" s="96" t="s">
        <v>1</v>
      </c>
      <c r="G4" s="92" t="s">
        <v>2</v>
      </c>
      <c r="H4" s="93"/>
      <c r="I4" s="106" t="s">
        <v>3</v>
      </c>
      <c r="J4" s="110"/>
      <c r="K4" s="106" t="s">
        <v>4</v>
      </c>
      <c r="L4" s="110"/>
      <c r="M4" s="106" t="s">
        <v>30</v>
      </c>
      <c r="N4" s="110"/>
      <c r="O4" s="106" t="s">
        <v>31</v>
      </c>
      <c r="P4" s="107"/>
    </row>
    <row r="5" spans="1:16" ht="19.5" customHeight="1">
      <c r="A5" s="101" t="s">
        <v>29</v>
      </c>
      <c r="B5" s="101"/>
      <c r="C5" s="101"/>
      <c r="D5" s="101"/>
      <c r="E5" s="102"/>
      <c r="F5" s="97"/>
      <c r="G5" s="94"/>
      <c r="H5" s="95"/>
      <c r="I5" s="108"/>
      <c r="J5" s="111"/>
      <c r="K5" s="108"/>
      <c r="L5" s="111"/>
      <c r="M5" s="108"/>
      <c r="N5" s="111"/>
      <c r="O5" s="108"/>
      <c r="P5" s="109"/>
    </row>
    <row r="6" spans="1:16" ht="19.5" customHeight="1">
      <c r="A6" s="14"/>
      <c r="B6" s="13"/>
      <c r="C6" s="13"/>
      <c r="D6" s="14"/>
      <c r="E6" s="14"/>
      <c r="F6" s="98"/>
      <c r="G6" s="12" t="s">
        <v>6</v>
      </c>
      <c r="H6" s="12" t="s">
        <v>7</v>
      </c>
      <c r="I6" s="12" t="s">
        <v>6</v>
      </c>
      <c r="J6" s="12" t="s">
        <v>5</v>
      </c>
      <c r="K6" s="12" t="s">
        <v>6</v>
      </c>
      <c r="L6" s="12" t="s">
        <v>5</v>
      </c>
      <c r="M6" s="12" t="s">
        <v>6</v>
      </c>
      <c r="N6" s="12" t="s">
        <v>5</v>
      </c>
      <c r="O6" s="12" t="s">
        <v>6</v>
      </c>
      <c r="P6" s="12" t="s">
        <v>5</v>
      </c>
    </row>
    <row r="7" spans="1:16" ht="19.5" customHeight="1">
      <c r="A7" s="8"/>
      <c r="B7" s="8"/>
      <c r="C7" s="8"/>
      <c r="D7" s="8"/>
      <c r="E7" s="8"/>
      <c r="F7" s="1"/>
      <c r="G7" s="15"/>
      <c r="H7" s="8"/>
      <c r="I7" s="16"/>
      <c r="J7" s="4"/>
      <c r="K7" s="16"/>
      <c r="L7" s="4"/>
      <c r="M7" s="16"/>
      <c r="N7" s="4"/>
      <c r="O7" s="16"/>
      <c r="P7" s="4"/>
    </row>
    <row r="8" spans="1:16" ht="19.5" customHeight="1">
      <c r="A8" s="99" t="s">
        <v>8</v>
      </c>
      <c r="B8" s="100"/>
      <c r="C8" s="100"/>
      <c r="D8" s="100"/>
      <c r="E8" s="17"/>
      <c r="F8" s="18"/>
      <c r="G8" s="19"/>
      <c r="H8" s="43">
        <f aca="true" t="shared" si="0" ref="H8:H13">SUM(J8,L8,N8,P8)</f>
        <v>175104676</v>
      </c>
      <c r="I8" s="36"/>
      <c r="J8" s="39">
        <v>49052231</v>
      </c>
      <c r="K8" s="36"/>
      <c r="L8" s="39">
        <v>125156986</v>
      </c>
      <c r="M8" s="36"/>
      <c r="N8" s="39">
        <v>624254</v>
      </c>
      <c r="O8" s="36"/>
      <c r="P8" s="39">
        <v>271205</v>
      </c>
    </row>
    <row r="9" spans="1:16" ht="19.5" customHeight="1">
      <c r="A9" s="99" t="s">
        <v>9</v>
      </c>
      <c r="B9" s="100"/>
      <c r="C9" s="100"/>
      <c r="D9" s="100"/>
      <c r="E9" s="17"/>
      <c r="F9" s="18"/>
      <c r="G9" s="19"/>
      <c r="H9" s="43">
        <f t="shared" si="0"/>
        <v>8047919</v>
      </c>
      <c r="I9" s="36"/>
      <c r="J9" s="39">
        <v>3419289</v>
      </c>
      <c r="K9" s="36"/>
      <c r="L9" s="39">
        <v>3806134</v>
      </c>
      <c r="M9" s="36"/>
      <c r="N9" s="39">
        <v>552291</v>
      </c>
      <c r="O9" s="36"/>
      <c r="P9" s="39">
        <v>270205</v>
      </c>
    </row>
    <row r="10" spans="1:16" ht="19.5" customHeight="1">
      <c r="A10" s="11"/>
      <c r="B10" s="103" t="s">
        <v>10</v>
      </c>
      <c r="C10" s="104"/>
      <c r="D10" s="104"/>
      <c r="E10" s="37"/>
      <c r="F10" s="20" t="s">
        <v>38</v>
      </c>
      <c r="G10" s="44">
        <f>SUM(I10,K10,M10,O10)</f>
        <v>2539</v>
      </c>
      <c r="H10" s="45">
        <f t="shared" si="0"/>
        <v>1395836</v>
      </c>
      <c r="I10" s="21">
        <v>1446</v>
      </c>
      <c r="J10" s="23">
        <v>573340</v>
      </c>
      <c r="K10" s="21"/>
      <c r="L10" s="23"/>
      <c r="M10" s="21">
        <v>837</v>
      </c>
      <c r="N10" s="42">
        <v>552291</v>
      </c>
      <c r="O10" s="21">
        <v>256</v>
      </c>
      <c r="P10" s="23">
        <v>270205</v>
      </c>
    </row>
    <row r="11" spans="1:16" ht="19.5" customHeight="1">
      <c r="A11" s="11"/>
      <c r="B11" s="103" t="s">
        <v>11</v>
      </c>
      <c r="C11" s="104"/>
      <c r="D11" s="104"/>
      <c r="E11" s="37"/>
      <c r="F11" s="20" t="s">
        <v>38</v>
      </c>
      <c r="G11" s="44">
        <f>SUM(I11,K11,M11,O11)</f>
        <v>158039</v>
      </c>
      <c r="H11" s="45">
        <f t="shared" si="0"/>
        <v>4370383</v>
      </c>
      <c r="I11" s="21">
        <v>5851</v>
      </c>
      <c r="J11" s="23">
        <v>613635</v>
      </c>
      <c r="K11" s="21">
        <v>152188</v>
      </c>
      <c r="L11" s="23">
        <v>3756748</v>
      </c>
      <c r="M11" s="21"/>
      <c r="N11" s="23"/>
      <c r="O11" s="21"/>
      <c r="P11" s="23"/>
    </row>
    <row r="12" spans="1:16" ht="19.5" customHeight="1">
      <c r="A12" s="11"/>
      <c r="B12" s="103" t="s">
        <v>13</v>
      </c>
      <c r="C12" s="104"/>
      <c r="D12" s="104"/>
      <c r="E12" s="37"/>
      <c r="F12" s="20" t="s">
        <v>39</v>
      </c>
      <c r="G12" s="44">
        <f>SUM(I12,K12,M12,O12)</f>
        <v>12981247</v>
      </c>
      <c r="H12" s="45">
        <f t="shared" si="0"/>
        <v>1975395</v>
      </c>
      <c r="I12" s="21">
        <v>12981247</v>
      </c>
      <c r="J12" s="23">
        <v>1975395</v>
      </c>
      <c r="K12" s="21"/>
      <c r="L12" s="24"/>
      <c r="M12" s="25"/>
      <c r="N12" s="23"/>
      <c r="O12" s="21"/>
      <c r="P12" s="24"/>
    </row>
    <row r="13" spans="1:16" ht="19.5" customHeight="1">
      <c r="A13" s="99" t="s">
        <v>32</v>
      </c>
      <c r="B13" s="100"/>
      <c r="C13" s="100"/>
      <c r="D13" s="100"/>
      <c r="E13" s="17"/>
      <c r="F13" s="18"/>
      <c r="G13" s="19"/>
      <c r="H13" s="43">
        <f t="shared" si="0"/>
        <v>0</v>
      </c>
      <c r="I13" s="36"/>
      <c r="J13" s="22" t="s">
        <v>51</v>
      </c>
      <c r="K13" s="21"/>
      <c r="L13" s="23"/>
      <c r="M13" s="21"/>
      <c r="N13" s="23"/>
      <c r="O13" s="21"/>
      <c r="P13" s="23"/>
    </row>
    <row r="14" spans="1:16" ht="19.5" customHeight="1">
      <c r="A14" s="99" t="s">
        <v>12</v>
      </c>
      <c r="B14" s="100"/>
      <c r="C14" s="100"/>
      <c r="D14" s="100"/>
      <c r="E14" s="17"/>
      <c r="F14" s="18"/>
      <c r="G14" s="44"/>
      <c r="H14" s="43">
        <f aca="true" t="shared" si="1" ref="H14:H29">SUM(J14,L14,N14,P14)</f>
        <v>18887</v>
      </c>
      <c r="I14" s="36"/>
      <c r="J14" s="22">
        <v>18887</v>
      </c>
      <c r="K14" s="36"/>
      <c r="L14" s="22"/>
      <c r="M14" s="36"/>
      <c r="N14" s="22"/>
      <c r="O14" s="21"/>
      <c r="P14" s="23"/>
    </row>
    <row r="15" spans="1:16" ht="19.5" customHeight="1">
      <c r="A15" s="99" t="s">
        <v>15</v>
      </c>
      <c r="B15" s="100"/>
      <c r="C15" s="100"/>
      <c r="D15" s="100"/>
      <c r="E15" s="17"/>
      <c r="F15" s="18"/>
      <c r="G15" s="44"/>
      <c r="H15" s="43">
        <f t="shared" si="1"/>
        <v>148314503</v>
      </c>
      <c r="I15" s="36"/>
      <c r="J15" s="22">
        <v>35394983</v>
      </c>
      <c r="K15" s="36"/>
      <c r="L15" s="22">
        <v>112919520</v>
      </c>
      <c r="M15" s="21"/>
      <c r="N15" s="23"/>
      <c r="O15" s="21"/>
      <c r="P15" s="23"/>
    </row>
    <row r="16" spans="1:16" ht="19.5" customHeight="1">
      <c r="A16" s="11"/>
      <c r="B16" s="88" t="s">
        <v>45</v>
      </c>
      <c r="C16" s="89"/>
      <c r="D16" s="89"/>
      <c r="E16" s="37"/>
      <c r="F16" s="20" t="s">
        <v>28</v>
      </c>
      <c r="G16" s="44">
        <f>SUM(I16,K16,M16,O16)</f>
        <v>11179156</v>
      </c>
      <c r="H16" s="45">
        <f t="shared" si="1"/>
        <v>114011376</v>
      </c>
      <c r="I16" s="21">
        <v>2812980</v>
      </c>
      <c r="J16" s="26">
        <v>28655275</v>
      </c>
      <c r="K16" s="27">
        <v>8366176</v>
      </c>
      <c r="L16" s="23">
        <v>85356101</v>
      </c>
      <c r="M16" s="21"/>
      <c r="N16" s="24"/>
      <c r="O16" s="28"/>
      <c r="P16" s="23"/>
    </row>
    <row r="17" spans="1:16" ht="19.5" customHeight="1">
      <c r="A17" s="11"/>
      <c r="B17" s="103" t="s">
        <v>18</v>
      </c>
      <c r="C17" s="104"/>
      <c r="D17" s="104"/>
      <c r="E17" s="37"/>
      <c r="F17" s="20" t="s">
        <v>28</v>
      </c>
      <c r="G17" s="44">
        <f>SUM(I17,K17,M17,O17)</f>
        <v>589172</v>
      </c>
      <c r="H17" s="45">
        <f t="shared" si="1"/>
        <v>30049107</v>
      </c>
      <c r="I17" s="21">
        <v>41478</v>
      </c>
      <c r="J17" s="23">
        <v>2795941</v>
      </c>
      <c r="K17" s="21">
        <v>547694</v>
      </c>
      <c r="L17" s="23">
        <v>27253166</v>
      </c>
      <c r="M17" s="21"/>
      <c r="N17" s="23"/>
      <c r="O17" s="21"/>
      <c r="P17" s="23"/>
    </row>
    <row r="18" spans="1:16" ht="19.5" customHeight="1">
      <c r="A18" s="99" t="s">
        <v>14</v>
      </c>
      <c r="B18" s="105"/>
      <c r="C18" s="105"/>
      <c r="D18" s="105"/>
      <c r="E18" s="29"/>
      <c r="F18" s="18"/>
      <c r="G18" s="44"/>
      <c r="H18" s="43">
        <f t="shared" si="1"/>
        <v>2723544</v>
      </c>
      <c r="I18" s="36"/>
      <c r="J18" s="22">
        <v>2709392</v>
      </c>
      <c r="K18" s="36"/>
      <c r="L18" s="22">
        <v>13879</v>
      </c>
      <c r="M18" s="36"/>
      <c r="N18" s="22">
        <v>273</v>
      </c>
      <c r="O18" s="36"/>
      <c r="P18" s="22"/>
    </row>
    <row r="19" spans="1:16" ht="19.5" customHeight="1">
      <c r="A19" s="11"/>
      <c r="B19" s="103" t="s">
        <v>44</v>
      </c>
      <c r="C19" s="104"/>
      <c r="D19" s="104"/>
      <c r="E19" s="37"/>
      <c r="F19" s="20"/>
      <c r="G19" s="44"/>
      <c r="H19" s="45">
        <f t="shared" si="1"/>
        <v>2637938</v>
      </c>
      <c r="I19" s="21"/>
      <c r="J19" s="23">
        <v>2637938</v>
      </c>
      <c r="K19" s="21"/>
      <c r="L19" s="23"/>
      <c r="M19" s="21"/>
      <c r="N19" s="23"/>
      <c r="O19" s="21"/>
      <c r="P19" s="23"/>
    </row>
    <row r="20" spans="1:16" ht="19.5" customHeight="1">
      <c r="A20" s="99" t="s">
        <v>16</v>
      </c>
      <c r="B20" s="105"/>
      <c r="C20" s="105"/>
      <c r="D20" s="105"/>
      <c r="E20" s="29"/>
      <c r="F20" s="18"/>
      <c r="G20" s="44"/>
      <c r="H20" s="43">
        <f t="shared" si="1"/>
        <v>9385493</v>
      </c>
      <c r="I20" s="36"/>
      <c r="J20" s="22">
        <v>1866807</v>
      </c>
      <c r="K20" s="36"/>
      <c r="L20" s="23">
        <v>7509498</v>
      </c>
      <c r="M20" s="36"/>
      <c r="N20" s="22">
        <v>9188</v>
      </c>
      <c r="O20" s="36"/>
      <c r="P20" s="22"/>
    </row>
    <row r="21" spans="1:16" ht="19.5" customHeight="1">
      <c r="A21" s="11"/>
      <c r="B21" s="103" t="s">
        <v>17</v>
      </c>
      <c r="C21" s="104"/>
      <c r="D21" s="104"/>
      <c r="E21" s="37"/>
      <c r="F21" s="20" t="s">
        <v>40</v>
      </c>
      <c r="G21" s="44">
        <f>SUM(I21,K21,M21,O21)</f>
        <v>103898</v>
      </c>
      <c r="H21" s="45">
        <f t="shared" si="1"/>
        <v>7551299</v>
      </c>
      <c r="I21" s="21">
        <v>1971</v>
      </c>
      <c r="J21" s="23">
        <v>334100</v>
      </c>
      <c r="K21" s="36">
        <v>101927</v>
      </c>
      <c r="L21" s="22">
        <v>7217199</v>
      </c>
      <c r="M21" s="21"/>
      <c r="N21" s="23"/>
      <c r="O21" s="21"/>
      <c r="P21" s="23"/>
    </row>
    <row r="22" spans="1:16" ht="19.5" customHeight="1">
      <c r="A22" s="11"/>
      <c r="B22" s="103" t="s">
        <v>25</v>
      </c>
      <c r="C22" s="112"/>
      <c r="D22" s="112"/>
      <c r="E22" s="38"/>
      <c r="F22" s="20"/>
      <c r="G22" s="44"/>
      <c r="H22" s="45">
        <f t="shared" si="1"/>
        <v>1604416</v>
      </c>
      <c r="I22" s="21"/>
      <c r="J22" s="23">
        <v>1312117</v>
      </c>
      <c r="K22" s="21"/>
      <c r="L22" s="23">
        <v>292299</v>
      </c>
      <c r="M22" s="21"/>
      <c r="N22" s="23" t="s">
        <v>51</v>
      </c>
      <c r="O22" s="21"/>
      <c r="P22" s="23"/>
    </row>
    <row r="23" spans="1:16" ht="19.5" customHeight="1">
      <c r="A23" s="99" t="s">
        <v>34</v>
      </c>
      <c r="B23" s="105"/>
      <c r="C23" s="105"/>
      <c r="D23" s="105"/>
      <c r="E23" s="29"/>
      <c r="F23" s="18"/>
      <c r="G23" s="19"/>
      <c r="H23" s="43">
        <f t="shared" si="1"/>
        <v>5284223</v>
      </c>
      <c r="I23" s="19"/>
      <c r="J23" s="40">
        <v>4498886</v>
      </c>
      <c r="K23" s="41"/>
      <c r="L23" s="22">
        <v>746103</v>
      </c>
      <c r="M23" s="36"/>
      <c r="N23" s="40">
        <v>38234</v>
      </c>
      <c r="O23" s="41"/>
      <c r="P23" s="22">
        <v>1000</v>
      </c>
    </row>
    <row r="24" spans="1:16" ht="19.5" customHeight="1">
      <c r="A24" s="11"/>
      <c r="B24" s="103" t="s">
        <v>19</v>
      </c>
      <c r="C24" s="104"/>
      <c r="D24" s="104"/>
      <c r="E24" s="37"/>
      <c r="F24" s="20"/>
      <c r="G24" s="44"/>
      <c r="H24" s="45">
        <f t="shared" si="1"/>
        <v>4563305</v>
      </c>
      <c r="I24" s="21"/>
      <c r="J24" s="23">
        <v>3846286</v>
      </c>
      <c r="K24" s="21"/>
      <c r="L24" s="23">
        <v>692293</v>
      </c>
      <c r="M24" s="21"/>
      <c r="N24" s="23">
        <v>24726</v>
      </c>
      <c r="O24" s="21"/>
      <c r="P24" s="23"/>
    </row>
    <row r="25" spans="1:16" ht="19.5" customHeight="1">
      <c r="A25" s="11"/>
      <c r="B25" s="103" t="s">
        <v>23</v>
      </c>
      <c r="C25" s="104"/>
      <c r="D25" s="104"/>
      <c r="E25" s="37"/>
      <c r="F25" s="20"/>
      <c r="G25" s="44"/>
      <c r="H25" s="45">
        <f t="shared" si="1"/>
        <v>717477</v>
      </c>
      <c r="I25" s="21"/>
      <c r="J25" s="23">
        <v>650159</v>
      </c>
      <c r="K25" s="21"/>
      <c r="L25" s="23">
        <v>53810</v>
      </c>
      <c r="M25" s="21"/>
      <c r="N25" s="23">
        <v>13508</v>
      </c>
      <c r="O25" s="21"/>
      <c r="P25" s="23"/>
    </row>
    <row r="26" spans="1:16" ht="19.5" customHeight="1">
      <c r="A26" s="11"/>
      <c r="B26" s="103" t="s">
        <v>24</v>
      </c>
      <c r="C26" s="104"/>
      <c r="D26" s="104"/>
      <c r="E26" s="37"/>
      <c r="F26" s="20"/>
      <c r="G26" s="44"/>
      <c r="H26" s="45">
        <f t="shared" si="1"/>
        <v>2441</v>
      </c>
      <c r="I26" s="21"/>
      <c r="J26" s="23">
        <v>2441</v>
      </c>
      <c r="K26" s="21"/>
      <c r="L26" s="23" t="s">
        <v>51</v>
      </c>
      <c r="M26" s="21"/>
      <c r="N26" s="23"/>
      <c r="O26" s="21"/>
      <c r="P26" s="23"/>
    </row>
    <row r="27" spans="1:16" ht="19.5" customHeight="1">
      <c r="A27" s="99" t="s">
        <v>20</v>
      </c>
      <c r="B27" s="105"/>
      <c r="C27" s="105"/>
      <c r="D27" s="105"/>
      <c r="E27" s="29"/>
      <c r="F27" s="18"/>
      <c r="G27" s="19"/>
      <c r="H27" s="43">
        <f t="shared" si="1"/>
        <v>1055537</v>
      </c>
      <c r="I27" s="19"/>
      <c r="J27" s="22">
        <v>1054534</v>
      </c>
      <c r="K27" s="36"/>
      <c r="L27" s="22"/>
      <c r="M27" s="36"/>
      <c r="N27" s="22">
        <v>1003</v>
      </c>
      <c r="O27" s="36"/>
      <c r="P27" s="22"/>
    </row>
    <row r="28" spans="1:16" ht="19.5" customHeight="1">
      <c r="A28" s="99" t="s">
        <v>21</v>
      </c>
      <c r="B28" s="105"/>
      <c r="C28" s="105"/>
      <c r="D28" s="105"/>
      <c r="E28" s="29"/>
      <c r="F28" s="18"/>
      <c r="G28" s="19"/>
      <c r="H28" s="43">
        <f t="shared" si="1"/>
        <v>274355</v>
      </c>
      <c r="I28" s="19"/>
      <c r="J28" s="22">
        <v>89453</v>
      </c>
      <c r="K28" s="36"/>
      <c r="L28" s="22">
        <v>161637</v>
      </c>
      <c r="M28" s="36"/>
      <c r="N28" s="23">
        <v>23265</v>
      </c>
      <c r="O28" s="36"/>
      <c r="P28" s="22"/>
    </row>
    <row r="29" spans="1:16" ht="19.5" customHeight="1">
      <c r="A29" s="11"/>
      <c r="B29" s="103" t="s">
        <v>22</v>
      </c>
      <c r="C29" s="104"/>
      <c r="D29" s="104"/>
      <c r="E29" s="37"/>
      <c r="F29" s="20"/>
      <c r="G29" s="44"/>
      <c r="H29" s="45">
        <f t="shared" si="1"/>
        <v>89453</v>
      </c>
      <c r="I29" s="21"/>
      <c r="J29" s="23">
        <v>89453</v>
      </c>
      <c r="K29" s="21"/>
      <c r="L29" s="23"/>
      <c r="M29" s="21"/>
      <c r="N29" s="23"/>
      <c r="O29" s="21"/>
      <c r="P29" s="23"/>
    </row>
    <row r="30" spans="1:16" ht="12" customHeight="1">
      <c r="A30" s="14"/>
      <c r="B30" s="14"/>
      <c r="C30" s="14"/>
      <c r="D30" s="14"/>
      <c r="E30" s="14"/>
      <c r="F30" s="30"/>
      <c r="G30" s="46"/>
      <c r="H30" s="47"/>
      <c r="I30" s="31"/>
      <c r="J30" s="14"/>
      <c r="K30" s="31"/>
      <c r="L30" s="14"/>
      <c r="M30" s="31"/>
      <c r="N30" s="14"/>
      <c r="O30" s="31"/>
      <c r="P30" s="14"/>
    </row>
    <row r="31" spans="1:16" ht="15.75" customHeight="1">
      <c r="A31" s="4" t="s">
        <v>33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9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9.5" customHeight="1">
      <c r="A33" s="3"/>
      <c r="B33" s="3"/>
      <c r="C33" s="3"/>
      <c r="D33" s="3"/>
      <c r="E33" s="3"/>
      <c r="F33" s="3"/>
      <c r="G33" s="3"/>
      <c r="H33" s="3" t="s">
        <v>35</v>
      </c>
      <c r="I33" s="32"/>
      <c r="J33" s="32"/>
      <c r="K33" s="3"/>
      <c r="L33" s="3"/>
      <c r="M33" s="3"/>
      <c r="N33" s="3"/>
      <c r="O33" s="3"/>
      <c r="P33" s="3"/>
    </row>
    <row r="34" spans="1:16" ht="19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9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9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9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9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9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9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9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9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9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8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8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</sheetData>
  <sheetProtection/>
  <mergeCells count="29">
    <mergeCell ref="O4:P5"/>
    <mergeCell ref="M4:N5"/>
    <mergeCell ref="K4:L5"/>
    <mergeCell ref="I4:J5"/>
    <mergeCell ref="A28:D28"/>
    <mergeCell ref="B29:D29"/>
    <mergeCell ref="A20:D20"/>
    <mergeCell ref="B21:D21"/>
    <mergeCell ref="B22:D22"/>
    <mergeCell ref="A23:D23"/>
    <mergeCell ref="B24:D24"/>
    <mergeCell ref="B25:D25"/>
    <mergeCell ref="B26:D26"/>
    <mergeCell ref="A27:D27"/>
    <mergeCell ref="A14:D14"/>
    <mergeCell ref="A18:D18"/>
    <mergeCell ref="B19:D19"/>
    <mergeCell ref="A15:D15"/>
    <mergeCell ref="B16:D16"/>
    <mergeCell ref="B17:D17"/>
    <mergeCell ref="G4:H5"/>
    <mergeCell ref="F4:F6"/>
    <mergeCell ref="A8:D8"/>
    <mergeCell ref="A5:E5"/>
    <mergeCell ref="A9:D9"/>
    <mergeCell ref="A13:D13"/>
    <mergeCell ref="B10:D10"/>
    <mergeCell ref="B11:D11"/>
    <mergeCell ref="B12:D12"/>
  </mergeCells>
  <printOptions/>
  <pageMargins left="0.49" right="0.3937007874015748" top="0.72" bottom="0.22" header="0.5118110236220472" footer="0.3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小宮 亮</cp:lastModifiedBy>
  <cp:lastPrinted>2020-08-06T02:46:26Z</cp:lastPrinted>
  <dcterms:created xsi:type="dcterms:W3CDTF">1999-03-02T06:06:55Z</dcterms:created>
  <dcterms:modified xsi:type="dcterms:W3CDTF">2021-01-25T07:40:27Z</dcterms:modified>
  <cp:category/>
  <cp:version/>
  <cp:contentType/>
  <cp:contentStatus/>
</cp:coreProperties>
</file>