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51.32\共有\kankoshinko2\【7-2.観光産業振興班】\★★世界遺産\008 R5\来訪者数\HP掲載用\R06.03実績（R6.4報告）\"/>
    </mc:Choice>
  </mc:AlternateContent>
  <xr:revisionPtr revIDLastSave="0" documentId="13_ncr:1_{F8306D66-4EAE-46FD-B488-92E88DFB964F}" xr6:coauthVersionLast="47" xr6:coauthVersionMax="47" xr10:uidLastSave="{00000000-0000-0000-0000-000000000000}"/>
  <bookViews>
    <workbookView xWindow="-120" yWindow="-120" windowWidth="29040" windowHeight="15840" xr2:uid="{723856AA-D7F4-4EA5-8A2C-C69B3CE99F33}"/>
  </bookViews>
  <sheets>
    <sheet name="来訪者推移（公表用）" sheetId="3" r:id="rId1"/>
  </sheets>
  <definedNames>
    <definedName name="_xlnm.Print_Area" localSheetId="0">'来訪者推移（公表用）'!$A$1:$DC$71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0" i="3" l="1"/>
  <c r="C10" i="3"/>
  <c r="D10" i="3"/>
  <c r="E10" i="3"/>
  <c r="F10" i="3"/>
  <c r="G10" i="3"/>
  <c r="H10" i="3"/>
  <c r="U10" i="3"/>
  <c r="V10" i="3" s="1"/>
  <c r="AJ10" i="3"/>
  <c r="AW10" i="3"/>
  <c r="BJ10" i="3"/>
  <c r="CY10" i="3" s="1"/>
  <c r="BW10" i="3"/>
  <c r="CJ10" i="3"/>
  <c r="CW10" i="3"/>
  <c r="DB10" i="3" s="1"/>
  <c r="CX10" i="3"/>
  <c r="CZ10" i="3"/>
  <c r="DA10" i="3"/>
  <c r="C14" i="3"/>
  <c r="E14" i="3"/>
  <c r="F14" i="3"/>
  <c r="G14" i="3"/>
  <c r="H14" i="3"/>
  <c r="U14" i="3"/>
  <c r="V14" i="3" s="1"/>
  <c r="AJ14" i="3"/>
  <c r="AV14" i="3"/>
  <c r="D14" i="3" s="1"/>
  <c r="AW14" i="3"/>
  <c r="CX14" i="3" s="1"/>
  <c r="BJ14" i="3"/>
  <c r="BW14" i="3"/>
  <c r="CZ14" i="3" s="1"/>
  <c r="CJ14" i="3"/>
  <c r="DA14" i="3" s="1"/>
  <c r="CW14" i="3"/>
  <c r="DB14" i="3" s="1"/>
  <c r="C18" i="3"/>
  <c r="D18" i="3"/>
  <c r="E18" i="3"/>
  <c r="F18" i="3"/>
  <c r="G18" i="3"/>
  <c r="H18" i="3"/>
  <c r="U18" i="3"/>
  <c r="AJ18" i="3"/>
  <c r="AW18" i="3"/>
  <c r="BJ18" i="3"/>
  <c r="CY18" i="3" s="1"/>
  <c r="BW18" i="3"/>
  <c r="CJ18" i="3"/>
  <c r="CW18" i="3"/>
  <c r="C22" i="3"/>
  <c r="D22" i="3"/>
  <c r="E22" i="3"/>
  <c r="F22" i="3"/>
  <c r="G22" i="3"/>
  <c r="H22" i="3"/>
  <c r="U22" i="3"/>
  <c r="V22" i="3" s="1"/>
  <c r="AJ22" i="3"/>
  <c r="DA22" i="3" s="1"/>
  <c r="AW22" i="3"/>
  <c r="BJ22" i="3"/>
  <c r="CY22" i="3" s="1"/>
  <c r="BW22" i="3"/>
  <c r="CJ22" i="3"/>
  <c r="CW22" i="3"/>
  <c r="C26" i="3"/>
  <c r="D26" i="3"/>
  <c r="E26" i="3"/>
  <c r="F26" i="3"/>
  <c r="G26" i="3"/>
  <c r="H26" i="3"/>
  <c r="U26" i="3"/>
  <c r="AJ26" i="3"/>
  <c r="AW26" i="3"/>
  <c r="BJ26" i="3"/>
  <c r="BW26" i="3"/>
  <c r="CZ26" i="3" s="1"/>
  <c r="CJ26" i="3"/>
  <c r="CW26" i="3"/>
  <c r="C30" i="3"/>
  <c r="D30" i="3"/>
  <c r="E30" i="3"/>
  <c r="F30" i="3"/>
  <c r="G30" i="3"/>
  <c r="H30" i="3"/>
  <c r="U30" i="3"/>
  <c r="AJ30" i="3"/>
  <c r="AW30" i="3"/>
  <c r="CX30" i="3" s="1"/>
  <c r="BJ30" i="3"/>
  <c r="CY30" i="3" s="1"/>
  <c r="BW30" i="3"/>
  <c r="CZ30" i="3" s="1"/>
  <c r="CJ30" i="3"/>
  <c r="DA30" i="3" s="1"/>
  <c r="CW30" i="3"/>
  <c r="DB30" i="3" s="1"/>
  <c r="C34" i="3"/>
  <c r="D34" i="3"/>
  <c r="E34" i="3"/>
  <c r="F34" i="3"/>
  <c r="G34" i="3"/>
  <c r="H34" i="3"/>
  <c r="U34" i="3"/>
  <c r="AJ34" i="3"/>
  <c r="AW34" i="3"/>
  <c r="BJ34" i="3"/>
  <c r="CY34" i="3" s="1"/>
  <c r="BW34" i="3"/>
  <c r="CZ34" i="3" s="1"/>
  <c r="CJ34" i="3"/>
  <c r="CW34" i="3"/>
  <c r="DB34" i="3"/>
  <c r="C38" i="3"/>
  <c r="D38" i="3"/>
  <c r="E38" i="3"/>
  <c r="F38" i="3"/>
  <c r="G38" i="3"/>
  <c r="H38" i="3"/>
  <c r="U38" i="3"/>
  <c r="V38" i="3"/>
  <c r="AJ38" i="3"/>
  <c r="AW38" i="3"/>
  <c r="BJ38" i="3"/>
  <c r="CY38" i="3" s="1"/>
  <c r="BW38" i="3"/>
  <c r="CZ38" i="3" s="1"/>
  <c r="CJ38" i="3"/>
  <c r="CW38" i="3"/>
  <c r="DB38" i="3" s="1"/>
  <c r="DA38" i="3"/>
  <c r="C42" i="3"/>
  <c r="D42" i="3"/>
  <c r="E42" i="3"/>
  <c r="F42" i="3"/>
  <c r="G42" i="3"/>
  <c r="H42" i="3"/>
  <c r="U42" i="3"/>
  <c r="V42" i="3" s="1"/>
  <c r="AJ42" i="3"/>
  <c r="CX42" i="3" s="1"/>
  <c r="AW42" i="3"/>
  <c r="BJ42" i="3"/>
  <c r="CY42" i="3" s="1"/>
  <c r="BW42" i="3"/>
  <c r="CZ42" i="3" s="1"/>
  <c r="CJ42" i="3"/>
  <c r="CW42" i="3"/>
  <c r="DB42" i="3" s="1"/>
  <c r="C46" i="3"/>
  <c r="D46" i="3"/>
  <c r="E46" i="3"/>
  <c r="F46" i="3"/>
  <c r="G46" i="3"/>
  <c r="H46" i="3"/>
  <c r="U46" i="3"/>
  <c r="AJ46" i="3"/>
  <c r="AW46" i="3"/>
  <c r="BJ46" i="3"/>
  <c r="BW46" i="3"/>
  <c r="CZ46" i="3" s="1"/>
  <c r="CJ46" i="3"/>
  <c r="DA46" i="3" s="1"/>
  <c r="CW46" i="3"/>
  <c r="DB46" i="3" s="1"/>
  <c r="I50" i="3"/>
  <c r="AE50" i="3"/>
  <c r="AX50" i="3"/>
  <c r="BC50" i="3"/>
  <c r="BS50" i="3"/>
  <c r="BX50" i="3"/>
  <c r="CL50" i="3"/>
  <c r="CT50" i="3"/>
  <c r="I54" i="3"/>
  <c r="J54" i="3"/>
  <c r="J50" i="3" s="1"/>
  <c r="K54" i="3"/>
  <c r="K62" i="3" s="1"/>
  <c r="L54" i="3"/>
  <c r="L50" i="3" s="1"/>
  <c r="M54" i="3"/>
  <c r="M50" i="3" s="1"/>
  <c r="N54" i="3"/>
  <c r="N50" i="3" s="1"/>
  <c r="O54" i="3"/>
  <c r="P54" i="3"/>
  <c r="P50" i="3" s="1"/>
  <c r="Q54" i="3"/>
  <c r="Q50" i="3" s="1"/>
  <c r="R54" i="3"/>
  <c r="R50" i="3" s="1"/>
  <c r="S54" i="3"/>
  <c r="S62" i="3" s="1"/>
  <c r="T54" i="3"/>
  <c r="T50" i="3" s="1"/>
  <c r="X54" i="3"/>
  <c r="X50" i="3" s="1"/>
  <c r="Y54" i="3"/>
  <c r="Y50" i="3" s="1"/>
  <c r="Z54" i="3"/>
  <c r="Z50" i="3" s="1"/>
  <c r="AA54" i="3"/>
  <c r="AA50" i="3" s="1"/>
  <c r="AB54" i="3"/>
  <c r="AB62" i="3" s="1"/>
  <c r="AC54" i="3"/>
  <c r="AC50" i="3" s="1"/>
  <c r="AD54" i="3"/>
  <c r="AD50" i="3" s="1"/>
  <c r="AE54" i="3"/>
  <c r="AF54" i="3"/>
  <c r="AF50" i="3" s="1"/>
  <c r="AG54" i="3"/>
  <c r="AG50" i="3" s="1"/>
  <c r="AH54" i="3"/>
  <c r="AH50" i="3" s="1"/>
  <c r="AI54" i="3"/>
  <c r="AI50" i="3" s="1"/>
  <c r="AK54" i="3"/>
  <c r="AK50" i="3" s="1"/>
  <c r="AL54" i="3"/>
  <c r="AL50" i="3" s="1"/>
  <c r="AM54" i="3"/>
  <c r="AM62" i="3" s="1"/>
  <c r="AN54" i="3"/>
  <c r="AN50" i="3" s="1"/>
  <c r="AO54" i="3"/>
  <c r="AO50" i="3" s="1"/>
  <c r="AP54" i="3"/>
  <c r="AP50" i="3" s="1"/>
  <c r="AQ54" i="3"/>
  <c r="AQ50" i="3" s="1"/>
  <c r="AR54" i="3"/>
  <c r="AR62" i="3" s="1"/>
  <c r="AS54" i="3"/>
  <c r="AS50" i="3" s="1"/>
  <c r="AT54" i="3"/>
  <c r="AT50" i="3" s="1"/>
  <c r="AU54" i="3"/>
  <c r="AU50" i="3" s="1"/>
  <c r="AV54" i="3"/>
  <c r="AV50" i="3" s="1"/>
  <c r="AX54" i="3"/>
  <c r="AY54" i="3"/>
  <c r="AY62" i="3" s="1"/>
  <c r="AZ54" i="3"/>
  <c r="AZ62" i="3" s="1"/>
  <c r="BA54" i="3"/>
  <c r="BA50" i="3" s="1"/>
  <c r="BB54" i="3"/>
  <c r="BB50" i="3" s="1"/>
  <c r="BC54" i="3"/>
  <c r="BD54" i="3"/>
  <c r="BD50" i="3" s="1"/>
  <c r="BE54" i="3"/>
  <c r="BE50" i="3" s="1"/>
  <c r="BF54" i="3"/>
  <c r="BF50" i="3" s="1"/>
  <c r="BG54" i="3"/>
  <c r="BG50" i="3" s="1"/>
  <c r="BH54" i="3"/>
  <c r="BH62" i="3" s="1"/>
  <c r="BI54" i="3"/>
  <c r="BI50" i="3" s="1"/>
  <c r="BK54" i="3"/>
  <c r="BL54" i="3"/>
  <c r="BL50" i="3" s="1"/>
  <c r="BM54" i="3"/>
  <c r="BM50" i="3" s="1"/>
  <c r="BN54" i="3"/>
  <c r="BN50" i="3" s="1"/>
  <c r="BO54" i="3"/>
  <c r="BO50" i="3" s="1"/>
  <c r="BP54" i="3"/>
  <c r="BP62" i="3" s="1"/>
  <c r="BQ54" i="3"/>
  <c r="BQ50" i="3" s="1"/>
  <c r="BR54" i="3"/>
  <c r="BR50" i="3" s="1"/>
  <c r="BS54" i="3"/>
  <c r="BS62" i="3" s="1"/>
  <c r="BT54" i="3"/>
  <c r="BT50" i="3" s="1"/>
  <c r="BU54" i="3"/>
  <c r="BU50" i="3" s="1"/>
  <c r="BV54" i="3"/>
  <c r="BV50" i="3" s="1"/>
  <c r="BX54" i="3"/>
  <c r="BX62" i="3" s="1"/>
  <c r="BY54" i="3"/>
  <c r="BY50" i="3" s="1"/>
  <c r="BZ54" i="3"/>
  <c r="BZ50" i="3" s="1"/>
  <c r="CA54" i="3"/>
  <c r="CA50" i="3" s="1"/>
  <c r="CB54" i="3"/>
  <c r="CB50" i="3" s="1"/>
  <c r="CC54" i="3"/>
  <c r="CC50" i="3" s="1"/>
  <c r="CD54" i="3"/>
  <c r="CD62" i="3" s="1"/>
  <c r="CE54" i="3"/>
  <c r="CE50" i="3" s="1"/>
  <c r="CF54" i="3"/>
  <c r="CF62" i="3" s="1"/>
  <c r="CG54" i="3"/>
  <c r="CG50" i="3" s="1"/>
  <c r="CH54" i="3"/>
  <c r="CH50" i="3" s="1"/>
  <c r="CI54" i="3"/>
  <c r="CI50" i="3" s="1"/>
  <c r="CK54" i="3"/>
  <c r="CL54" i="3"/>
  <c r="CM54" i="3"/>
  <c r="CM50" i="3" s="1"/>
  <c r="CN54" i="3"/>
  <c r="CN62" i="3" s="1"/>
  <c r="CO54" i="3"/>
  <c r="CO50" i="3" s="1"/>
  <c r="CP54" i="3"/>
  <c r="CP50" i="3" s="1"/>
  <c r="CQ54" i="3"/>
  <c r="CQ50" i="3" s="1"/>
  <c r="CR54" i="3"/>
  <c r="CR50" i="3" s="1"/>
  <c r="CS54" i="3"/>
  <c r="CS50" i="3" s="1"/>
  <c r="CT54" i="3"/>
  <c r="CU54" i="3"/>
  <c r="CU50" i="3" s="1"/>
  <c r="CV54" i="3"/>
  <c r="CV62" i="3" s="1"/>
  <c r="C58" i="3"/>
  <c r="D58" i="3"/>
  <c r="E58" i="3"/>
  <c r="F58" i="3"/>
  <c r="G58" i="3"/>
  <c r="H58" i="3"/>
  <c r="U58" i="3"/>
  <c r="AJ58" i="3"/>
  <c r="CZ58" i="3" s="1"/>
  <c r="AW58" i="3"/>
  <c r="CX58" i="3" s="1"/>
  <c r="BJ58" i="3"/>
  <c r="CY58" i="3" s="1"/>
  <c r="BW58" i="3"/>
  <c r="CJ58" i="3"/>
  <c r="CW58" i="3"/>
  <c r="DB58" i="3"/>
  <c r="I62" i="3"/>
  <c r="J62" i="3"/>
  <c r="M62" i="3"/>
  <c r="N62" i="3"/>
  <c r="R62" i="3"/>
  <c r="AA62" i="3"/>
  <c r="AE62" i="3"/>
  <c r="AG62" i="3"/>
  <c r="AH62" i="3"/>
  <c r="AI62" i="3"/>
  <c r="AL62" i="3"/>
  <c r="AO62" i="3"/>
  <c r="AT62" i="3"/>
  <c r="AU62" i="3"/>
  <c r="AX62" i="3"/>
  <c r="BC62" i="3"/>
  <c r="BE62" i="3"/>
  <c r="BF62" i="3"/>
  <c r="BG62" i="3"/>
  <c r="BK62" i="3"/>
  <c r="BN62" i="3"/>
  <c r="BO62" i="3"/>
  <c r="BR62" i="3"/>
  <c r="BV62" i="3"/>
  <c r="BZ62" i="3"/>
  <c r="CA62" i="3"/>
  <c r="CC62" i="3"/>
  <c r="CE62" i="3"/>
  <c r="CI62" i="3"/>
  <c r="CK62" i="3"/>
  <c r="CL62" i="3"/>
  <c r="CS62" i="3"/>
  <c r="CT62" i="3"/>
  <c r="C66" i="3"/>
  <c r="D66" i="3"/>
  <c r="E66" i="3"/>
  <c r="F66" i="3"/>
  <c r="G66" i="3"/>
  <c r="H66" i="3"/>
  <c r="U66" i="3"/>
  <c r="AJ66" i="3"/>
  <c r="DB66" i="3" s="1"/>
  <c r="AW66" i="3"/>
  <c r="BJ66" i="3"/>
  <c r="BW66" i="3"/>
  <c r="CJ66" i="3"/>
  <c r="DA66" i="3" s="1"/>
  <c r="CW66" i="3"/>
  <c r="CD50" i="3" l="1"/>
  <c r="BH50" i="3"/>
  <c r="AM50" i="3"/>
  <c r="D50" i="3" s="1"/>
  <c r="CQ62" i="3"/>
  <c r="BB62" i="3"/>
  <c r="Z62" i="3"/>
  <c r="V46" i="3"/>
  <c r="DA26" i="3"/>
  <c r="CZ22" i="3"/>
  <c r="DB18" i="3"/>
  <c r="Y62" i="3"/>
  <c r="F54" i="3"/>
  <c r="CJ54" i="3"/>
  <c r="CP62" i="3"/>
  <c r="CM62" i="3"/>
  <c r="BM62" i="3"/>
  <c r="CV50" i="3"/>
  <c r="AZ50" i="3"/>
  <c r="AB50" i="3"/>
  <c r="DA42" i="3"/>
  <c r="CY26" i="3"/>
  <c r="CX22" i="3"/>
  <c r="DA18" i="3"/>
  <c r="BP50" i="3"/>
  <c r="S50" i="3"/>
  <c r="CX26" i="3"/>
  <c r="CU62" i="3"/>
  <c r="BU62" i="3"/>
  <c r="AQ62" i="3"/>
  <c r="CW54" i="3"/>
  <c r="CW50" i="3" s="1"/>
  <c r="E54" i="3"/>
  <c r="AR50" i="3"/>
  <c r="AW50" i="3" s="1"/>
  <c r="CX50" i="3" s="1"/>
  <c r="CY46" i="3"/>
  <c r="CX38" i="3"/>
  <c r="CX34" i="3"/>
  <c r="DB26" i="3"/>
  <c r="V26" i="3"/>
  <c r="CY14" i="3"/>
  <c r="BJ54" i="3"/>
  <c r="CH62" i="3"/>
  <c r="AP62" i="3"/>
  <c r="AD62" i="3"/>
  <c r="V58" i="3"/>
  <c r="CF50" i="3"/>
  <c r="BK50" i="3"/>
  <c r="F50" i="3" s="1"/>
  <c r="K50" i="3"/>
  <c r="CX46" i="3"/>
  <c r="V34" i="3"/>
  <c r="V30" i="3"/>
  <c r="DB22" i="3"/>
  <c r="V66" i="3"/>
  <c r="Q62" i="3"/>
  <c r="P62" i="3"/>
  <c r="U54" i="3"/>
  <c r="U50" i="3" s="1"/>
  <c r="H54" i="3"/>
  <c r="CN50" i="3"/>
  <c r="G50" i="3"/>
  <c r="AJ50" i="3"/>
  <c r="C50" i="3"/>
  <c r="CJ50" i="3"/>
  <c r="DA50" i="3" s="1"/>
  <c r="CJ62" i="3"/>
  <c r="CZ18" i="3"/>
  <c r="CY66" i="3"/>
  <c r="DA58" i="3"/>
  <c r="AJ54" i="3"/>
  <c r="C54" i="3"/>
  <c r="AY50" i="3"/>
  <c r="E50" i="3" s="1"/>
  <c r="V18" i="3"/>
  <c r="BW54" i="3"/>
  <c r="CX18" i="3"/>
  <c r="CR62" i="3"/>
  <c r="CB62" i="3"/>
  <c r="BT62" i="3"/>
  <c r="BL62" i="3"/>
  <c r="BD62" i="3"/>
  <c r="AV62" i="3"/>
  <c r="AN62" i="3"/>
  <c r="AF62" i="3"/>
  <c r="X62" i="3"/>
  <c r="O62" i="3"/>
  <c r="CK50" i="3"/>
  <c r="DA34" i="3"/>
  <c r="CZ66" i="3"/>
  <c r="AW54" i="3"/>
  <c r="G54" i="3"/>
  <c r="CX66" i="3"/>
  <c r="CO62" i="3"/>
  <c r="CG62" i="3"/>
  <c r="BY62" i="3"/>
  <c r="BQ62" i="3"/>
  <c r="BI62" i="3"/>
  <c r="BA62" i="3"/>
  <c r="AS62" i="3"/>
  <c r="AK62" i="3"/>
  <c r="AC62" i="3"/>
  <c r="T62" i="3"/>
  <c r="L62" i="3"/>
  <c r="BJ50" i="3"/>
  <c r="CY50" i="3" s="1"/>
  <c r="D54" i="3"/>
  <c r="G62" i="3" l="1"/>
  <c r="CY54" i="3"/>
  <c r="DB54" i="3"/>
  <c r="CW62" i="3"/>
  <c r="H50" i="3"/>
  <c r="H62" i="3"/>
  <c r="F62" i="3"/>
  <c r="DB50" i="3"/>
  <c r="E62" i="3"/>
  <c r="V54" i="3"/>
  <c r="U62" i="3"/>
  <c r="AW62" i="3"/>
  <c r="D62" i="3"/>
  <c r="DA54" i="3"/>
  <c r="V50" i="3"/>
  <c r="BJ62" i="3"/>
  <c r="CY62" i="3" s="1"/>
  <c r="C62" i="3"/>
  <c r="AJ62" i="3"/>
  <c r="DA62" i="3" s="1"/>
  <c r="CX54" i="3"/>
  <c r="CZ54" i="3"/>
  <c r="BW62" i="3"/>
  <c r="BW50" i="3"/>
  <c r="CZ50" i="3" s="1"/>
  <c r="V62" i="3" l="1"/>
  <c r="CZ62" i="3"/>
  <c r="DB62" i="3"/>
  <c r="CX6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神尾 明日香</author>
  </authors>
  <commentList>
    <comment ref="CL38" authorId="0" shapeId="0" xr:uid="{18F9E095-FC0A-4F22-B698-46EC9A973B01}">
      <text>
        <r>
          <rPr>
            <sz val="9"/>
            <color indexed="81"/>
            <rFont val="MS P ゴシック"/>
            <family val="3"/>
            <charset val="128"/>
          </rPr>
          <t xml:space="preserve">※１
新型コロナウイルス感染症拡大の為、閉館
</t>
        </r>
      </text>
    </comment>
    <comment ref="CM38" authorId="0" shapeId="0" xr:uid="{B872E6E6-857A-4FBE-8607-0B218C1095C0}">
      <text>
        <r>
          <rPr>
            <sz val="9"/>
            <color indexed="81"/>
            <rFont val="MS P ゴシック"/>
            <family val="3"/>
            <charset val="128"/>
          </rPr>
          <t xml:space="preserve">※１
新型コロナウイルス感染症拡大の為、閉館
</t>
        </r>
      </text>
    </comment>
  </commentList>
</comments>
</file>

<file path=xl/sharedStrings.xml><?xml version="1.0" encoding="utf-8"?>
<sst xmlns="http://schemas.openxmlformats.org/spreadsheetml/2006/main" count="150" uniqueCount="81">
  <si>
    <t>9月</t>
  </si>
  <si>
    <t>10月</t>
  </si>
  <si>
    <t>　　↓基準（H29年度と比較）</t>
    <rPh sb="3" eb="5">
      <t>キジュン</t>
    </rPh>
    <rPh sb="9" eb="11">
      <t>ネンド</t>
    </rPh>
    <rPh sb="12" eb="14">
      <t>ヒカク</t>
    </rPh>
    <phoneticPr fontId="3"/>
  </si>
  <si>
    <t>【参考】１年間の比較</t>
    <rPh sb="1" eb="3">
      <t>サンコウ</t>
    </rPh>
    <rPh sb="5" eb="7">
      <t>ネンカン</t>
    </rPh>
    <rPh sb="8" eb="10">
      <t>ヒカク</t>
    </rPh>
    <phoneticPr fontId="3"/>
  </si>
  <si>
    <t>登録前</t>
    <rPh sb="0" eb="2">
      <t>トウロク</t>
    </rPh>
    <rPh sb="2" eb="3">
      <t>マエ</t>
    </rPh>
    <phoneticPr fontId="3"/>
  </si>
  <si>
    <t>登録後</t>
    <rPh sb="0" eb="2">
      <t>トウロク</t>
    </rPh>
    <rPh sb="2" eb="3">
      <t>ゴ</t>
    </rPh>
    <phoneticPr fontId="3"/>
  </si>
  <si>
    <t>R2年度</t>
    <rPh sb="2" eb="4">
      <t>ネンド</t>
    </rPh>
    <phoneticPr fontId="3"/>
  </si>
  <si>
    <t>29年度</t>
    <rPh sb="2" eb="4">
      <t>ネンド</t>
    </rPh>
    <phoneticPr fontId="3"/>
  </si>
  <si>
    <t>30年度</t>
    <rPh sb="2" eb="4">
      <t>ネンド</t>
    </rPh>
    <phoneticPr fontId="3"/>
  </si>
  <si>
    <t>H29.7~
H30.6
①</t>
    <phoneticPr fontId="3"/>
  </si>
  <si>
    <t>31年度</t>
    <rPh sb="2" eb="4">
      <t>ネンド</t>
    </rPh>
    <phoneticPr fontId="3"/>
  </si>
  <si>
    <t>H30.7~
R1.6
②</t>
    <phoneticPr fontId="3"/>
  </si>
  <si>
    <t>R1年度</t>
    <rPh sb="2" eb="4">
      <t>ネンド</t>
    </rPh>
    <phoneticPr fontId="3"/>
  </si>
  <si>
    <t>R1.7~
R2.6
③</t>
    <phoneticPr fontId="3"/>
  </si>
  <si>
    <t>7月</t>
    <rPh sb="1" eb="2">
      <t>ツキ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</si>
  <si>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</si>
  <si>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</si>
  <si>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</si>
  <si>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</si>
  <si>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</si>
  <si>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</si>
  <si>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</si>
  <si>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</si>
  <si>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</si>
  <si>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</si>
  <si>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</si>
  <si>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H29年比</t>
    <rPh sb="3" eb="4">
      <t>ネン</t>
    </rPh>
    <rPh sb="4" eb="5">
      <t>ヒ</t>
    </rPh>
    <phoneticPr fontId="3"/>
  </si>
  <si>
    <t>7月</t>
    <rPh sb="1" eb="2">
      <t>ガツ</t>
    </rPh>
    <phoneticPr fontId="3"/>
  </si>
  <si>
    <t>８月</t>
    <rPh sb="1" eb="2">
      <t>ガツ</t>
    </rPh>
    <phoneticPr fontId="3"/>
  </si>
  <si>
    <t>11月</t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</si>
  <si>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</si>
  <si>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</si>
  <si>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</si>
  <si>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大浦天主堂</t>
    <rPh sb="0" eb="2">
      <t>オオウラ</t>
    </rPh>
    <rPh sb="2" eb="5">
      <t>テンシュドウ</t>
    </rPh>
    <phoneticPr fontId="3"/>
  </si>
  <si>
    <t>外海の出津集落
（出津教会堂）</t>
    <rPh sb="0" eb="2">
      <t>ソトメ</t>
    </rPh>
    <rPh sb="3" eb="4">
      <t>デ</t>
    </rPh>
    <rPh sb="4" eb="5">
      <t>ツ</t>
    </rPh>
    <rPh sb="5" eb="7">
      <t>シュウラク</t>
    </rPh>
    <rPh sb="9" eb="11">
      <t>シツ</t>
    </rPh>
    <rPh sb="11" eb="13">
      <t>キョウカイ</t>
    </rPh>
    <rPh sb="13" eb="14">
      <t>ドウ</t>
    </rPh>
    <phoneticPr fontId="3"/>
  </si>
  <si>
    <t>外海の大野集落
（大野教会堂）</t>
    <rPh sb="0" eb="2">
      <t>ソトメ</t>
    </rPh>
    <rPh sb="3" eb="5">
      <t>オオノ</t>
    </rPh>
    <rPh sb="5" eb="7">
      <t>シュウラク</t>
    </rPh>
    <rPh sb="9" eb="11">
      <t>オオノ</t>
    </rPh>
    <rPh sb="11" eb="14">
      <t>キョウカイドウ</t>
    </rPh>
    <phoneticPr fontId="3"/>
  </si>
  <si>
    <t>平戸の聖地と集落
（春日集落）</t>
    <rPh sb="0" eb="2">
      <t>ヒラド</t>
    </rPh>
    <rPh sb="3" eb="5">
      <t>セイチ</t>
    </rPh>
    <rPh sb="6" eb="8">
      <t>シュウラク</t>
    </rPh>
    <rPh sb="10" eb="12">
      <t>カスガ</t>
    </rPh>
    <rPh sb="12" eb="14">
      <t>シュウラク</t>
    </rPh>
    <phoneticPr fontId="3"/>
  </si>
  <si>
    <t>原城跡</t>
    <rPh sb="0" eb="1">
      <t>ハラ</t>
    </rPh>
    <rPh sb="1" eb="2">
      <t>ジョウ</t>
    </rPh>
    <rPh sb="2" eb="3">
      <t>アト</t>
    </rPh>
    <phoneticPr fontId="3"/>
  </si>
  <si>
    <t>久賀島の集落
（旧五輪教会堂）</t>
    <rPh sb="8" eb="9">
      <t>キュウ</t>
    </rPh>
    <rPh sb="9" eb="11">
      <t>ゴリン</t>
    </rPh>
    <rPh sb="11" eb="13">
      <t>キョウカイ</t>
    </rPh>
    <rPh sb="13" eb="14">
      <t>ドウ</t>
    </rPh>
    <phoneticPr fontId="3"/>
  </si>
  <si>
    <t>江上集落
（江上天主堂）</t>
    <rPh sb="0" eb="2">
      <t>エガミ</t>
    </rPh>
    <rPh sb="6" eb="8">
      <t>エガミ</t>
    </rPh>
    <rPh sb="8" eb="11">
      <t>テンシュドウ</t>
    </rPh>
    <phoneticPr fontId="3"/>
  </si>
  <si>
    <t>頭ヶ島の集落
（頭ヶ島天主堂）</t>
    <rPh sb="8" eb="9">
      <t>アタマ</t>
    </rPh>
    <rPh sb="10" eb="11">
      <t>シマ</t>
    </rPh>
    <rPh sb="11" eb="14">
      <t>テンシュドウ</t>
    </rPh>
    <phoneticPr fontId="3"/>
  </si>
  <si>
    <t>野崎島の集落跡
（旧野首教会）</t>
    <rPh sb="9" eb="10">
      <t>キュウ</t>
    </rPh>
    <rPh sb="10" eb="12">
      <t>ノクビ</t>
    </rPh>
    <rPh sb="12" eb="14">
      <t>キョウカイ</t>
    </rPh>
    <phoneticPr fontId="3"/>
  </si>
  <si>
    <t>合計
（大浦天主堂除く）</t>
    <rPh sb="0" eb="2">
      <t>ゴウケイ</t>
    </rPh>
    <rPh sb="4" eb="6">
      <t>オオウラ</t>
    </rPh>
    <rPh sb="6" eb="9">
      <t>テンシュドウ</t>
    </rPh>
    <rPh sb="9" eb="10">
      <t>ノゾ</t>
    </rPh>
    <phoneticPr fontId="3"/>
  </si>
  <si>
    <t>県内 合計</t>
    <rPh sb="0" eb="2">
      <t>ケンナイ</t>
    </rPh>
    <rPh sb="3" eb="5">
      <t>ゴウケイ</t>
    </rPh>
    <phoneticPr fontId="3"/>
  </si>
  <si>
    <t>天草の﨑津集落
（﨑津教会堂）</t>
    <rPh sb="0" eb="2">
      <t>アマクサ</t>
    </rPh>
    <rPh sb="3" eb="4">
      <t>サキ</t>
    </rPh>
    <rPh sb="4" eb="5">
      <t>ツ</t>
    </rPh>
    <rPh sb="5" eb="7">
      <t>シュウラク</t>
    </rPh>
    <rPh sb="9" eb="10">
      <t>ザキ</t>
    </rPh>
    <rPh sb="10" eb="11">
      <t>ツ</t>
    </rPh>
    <rPh sb="11" eb="13">
      <t>キョウカイ</t>
    </rPh>
    <rPh sb="13" eb="14">
      <t>ドウ</t>
    </rPh>
    <phoneticPr fontId="3"/>
  </si>
  <si>
    <t>総合計
（﨑津含む）</t>
    <rPh sb="0" eb="1">
      <t>ソウ</t>
    </rPh>
    <rPh sb="1" eb="3">
      <t>ゴウケイ</t>
    </rPh>
    <phoneticPr fontId="3"/>
  </si>
  <si>
    <t>【参考】
田平天主堂</t>
    <rPh sb="1" eb="3">
      <t>サンコウ</t>
    </rPh>
    <rPh sb="5" eb="7">
      <t>タビラ</t>
    </rPh>
    <rPh sb="7" eb="10">
      <t>テンシュドウ</t>
    </rPh>
    <phoneticPr fontId="3"/>
  </si>
  <si>
    <t>　新型コロナ感染拡大防止に伴う各構成資産の対応は下記のとおり。</t>
    <rPh sb="1" eb="3">
      <t>シンガタ</t>
    </rPh>
    <rPh sb="15" eb="16">
      <t>カク</t>
    </rPh>
    <rPh sb="16" eb="18">
      <t>コウセイ</t>
    </rPh>
    <rPh sb="18" eb="20">
      <t>シサン</t>
    </rPh>
    <rPh sb="21" eb="23">
      <t>タイオウ</t>
    </rPh>
    <rPh sb="24" eb="26">
      <t>カキ</t>
    </rPh>
    <phoneticPr fontId="3"/>
  </si>
  <si>
    <t>　　・大浦天主堂：R2年3月1日から15日まで、敷地内建造物（国宝大浦天主堂・旧羅典神学校・旧大司教館）を閉鎖。</t>
    <rPh sb="3" eb="5">
      <t>オオウラ</t>
    </rPh>
    <rPh sb="5" eb="8">
      <t>テンシュドウ</t>
    </rPh>
    <rPh sb="11" eb="12">
      <t>ネン</t>
    </rPh>
    <rPh sb="13" eb="14">
      <t>ガツ</t>
    </rPh>
    <rPh sb="15" eb="16">
      <t>ニチ</t>
    </rPh>
    <rPh sb="20" eb="21">
      <t>ニチ</t>
    </rPh>
    <rPh sb="24" eb="26">
      <t>シキチ</t>
    </rPh>
    <rPh sb="26" eb="27">
      <t>ナイ</t>
    </rPh>
    <rPh sb="27" eb="30">
      <t>ケンゾウブツ</t>
    </rPh>
    <rPh sb="31" eb="33">
      <t>コクホウ</t>
    </rPh>
    <rPh sb="33" eb="38">
      <t>オオウラテンシュドウ</t>
    </rPh>
    <rPh sb="39" eb="42">
      <t>キュウラテン</t>
    </rPh>
    <rPh sb="42" eb="45">
      <t>シンガッコウ</t>
    </rPh>
    <rPh sb="46" eb="47">
      <t>キュウ</t>
    </rPh>
    <rPh sb="47" eb="50">
      <t>ダイシキョウ</t>
    </rPh>
    <rPh sb="50" eb="51">
      <t>カン</t>
    </rPh>
    <rPh sb="53" eb="55">
      <t>ヘイサ</t>
    </rPh>
    <phoneticPr fontId="3"/>
  </si>
  <si>
    <t>　　・出津教会堂、大野教会堂、田平天主堂：R2年3月1日から14日まで閉鎖。</t>
    <rPh sb="3" eb="4">
      <t>シュツ</t>
    </rPh>
    <rPh sb="4" eb="5">
      <t>ツ</t>
    </rPh>
    <rPh sb="5" eb="7">
      <t>キョウカイ</t>
    </rPh>
    <rPh sb="7" eb="8">
      <t>ドウ</t>
    </rPh>
    <rPh sb="9" eb="11">
      <t>オオノ</t>
    </rPh>
    <rPh sb="11" eb="13">
      <t>キョウカイ</t>
    </rPh>
    <rPh sb="13" eb="14">
      <t>ドウ</t>
    </rPh>
    <rPh sb="15" eb="17">
      <t>タビラ</t>
    </rPh>
    <rPh sb="17" eb="20">
      <t>テンシュドウ</t>
    </rPh>
    <rPh sb="35" eb="37">
      <t>ヘイサ</t>
    </rPh>
    <phoneticPr fontId="3"/>
  </si>
  <si>
    <t>　　・江上天主堂、頭ヶ島天主堂：R2年3月1日から15日まで閉鎖。</t>
    <rPh sb="3" eb="5">
      <t>エガミ</t>
    </rPh>
    <rPh sb="5" eb="8">
      <t>テンシュドウ</t>
    </rPh>
    <rPh sb="9" eb="10">
      <t>カシラ</t>
    </rPh>
    <rPh sb="11" eb="12">
      <t>シマ</t>
    </rPh>
    <rPh sb="12" eb="15">
      <t>テンシュドウ</t>
    </rPh>
    <phoneticPr fontId="3"/>
  </si>
  <si>
    <r>
      <t>※</t>
    </r>
    <r>
      <rPr>
        <vertAlign val="subscript"/>
        <sz val="7"/>
        <rFont val="游ゴシック"/>
        <family val="3"/>
        <charset val="128"/>
        <scheme val="minor"/>
      </rPr>
      <t>２</t>
    </r>
    <phoneticPr fontId="3"/>
  </si>
  <si>
    <t>「長崎と天草地方の潜伏キリシタン関連遺産」の来訪者数について</t>
    <phoneticPr fontId="3"/>
  </si>
  <si>
    <t>＊５  H29年4～7月末の期間は保存修理工事の実施により堂内見学不可。（H29年8月10日～見学再開）</t>
    <rPh sb="7" eb="8">
      <t>ネン</t>
    </rPh>
    <rPh sb="11" eb="12">
      <t>ガツ</t>
    </rPh>
    <rPh sb="12" eb="13">
      <t>マツ</t>
    </rPh>
    <rPh sb="14" eb="16">
      <t>キカン</t>
    </rPh>
    <rPh sb="17" eb="19">
      <t>ホゾン</t>
    </rPh>
    <rPh sb="19" eb="21">
      <t>シュウリ</t>
    </rPh>
    <rPh sb="21" eb="23">
      <t>コウジ</t>
    </rPh>
    <rPh sb="24" eb="26">
      <t>ジッシ</t>
    </rPh>
    <rPh sb="29" eb="31">
      <t>ドウナイ</t>
    </rPh>
    <rPh sb="31" eb="33">
      <t>ケンガク</t>
    </rPh>
    <rPh sb="33" eb="35">
      <t>フカ</t>
    </rPh>
    <rPh sb="40" eb="41">
      <t>ネン</t>
    </rPh>
    <phoneticPr fontId="3"/>
  </si>
  <si>
    <t>登録年</t>
    <rPh sb="0" eb="2">
      <t>トウロク</t>
    </rPh>
    <rPh sb="2" eb="3">
      <t>ネン</t>
    </rPh>
    <phoneticPr fontId="3"/>
  </si>
  <si>
    <t>R3年度</t>
    <rPh sb="2" eb="4">
      <t>ネンド</t>
    </rPh>
    <phoneticPr fontId="2"/>
  </si>
  <si>
    <t>R2.7~
R3.6
④</t>
    <phoneticPr fontId="3"/>
  </si>
  <si>
    <t>R4年度</t>
    <rPh sb="2" eb="4">
      <t>ネンド</t>
    </rPh>
    <phoneticPr fontId="2"/>
  </si>
  <si>
    <t>R3年</t>
    <rPh sb="2" eb="3">
      <t>ネン</t>
    </rPh>
    <phoneticPr fontId="3"/>
  </si>
  <si>
    <t>R4年</t>
    <rPh sb="2" eb="3">
      <t>ネン</t>
    </rPh>
    <phoneticPr fontId="2"/>
  </si>
  <si>
    <t>1月</t>
    <phoneticPr fontId="3"/>
  </si>
  <si>
    <r>
      <t>登録
前後比
(②／①)
※</t>
    </r>
    <r>
      <rPr>
        <sz val="6"/>
        <rFont val="游ゴシック"/>
        <family val="3"/>
        <charset val="128"/>
        <scheme val="minor"/>
      </rPr>
      <t>登録年
/登録前年</t>
    </r>
    <rPh sb="0" eb="2">
      <t>トウロク</t>
    </rPh>
    <rPh sb="3" eb="5">
      <t>ゼンゴ</t>
    </rPh>
    <rPh sb="5" eb="6">
      <t>ヒ</t>
    </rPh>
    <rPh sb="14" eb="16">
      <t>トウロク</t>
    </rPh>
    <rPh sb="16" eb="17">
      <t>ネン</t>
    </rPh>
    <rPh sb="19" eb="21">
      <t>トウロク</t>
    </rPh>
    <rPh sb="21" eb="23">
      <t>ゼンネン</t>
    </rPh>
    <phoneticPr fontId="3"/>
  </si>
  <si>
    <r>
      <t>登録
前後比
(③／①)
※</t>
    </r>
    <r>
      <rPr>
        <sz val="6"/>
        <rFont val="游ゴシック"/>
        <family val="3"/>
        <charset val="128"/>
        <scheme val="minor"/>
      </rPr>
      <t>登録2年目
/登録前年</t>
    </r>
    <rPh sb="0" eb="2">
      <t>トウロク</t>
    </rPh>
    <rPh sb="3" eb="4">
      <t>マエ</t>
    </rPh>
    <rPh sb="4" eb="5">
      <t>ゴ</t>
    </rPh>
    <rPh sb="5" eb="6">
      <t>ヒ</t>
    </rPh>
    <rPh sb="14" eb="16">
      <t>トウロク</t>
    </rPh>
    <rPh sb="17" eb="18">
      <t>ネン</t>
    </rPh>
    <rPh sb="18" eb="19">
      <t>メ</t>
    </rPh>
    <rPh sb="21" eb="23">
      <t>トウロク</t>
    </rPh>
    <rPh sb="23" eb="25">
      <t>ゼンネン</t>
    </rPh>
    <phoneticPr fontId="3"/>
  </si>
  <si>
    <r>
      <t>登録
前後比
(④／①)
※</t>
    </r>
    <r>
      <rPr>
        <sz val="6"/>
        <rFont val="游ゴシック"/>
        <family val="3"/>
        <charset val="128"/>
        <scheme val="minor"/>
      </rPr>
      <t>登録3年目
/登録前年</t>
    </r>
    <rPh sb="0" eb="2">
      <t>トウロク</t>
    </rPh>
    <rPh sb="3" eb="5">
      <t>ゼンゴ</t>
    </rPh>
    <rPh sb="5" eb="6">
      <t>ヒ</t>
    </rPh>
    <rPh sb="14" eb="16">
      <t>トウロク</t>
    </rPh>
    <rPh sb="17" eb="18">
      <t>ネン</t>
    </rPh>
    <rPh sb="18" eb="19">
      <t>メ</t>
    </rPh>
    <rPh sb="22" eb="23">
      <t>ロク</t>
    </rPh>
    <rPh sb="23" eb="25">
      <t>ゼンネンメボル</t>
    </rPh>
    <phoneticPr fontId="3"/>
  </si>
  <si>
    <t>R3.7－
R4.6
⑤</t>
    <phoneticPr fontId="3"/>
  </si>
  <si>
    <t>黒島の集落
（黒島天主堂）</t>
    <rPh sb="0" eb="2">
      <t>クロシマ</t>
    </rPh>
    <rPh sb="3" eb="5">
      <t>シュウラク</t>
    </rPh>
    <rPh sb="7" eb="9">
      <t>クロシマ</t>
    </rPh>
    <rPh sb="9" eb="12">
      <t>テンシュドウ</t>
    </rPh>
    <phoneticPr fontId="3"/>
  </si>
  <si>
    <r>
      <t>登録
前後比
(⑤／①)
※</t>
    </r>
    <r>
      <rPr>
        <sz val="6"/>
        <rFont val="游ゴシック"/>
        <family val="3"/>
        <charset val="128"/>
        <scheme val="minor"/>
      </rPr>
      <t>登録４年目
/登録前年</t>
    </r>
    <rPh sb="0" eb="2">
      <t>トウロク</t>
    </rPh>
    <rPh sb="3" eb="5">
      <t>ゼンゴ</t>
    </rPh>
    <rPh sb="5" eb="6">
      <t>ヒ</t>
    </rPh>
    <rPh sb="14" eb="16">
      <t>トウロク</t>
    </rPh>
    <rPh sb="17" eb="18">
      <t>ネン</t>
    </rPh>
    <rPh sb="18" eb="19">
      <t>メ</t>
    </rPh>
    <rPh sb="22" eb="23">
      <t>ロク</t>
    </rPh>
    <rPh sb="23" eb="25">
      <t>ゼンネンメボル</t>
    </rPh>
    <phoneticPr fontId="3"/>
  </si>
  <si>
    <t>R４年</t>
    <rPh sb="2" eb="3">
      <t>ネン</t>
    </rPh>
    <phoneticPr fontId="3"/>
  </si>
  <si>
    <t>R５年</t>
    <rPh sb="2" eb="3">
      <t>ネン</t>
    </rPh>
    <phoneticPr fontId="2"/>
  </si>
  <si>
    <t>R５年度</t>
    <rPh sb="2" eb="4">
      <t>ネンド</t>
    </rPh>
    <phoneticPr fontId="2"/>
  </si>
  <si>
    <t>H29.7~
H30.6</t>
    <phoneticPr fontId="3"/>
  </si>
  <si>
    <t>H30.7~
H31.6</t>
    <phoneticPr fontId="3"/>
  </si>
  <si>
    <t>R1.7~
R2.6</t>
    <phoneticPr fontId="3"/>
  </si>
  <si>
    <t>R2.7~
R3.6</t>
    <phoneticPr fontId="3"/>
  </si>
  <si>
    <t>R3.7~
R4.6</t>
    <phoneticPr fontId="3"/>
  </si>
  <si>
    <t>R6年度</t>
    <rPh sb="2" eb="4">
      <t>ネンド</t>
    </rPh>
    <phoneticPr fontId="2"/>
  </si>
  <si>
    <t>R4.7~
R5.6</t>
    <phoneticPr fontId="2"/>
  </si>
  <si>
    <t>R4.7－
R5.6
⑥</t>
    <phoneticPr fontId="3"/>
  </si>
  <si>
    <r>
      <t>登録
前後比
(⑥／①)
※</t>
    </r>
    <r>
      <rPr>
        <sz val="6"/>
        <rFont val="游ゴシック"/>
        <family val="3"/>
        <charset val="128"/>
        <scheme val="minor"/>
      </rPr>
      <t>登録５年目
/登録前年</t>
    </r>
    <rPh sb="0" eb="2">
      <t>トウロク</t>
    </rPh>
    <rPh sb="3" eb="5">
      <t>ゼンゴ</t>
    </rPh>
    <rPh sb="5" eb="6">
      <t>ヒ</t>
    </rPh>
    <rPh sb="14" eb="16">
      <t>トウロク</t>
    </rPh>
    <rPh sb="17" eb="18">
      <t>ネン</t>
    </rPh>
    <rPh sb="18" eb="19">
      <t>メ</t>
    </rPh>
    <rPh sb="22" eb="23">
      <t>ロク</t>
    </rPh>
    <rPh sb="23" eb="25">
      <t>ゼンネンメボル</t>
    </rPh>
    <phoneticPr fontId="3"/>
  </si>
  <si>
    <t>R5.7－
R6.6
合計</t>
    <phoneticPr fontId="3"/>
  </si>
  <si>
    <t>R5年度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</si>
</sst>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b/>
      <sz val="7"/>
      <name val="游ゴシック"/>
      <family val="3"/>
      <charset val="128"/>
      <scheme val="minor"/>
    </font>
    <font>
      <u/>
      <sz val="7"/>
      <name val="游ゴシック"/>
      <family val="3"/>
      <charset val="128"/>
      <scheme val="minor"/>
    </font>
    <font>
      <vertAlign val="subscript"/>
      <sz val="7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u/>
      <sz val="7"/>
      <color theme="0"/>
      <name val="游ゴシック"/>
      <family val="3"/>
      <charset val="128"/>
      <scheme val="minor"/>
    </font>
    <font>
      <sz val="7"/>
      <color theme="0"/>
      <name val="游ゴシック"/>
      <family val="3"/>
      <charset val="128"/>
      <scheme val="minor"/>
    </font>
    <font>
      <sz val="7"/>
      <color rgb="FFFF0000"/>
      <name val="游ゴシック"/>
      <family val="3"/>
      <charset val="128"/>
      <scheme val="minor"/>
    </font>
    <font>
      <u/>
      <sz val="7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38" fontId="5" fillId="0" borderId="0" xfId="0" applyNumberFormat="1" applyFont="1">
      <alignment vertical="center"/>
    </xf>
    <xf numFmtId="38" fontId="5" fillId="0" borderId="0" xfId="0" applyNumberFormat="1" applyFont="1" applyAlignment="1">
      <alignment vertical="center" wrapText="1"/>
    </xf>
    <xf numFmtId="9" fontId="5" fillId="0" borderId="0" xfId="0" applyNumberFormat="1" applyFont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9" fontId="5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quotePrefix="1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9" fontId="5" fillId="0" borderId="0" xfId="2" applyFont="1" applyFill="1" applyBorder="1" applyAlignment="1">
      <alignment horizontal="center" vertical="center"/>
    </xf>
    <xf numFmtId="9" fontId="5" fillId="0" borderId="0" xfId="2" applyFont="1" applyFill="1" applyBorder="1" applyAlignment="1">
      <alignment vertical="center"/>
    </xf>
    <xf numFmtId="0" fontId="5" fillId="0" borderId="0" xfId="0" applyFont="1" applyAlignment="1">
      <alignment vertical="center" wrapText="1" shrinkToFit="1"/>
    </xf>
    <xf numFmtId="0" fontId="6" fillId="0" borderId="0" xfId="0" applyFont="1" applyAlignment="1">
      <alignment horizontal="center" vertical="center"/>
    </xf>
    <xf numFmtId="9" fontId="6" fillId="0" borderId="0" xfId="2" applyFont="1" applyFill="1" applyBorder="1" applyAlignment="1">
      <alignment vertical="center"/>
    </xf>
    <xf numFmtId="0" fontId="7" fillId="0" borderId="0" xfId="0" applyFont="1">
      <alignment vertical="center"/>
    </xf>
    <xf numFmtId="38" fontId="5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8" fontId="11" fillId="0" borderId="0" xfId="0" applyNumberFormat="1" applyFont="1">
      <alignment vertical="center"/>
    </xf>
    <xf numFmtId="38" fontId="12" fillId="0" borderId="0" xfId="0" applyNumberFormat="1" applyFont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38" fontId="5" fillId="0" borderId="0" xfId="0" applyNumberFormat="1" applyFont="1" applyFill="1" applyAlignment="1">
      <alignment vertical="center" wrapText="1"/>
    </xf>
    <xf numFmtId="38" fontId="13" fillId="0" borderId="0" xfId="0" applyNumberFormat="1" applyFont="1" applyFill="1">
      <alignment vertical="center"/>
    </xf>
    <xf numFmtId="38" fontId="14" fillId="0" borderId="0" xfId="0" applyNumberFormat="1" applyFont="1" applyFill="1">
      <alignment vertical="center"/>
    </xf>
    <xf numFmtId="38" fontId="13" fillId="0" borderId="0" xfId="0" applyNumberFormat="1" applyFont="1" applyFill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38" fontId="5" fillId="0" borderId="4" xfId="0" applyNumberFormat="1" applyFont="1" applyBorder="1" applyAlignment="1">
      <alignment vertical="center" wrapText="1"/>
    </xf>
    <xf numFmtId="38" fontId="5" fillId="0" borderId="6" xfId="0" applyNumberFormat="1" applyFont="1" applyBorder="1" applyAlignment="1">
      <alignment vertical="center" wrapText="1"/>
    </xf>
    <xf numFmtId="38" fontId="5" fillId="0" borderId="5" xfId="0" applyNumberFormat="1" applyFont="1" applyBorder="1" applyAlignment="1">
      <alignment vertical="center" wrapText="1"/>
    </xf>
    <xf numFmtId="38" fontId="5" fillId="0" borderId="4" xfId="0" applyNumberFormat="1" applyFont="1" applyBorder="1" applyAlignment="1">
      <alignment vertical="center" shrinkToFit="1"/>
    </xf>
    <xf numFmtId="38" fontId="5" fillId="0" borderId="6" xfId="0" applyNumberFormat="1" applyFont="1" applyBorder="1" applyAlignment="1">
      <alignment vertical="center" shrinkToFit="1"/>
    </xf>
    <xf numFmtId="38" fontId="5" fillId="0" borderId="5" xfId="0" applyNumberFormat="1" applyFont="1" applyBorder="1" applyAlignment="1">
      <alignment vertical="center" shrinkToFit="1"/>
    </xf>
    <xf numFmtId="38" fontId="10" fillId="0" borderId="4" xfId="0" applyNumberFormat="1" applyFont="1" applyBorder="1" applyAlignment="1">
      <alignment vertical="center" wrapText="1"/>
    </xf>
    <xf numFmtId="38" fontId="10" fillId="0" borderId="6" xfId="0" applyNumberFormat="1" applyFont="1" applyBorder="1" applyAlignment="1">
      <alignment vertical="center" wrapText="1"/>
    </xf>
    <xf numFmtId="38" fontId="10" fillId="0" borderId="5" xfId="0" applyNumberFormat="1" applyFont="1" applyBorder="1" applyAlignment="1">
      <alignment vertical="center" wrapText="1"/>
    </xf>
    <xf numFmtId="38" fontId="5" fillId="0" borderId="4" xfId="0" applyNumberFormat="1" applyFont="1" applyBorder="1">
      <alignment vertical="center"/>
    </xf>
    <xf numFmtId="38" fontId="5" fillId="0" borderId="6" xfId="0" applyNumberFormat="1" applyFont="1" applyBorder="1">
      <alignment vertical="center"/>
    </xf>
    <xf numFmtId="38" fontId="5" fillId="0" borderId="5" xfId="0" applyNumberFormat="1" applyFont="1" applyBorder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9" fontId="5" fillId="0" borderId="4" xfId="2" applyFont="1" applyBorder="1" applyAlignment="1">
      <alignment horizontal="center" vertical="center"/>
    </xf>
    <xf numFmtId="9" fontId="5" fillId="0" borderId="6" xfId="2" applyFont="1" applyBorder="1" applyAlignment="1">
      <alignment horizontal="center" vertical="center"/>
    </xf>
    <xf numFmtId="9" fontId="5" fillId="0" borderId="5" xfId="2" applyFont="1" applyBorder="1" applyAlignment="1">
      <alignment horizontal="center" vertical="center"/>
    </xf>
    <xf numFmtId="9" fontId="6" fillId="2" borderId="4" xfId="2" applyFont="1" applyFill="1" applyBorder="1" applyAlignment="1">
      <alignment horizontal="center" vertical="center"/>
    </xf>
    <xf numFmtId="9" fontId="6" fillId="2" borderId="6" xfId="2" applyFont="1" applyFill="1" applyBorder="1" applyAlignment="1">
      <alignment horizontal="center" vertical="center"/>
    </xf>
    <xf numFmtId="9" fontId="6" fillId="2" borderId="5" xfId="2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vertical="center"/>
    </xf>
    <xf numFmtId="38" fontId="6" fillId="2" borderId="6" xfId="1" applyFont="1" applyFill="1" applyBorder="1" applyAlignment="1">
      <alignment vertical="center"/>
    </xf>
    <xf numFmtId="38" fontId="6" fillId="2" borderId="5" xfId="1" applyFont="1" applyFill="1" applyBorder="1" applyAlignment="1">
      <alignment vertical="center"/>
    </xf>
    <xf numFmtId="38" fontId="6" fillId="2" borderId="4" xfId="1" applyFont="1" applyFill="1" applyBorder="1" applyAlignment="1">
      <alignment vertical="center" shrinkToFit="1"/>
    </xf>
    <xf numFmtId="38" fontId="6" fillId="2" borderId="6" xfId="1" applyFont="1" applyFill="1" applyBorder="1" applyAlignment="1">
      <alignment vertical="center" shrinkToFit="1"/>
    </xf>
    <xf numFmtId="38" fontId="6" fillId="2" borderId="5" xfId="1" applyFont="1" applyFill="1" applyBorder="1" applyAlignment="1">
      <alignment vertical="center" shrinkToFit="1"/>
    </xf>
    <xf numFmtId="38" fontId="5" fillId="3" borderId="4" xfId="0" applyNumberFormat="1" applyFont="1" applyFill="1" applyBorder="1" applyAlignment="1">
      <alignment vertical="center" wrapText="1"/>
    </xf>
    <xf numFmtId="38" fontId="5" fillId="3" borderId="6" xfId="0" applyNumberFormat="1" applyFont="1" applyFill="1" applyBorder="1" applyAlignment="1">
      <alignment vertical="center" wrapText="1"/>
    </xf>
    <xf numFmtId="38" fontId="5" fillId="3" borderId="5" xfId="0" applyNumberFormat="1" applyFont="1" applyFill="1" applyBorder="1" applyAlignment="1">
      <alignment vertical="center" wrapText="1"/>
    </xf>
    <xf numFmtId="38" fontId="5" fillId="0" borderId="4" xfId="0" applyNumberFormat="1" applyFont="1" applyFill="1" applyBorder="1" applyAlignment="1">
      <alignment vertical="center" wrapText="1"/>
    </xf>
    <xf numFmtId="38" fontId="5" fillId="0" borderId="6" xfId="0" applyNumberFormat="1" applyFont="1" applyFill="1" applyBorder="1" applyAlignment="1">
      <alignment vertical="center" wrapText="1"/>
    </xf>
    <xf numFmtId="38" fontId="5" fillId="0" borderId="5" xfId="0" applyNumberFormat="1" applyFont="1" applyFill="1" applyBorder="1" applyAlignment="1">
      <alignment vertical="center" wrapText="1"/>
    </xf>
    <xf numFmtId="38" fontId="5" fillId="0" borderId="4" xfId="0" applyNumberFormat="1" applyFont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38" fontId="5" fillId="0" borderId="5" xfId="0" applyNumberFormat="1" applyFont="1" applyBorder="1" applyAlignment="1">
      <alignment vertical="center"/>
    </xf>
    <xf numFmtId="38" fontId="5" fillId="0" borderId="19" xfId="0" applyNumberFormat="1" applyFont="1" applyBorder="1">
      <alignment vertical="center"/>
    </xf>
    <xf numFmtId="38" fontId="5" fillId="0" borderId="20" xfId="0" applyNumberFormat="1" applyFont="1" applyBorder="1">
      <alignment vertical="center"/>
    </xf>
    <xf numFmtId="38" fontId="5" fillId="0" borderId="22" xfId="0" applyNumberFormat="1" applyFont="1" applyBorder="1">
      <alignment vertical="center"/>
    </xf>
    <xf numFmtId="38" fontId="6" fillId="2" borderId="19" xfId="0" applyNumberFormat="1" applyFont="1" applyFill="1" applyBorder="1">
      <alignment vertical="center"/>
    </xf>
    <xf numFmtId="38" fontId="6" fillId="2" borderId="20" xfId="0" applyNumberFormat="1" applyFont="1" applyFill="1" applyBorder="1">
      <alignment vertical="center"/>
    </xf>
    <xf numFmtId="38" fontId="6" fillId="2" borderId="22" xfId="0" applyNumberFormat="1" applyFont="1" applyFill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38" fontId="6" fillId="2" borderId="4" xfId="0" applyNumberFormat="1" applyFont="1" applyFill="1" applyBorder="1">
      <alignment vertical="center"/>
    </xf>
    <xf numFmtId="38" fontId="6" fillId="2" borderId="6" xfId="0" applyNumberFormat="1" applyFont="1" applyFill="1" applyBorder="1">
      <alignment vertical="center"/>
    </xf>
    <xf numFmtId="38" fontId="6" fillId="2" borderId="5" xfId="0" applyNumberFormat="1" applyFont="1" applyFill="1" applyBorder="1">
      <alignment vertical="center"/>
    </xf>
    <xf numFmtId="9" fontId="5" fillId="0" borderId="19" xfId="0" applyNumberFormat="1" applyFont="1" applyBorder="1" applyAlignment="1">
      <alignment horizontal="center" vertical="center"/>
    </xf>
    <xf numFmtId="9" fontId="5" fillId="0" borderId="20" xfId="0" applyNumberFormat="1" applyFont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9" fontId="6" fillId="2" borderId="19" xfId="0" applyNumberFormat="1" applyFont="1" applyFill="1" applyBorder="1" applyAlignment="1">
      <alignment horizontal="center" vertical="center"/>
    </xf>
    <xf numFmtId="9" fontId="6" fillId="2" borderId="20" xfId="0" applyNumberFormat="1" applyFont="1" applyFill="1" applyBorder="1" applyAlignment="1">
      <alignment horizontal="center" vertical="center"/>
    </xf>
    <xf numFmtId="9" fontId="6" fillId="2" borderId="22" xfId="0" applyNumberFormat="1" applyFont="1" applyFill="1" applyBorder="1" applyAlignment="1">
      <alignment horizontal="center" vertical="center"/>
    </xf>
    <xf numFmtId="9" fontId="5" fillId="0" borderId="21" xfId="0" applyNumberFormat="1" applyFont="1" applyBorder="1" applyAlignment="1">
      <alignment horizontal="center" vertical="center"/>
    </xf>
    <xf numFmtId="9" fontId="5" fillId="0" borderId="4" xfId="1" applyNumberFormat="1" applyFont="1" applyBorder="1" applyAlignment="1">
      <alignment horizontal="center" vertical="center"/>
    </xf>
    <xf numFmtId="9" fontId="5" fillId="0" borderId="6" xfId="1" applyNumberFormat="1" applyFont="1" applyBorder="1" applyAlignment="1">
      <alignment horizontal="center" vertical="center"/>
    </xf>
    <xf numFmtId="9" fontId="5" fillId="0" borderId="5" xfId="1" applyNumberFormat="1" applyFont="1" applyBorder="1" applyAlignment="1">
      <alignment horizontal="center" vertical="center"/>
    </xf>
    <xf numFmtId="38" fontId="5" fillId="0" borderId="4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24" xfId="0" applyNumberFormat="1" applyFont="1" applyBorder="1" applyAlignment="1">
      <alignment vertical="center" wrapText="1"/>
    </xf>
    <xf numFmtId="38" fontId="5" fillId="0" borderId="24" xfId="0" applyNumberFormat="1" applyFont="1" applyBorder="1">
      <alignment vertical="center"/>
    </xf>
    <xf numFmtId="38" fontId="5" fillId="0" borderId="24" xfId="0" applyNumberFormat="1" applyFont="1" applyBorder="1" applyAlignment="1">
      <alignment vertical="center" shrinkToFit="1"/>
    </xf>
    <xf numFmtId="38" fontId="10" fillId="0" borderId="24" xfId="0" applyNumberFormat="1" applyFont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38" fontId="5" fillId="0" borderId="25" xfId="0" applyNumberFormat="1" applyFont="1" applyBorder="1" applyAlignment="1">
      <alignment vertical="center" wrapText="1"/>
    </xf>
    <xf numFmtId="38" fontId="5" fillId="0" borderId="26" xfId="0" applyNumberFormat="1" applyFont="1" applyBorder="1" applyAlignment="1">
      <alignment vertical="center" wrapText="1"/>
    </xf>
    <xf numFmtId="38" fontId="5" fillId="0" borderId="27" xfId="0" applyNumberFormat="1" applyFont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38" fontId="6" fillId="2" borderId="25" xfId="1" applyFont="1" applyFill="1" applyBorder="1" applyAlignment="1">
      <alignment vertical="center"/>
    </xf>
    <xf numFmtId="38" fontId="6" fillId="2" borderId="26" xfId="1" applyFont="1" applyFill="1" applyBorder="1" applyAlignment="1">
      <alignment vertical="center"/>
    </xf>
    <xf numFmtId="38" fontId="6" fillId="2" borderId="18" xfId="1" applyFont="1" applyFill="1" applyBorder="1" applyAlignment="1">
      <alignment vertical="center"/>
    </xf>
    <xf numFmtId="9" fontId="5" fillId="0" borderId="4" xfId="1" applyNumberFormat="1" applyFont="1" applyFill="1" applyBorder="1" applyAlignment="1">
      <alignment horizontal="center" vertical="center"/>
    </xf>
    <xf numFmtId="9" fontId="5" fillId="0" borderId="6" xfId="1" applyNumberFormat="1" applyFont="1" applyFill="1" applyBorder="1" applyAlignment="1">
      <alignment horizontal="center" vertical="center"/>
    </xf>
    <xf numFmtId="9" fontId="5" fillId="0" borderId="5" xfId="1" applyNumberFormat="1" applyFont="1" applyFill="1" applyBorder="1" applyAlignment="1">
      <alignment horizontal="center" vertical="center"/>
    </xf>
    <xf numFmtId="38" fontId="5" fillId="0" borderId="18" xfId="0" applyNumberFormat="1" applyFont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38" fontId="10" fillId="0" borderId="25" xfId="0" applyNumberFormat="1" applyFont="1" applyBorder="1" applyAlignment="1">
      <alignment vertical="center" wrapText="1"/>
    </xf>
    <xf numFmtId="38" fontId="10" fillId="0" borderId="26" xfId="0" applyNumberFormat="1" applyFont="1" applyBorder="1" applyAlignment="1">
      <alignment vertical="center" wrapText="1"/>
    </xf>
    <xf numFmtId="38" fontId="10" fillId="0" borderId="18" xfId="0" applyNumberFormat="1" applyFont="1" applyBorder="1" applyAlignment="1">
      <alignment vertical="center" wrapText="1"/>
    </xf>
    <xf numFmtId="0" fontId="5" fillId="2" borderId="9" xfId="0" applyFont="1" applyFill="1" applyBorder="1" applyAlignment="1">
      <alignment vertical="center" wrapText="1" shrinkToFit="1"/>
    </xf>
    <xf numFmtId="0" fontId="5" fillId="2" borderId="12" xfId="0" applyFont="1" applyFill="1" applyBorder="1" applyAlignment="1">
      <alignment vertical="center" wrapText="1" shrinkToFit="1"/>
    </xf>
    <xf numFmtId="0" fontId="5" fillId="2" borderId="10" xfId="0" applyFont="1" applyFill="1" applyBorder="1" applyAlignment="1">
      <alignment vertical="center" wrapText="1" shrinkToFit="1"/>
    </xf>
    <xf numFmtId="0" fontId="5" fillId="2" borderId="30" xfId="0" applyFont="1" applyFill="1" applyBorder="1" applyAlignment="1">
      <alignment vertical="center" wrapText="1" shrinkToFit="1"/>
    </xf>
    <xf numFmtId="0" fontId="5" fillId="2" borderId="7" xfId="0" applyFont="1" applyFill="1" applyBorder="1" applyAlignment="1">
      <alignment vertical="center" wrapText="1" shrinkToFit="1"/>
    </xf>
    <xf numFmtId="0" fontId="5" fillId="2" borderId="29" xfId="0" applyFont="1" applyFill="1" applyBorder="1" applyAlignment="1">
      <alignment vertical="center" wrapText="1" shrinkToFit="1"/>
    </xf>
    <xf numFmtId="0" fontId="5" fillId="2" borderId="9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38" fontId="5" fillId="0" borderId="4" xfId="1" applyFont="1" applyFill="1" applyBorder="1" applyAlignment="1">
      <alignment vertical="center" wrapText="1"/>
    </xf>
    <xf numFmtId="38" fontId="5" fillId="0" borderId="6" xfId="1" applyFont="1" applyFill="1" applyBorder="1" applyAlignment="1">
      <alignment vertical="center" wrapText="1"/>
    </xf>
    <xf numFmtId="38" fontId="5" fillId="0" borderId="5" xfId="1" applyFont="1" applyFill="1" applyBorder="1" applyAlignment="1">
      <alignment vertical="center" wrapText="1"/>
    </xf>
    <xf numFmtId="38" fontId="5" fillId="0" borderId="4" xfId="1" applyFont="1" applyBorder="1" applyAlignment="1">
      <alignment vertical="center" wrapText="1"/>
    </xf>
    <xf numFmtId="38" fontId="5" fillId="0" borderId="6" xfId="1" applyFont="1" applyBorder="1" applyAlignment="1">
      <alignment vertical="center" wrapText="1"/>
    </xf>
    <xf numFmtId="38" fontId="5" fillId="0" borderId="5" xfId="1" applyFont="1" applyBorder="1" applyAlignment="1">
      <alignment vertical="center" wrapText="1"/>
    </xf>
    <xf numFmtId="0" fontId="5" fillId="2" borderId="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38" fontId="5" fillId="0" borderId="25" xfId="0" applyNumberFormat="1" applyFont="1" applyBorder="1">
      <alignment vertical="center"/>
    </xf>
    <xf numFmtId="38" fontId="5" fillId="0" borderId="26" xfId="0" applyNumberFormat="1" applyFont="1" applyBorder="1">
      <alignment vertical="center"/>
    </xf>
    <xf numFmtId="38" fontId="5" fillId="0" borderId="18" xfId="0" applyNumberFormat="1" applyFont="1" applyBorder="1">
      <alignment vertical="center"/>
    </xf>
    <xf numFmtId="0" fontId="5" fillId="2" borderId="4" xfId="0" quotePrefix="1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 vertical="center" wrapText="1"/>
    </xf>
    <xf numFmtId="0" fontId="5" fillId="2" borderId="5" xfId="0" quotePrefix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6">
    <cellStyle name="パーセント" xfId="2" builtinId="5"/>
    <cellStyle name="パーセント 2" xfId="4" xr:uid="{DFEEADB6-169C-48ED-940A-C6D51C6277FE}"/>
    <cellStyle name="桁区切り" xfId="1" builtinId="6"/>
    <cellStyle name="桁区切り 2" xfId="5" xr:uid="{CEB48DF5-8557-4311-A5E3-0AA27BA5672F}"/>
    <cellStyle name="標準" xfId="0" builtinId="0"/>
    <cellStyle name="標準 2" xfId="3" xr:uid="{557CA055-E494-434B-A645-A87FD8372E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1333500</xdr:colOff>
      <xdr:row>16</xdr:row>
      <xdr:rowOff>38100</xdr:rowOff>
    </xdr:from>
    <xdr:to>
      <xdr:col>58</xdr:col>
      <xdr:colOff>76200</xdr:colOff>
      <xdr:row>17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FCCDEE7-E388-41DA-A724-4016F19D39C1}"/>
            </a:ext>
          </a:extLst>
        </xdr:cNvPr>
        <xdr:cNvSpPr txBox="1"/>
      </xdr:nvSpPr>
      <xdr:spPr>
        <a:xfrm>
          <a:off x="7229475" y="2590800"/>
          <a:ext cx="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※1</a:t>
          </a:r>
          <a:endParaRPr kumimoji="1" lang="ja-JP" altLang="en-US" sz="3200"/>
        </a:p>
      </xdr:txBody>
    </xdr:sp>
    <xdr:clientData/>
  </xdr:twoCellAnchor>
  <xdr:twoCellAnchor>
    <xdr:from>
      <xdr:col>57</xdr:col>
      <xdr:colOff>1295400</xdr:colOff>
      <xdr:row>20</xdr:row>
      <xdr:rowOff>152400</xdr:rowOff>
    </xdr:from>
    <xdr:to>
      <xdr:col>58</xdr:col>
      <xdr:colOff>38100</xdr:colOff>
      <xdr:row>21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08347B2-5730-4C0E-869E-D75F43F4C78C}"/>
            </a:ext>
          </a:extLst>
        </xdr:cNvPr>
        <xdr:cNvSpPr txBox="1"/>
      </xdr:nvSpPr>
      <xdr:spPr>
        <a:xfrm>
          <a:off x="7229475" y="3171825"/>
          <a:ext cx="0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※1</a:t>
          </a:r>
          <a:endParaRPr kumimoji="1" lang="ja-JP" altLang="en-US" sz="3200"/>
        </a:p>
      </xdr:txBody>
    </xdr:sp>
    <xdr:clientData/>
  </xdr:twoCellAnchor>
  <xdr:twoCellAnchor>
    <xdr:from>
      <xdr:col>57</xdr:col>
      <xdr:colOff>1295400</xdr:colOff>
      <xdr:row>32</xdr:row>
      <xdr:rowOff>152400</xdr:rowOff>
    </xdr:from>
    <xdr:to>
      <xdr:col>58</xdr:col>
      <xdr:colOff>38100</xdr:colOff>
      <xdr:row>33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85D3F42-FB40-43DE-B658-FDD69F74A5A5}"/>
            </a:ext>
          </a:extLst>
        </xdr:cNvPr>
        <xdr:cNvSpPr txBox="1"/>
      </xdr:nvSpPr>
      <xdr:spPr>
        <a:xfrm>
          <a:off x="7229475" y="4657725"/>
          <a:ext cx="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※2</a:t>
          </a:r>
          <a:endParaRPr kumimoji="1" lang="ja-JP" altLang="en-US" sz="3200"/>
        </a:p>
      </xdr:txBody>
    </xdr:sp>
    <xdr:clientData/>
  </xdr:twoCellAnchor>
  <xdr:twoCellAnchor>
    <xdr:from>
      <xdr:col>57</xdr:col>
      <xdr:colOff>1295400</xdr:colOff>
      <xdr:row>40</xdr:row>
      <xdr:rowOff>114300</xdr:rowOff>
    </xdr:from>
    <xdr:to>
      <xdr:col>58</xdr:col>
      <xdr:colOff>0</xdr:colOff>
      <xdr:row>41</xdr:row>
      <xdr:rowOff>76200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CC45FF5-A6C9-4ABF-B822-F4BC5280F1DD}"/>
            </a:ext>
          </a:extLst>
        </xdr:cNvPr>
        <xdr:cNvSpPr txBox="1"/>
      </xdr:nvSpPr>
      <xdr:spPr>
        <a:xfrm>
          <a:off x="7229475" y="5638800"/>
          <a:ext cx="0" cy="85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※1</a:t>
          </a:r>
          <a:endParaRPr kumimoji="1" lang="ja-JP" altLang="en-US" sz="3200"/>
        </a:p>
      </xdr:txBody>
    </xdr:sp>
    <xdr:clientData/>
  </xdr:twoCellAnchor>
  <xdr:twoCellAnchor>
    <xdr:from>
      <xdr:col>58</xdr:col>
      <xdr:colOff>1371600</xdr:colOff>
      <xdr:row>48</xdr:row>
      <xdr:rowOff>0</xdr:rowOff>
    </xdr:from>
    <xdr:to>
      <xdr:col>58</xdr:col>
      <xdr:colOff>2324100</xdr:colOff>
      <xdr:row>49</xdr:row>
      <xdr:rowOff>114300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110BAD6-21BC-47AE-92DD-5D302464F658}"/>
            </a:ext>
          </a:extLst>
        </xdr:cNvPr>
        <xdr:cNvSpPr txBox="1"/>
      </xdr:nvSpPr>
      <xdr:spPr>
        <a:xfrm>
          <a:off x="7229475" y="6515100"/>
          <a:ext cx="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※3</a:t>
          </a:r>
          <a:endParaRPr kumimoji="1" lang="ja-JP" altLang="en-US" sz="3200"/>
        </a:p>
      </xdr:txBody>
    </xdr:sp>
    <xdr:clientData/>
  </xdr:twoCellAnchor>
  <xdr:twoCellAnchor>
    <xdr:from>
      <xdr:col>59</xdr:col>
      <xdr:colOff>1409700</xdr:colOff>
      <xdr:row>16</xdr:row>
      <xdr:rowOff>38100</xdr:rowOff>
    </xdr:from>
    <xdr:to>
      <xdr:col>60</xdr:col>
      <xdr:colOff>152400</xdr:colOff>
      <xdr:row>17</xdr:row>
      <xdr:rowOff>228600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34F355E-34A7-4CB5-A4BC-9D28E580D892}"/>
            </a:ext>
          </a:extLst>
        </xdr:cNvPr>
        <xdr:cNvSpPr txBox="1"/>
      </xdr:nvSpPr>
      <xdr:spPr>
        <a:xfrm>
          <a:off x="7229475" y="2590800"/>
          <a:ext cx="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※1</a:t>
          </a:r>
          <a:endParaRPr kumimoji="1" lang="ja-JP" altLang="en-US" sz="3200"/>
        </a:p>
      </xdr:txBody>
    </xdr:sp>
    <xdr:clientData/>
  </xdr:twoCellAnchor>
  <xdr:twoCellAnchor>
    <xdr:from>
      <xdr:col>59</xdr:col>
      <xdr:colOff>1409700</xdr:colOff>
      <xdr:row>20</xdr:row>
      <xdr:rowOff>114300</xdr:rowOff>
    </xdr:from>
    <xdr:to>
      <xdr:col>60</xdr:col>
      <xdr:colOff>152400</xdr:colOff>
      <xdr:row>21</xdr:row>
      <xdr:rowOff>152400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EFE5FF6-159D-42E5-8901-B9B114F97C1B}"/>
            </a:ext>
          </a:extLst>
        </xdr:cNvPr>
        <xdr:cNvSpPr txBox="1"/>
      </xdr:nvSpPr>
      <xdr:spPr>
        <a:xfrm>
          <a:off x="7229475" y="3162300"/>
          <a:ext cx="0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※1</a:t>
          </a:r>
          <a:endParaRPr kumimoji="1" lang="ja-JP" altLang="en-US" sz="3200"/>
        </a:p>
      </xdr:txBody>
    </xdr:sp>
    <xdr:clientData/>
  </xdr:twoCellAnchor>
  <xdr:twoCellAnchor>
    <xdr:from>
      <xdr:col>59</xdr:col>
      <xdr:colOff>1371600</xdr:colOff>
      <xdr:row>48</xdr:row>
      <xdr:rowOff>0</xdr:rowOff>
    </xdr:from>
    <xdr:to>
      <xdr:col>59</xdr:col>
      <xdr:colOff>2324100</xdr:colOff>
      <xdr:row>49</xdr:row>
      <xdr:rowOff>114300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8A6E67A-6361-41A4-9C80-B9BBB394D5DD}"/>
            </a:ext>
          </a:extLst>
        </xdr:cNvPr>
        <xdr:cNvSpPr txBox="1"/>
      </xdr:nvSpPr>
      <xdr:spPr>
        <a:xfrm>
          <a:off x="7229475" y="6515100"/>
          <a:ext cx="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※3</a:t>
          </a:r>
          <a:endParaRPr kumimoji="1" lang="ja-JP" altLang="en-US" sz="3200"/>
        </a:p>
      </xdr:txBody>
    </xdr:sp>
    <xdr:clientData/>
  </xdr:twoCellAnchor>
  <xdr:twoCellAnchor>
    <xdr:from>
      <xdr:col>59</xdr:col>
      <xdr:colOff>1333500</xdr:colOff>
      <xdr:row>32</xdr:row>
      <xdr:rowOff>152400</xdr:rowOff>
    </xdr:from>
    <xdr:to>
      <xdr:col>60</xdr:col>
      <xdr:colOff>76200</xdr:colOff>
      <xdr:row>33</xdr:row>
      <xdr:rowOff>76200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BF0D357-305D-444E-83EE-3E59981150C1}"/>
            </a:ext>
          </a:extLst>
        </xdr:cNvPr>
        <xdr:cNvSpPr txBox="1"/>
      </xdr:nvSpPr>
      <xdr:spPr>
        <a:xfrm>
          <a:off x="7229475" y="4657725"/>
          <a:ext cx="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※2</a:t>
          </a:r>
          <a:endParaRPr kumimoji="1" lang="ja-JP" altLang="en-US" sz="3200"/>
        </a:p>
      </xdr:txBody>
    </xdr:sp>
    <xdr:clientData/>
  </xdr:twoCellAnchor>
  <xdr:twoCellAnchor>
    <xdr:from>
      <xdr:col>59</xdr:col>
      <xdr:colOff>1371600</xdr:colOff>
      <xdr:row>40</xdr:row>
      <xdr:rowOff>114300</xdr:rowOff>
    </xdr:from>
    <xdr:to>
      <xdr:col>60</xdr:col>
      <xdr:colOff>76200</xdr:colOff>
      <xdr:row>41</xdr:row>
      <xdr:rowOff>76200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5302CA0-A0F2-4180-B9DD-D6DE228E41D4}"/>
            </a:ext>
          </a:extLst>
        </xdr:cNvPr>
        <xdr:cNvSpPr txBox="1"/>
      </xdr:nvSpPr>
      <xdr:spPr>
        <a:xfrm>
          <a:off x="7229475" y="5638800"/>
          <a:ext cx="0" cy="85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※1</a:t>
          </a:r>
          <a:endParaRPr kumimoji="1" lang="ja-JP" altLang="en-US" sz="3200"/>
        </a:p>
      </xdr:txBody>
    </xdr:sp>
    <xdr:clientData/>
  </xdr:twoCellAnchor>
  <xdr:twoCellAnchor>
    <xdr:from>
      <xdr:col>59</xdr:col>
      <xdr:colOff>1409700</xdr:colOff>
      <xdr:row>24</xdr:row>
      <xdr:rowOff>228600</xdr:rowOff>
    </xdr:from>
    <xdr:to>
      <xdr:col>60</xdr:col>
      <xdr:colOff>152400</xdr:colOff>
      <xdr:row>25</xdr:row>
      <xdr:rowOff>152400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B92EBF8-65B9-4E47-922A-71C08CF52A38}"/>
            </a:ext>
          </a:extLst>
        </xdr:cNvPr>
        <xdr:cNvSpPr txBox="1"/>
      </xdr:nvSpPr>
      <xdr:spPr>
        <a:xfrm>
          <a:off x="7229475" y="3667125"/>
          <a:ext cx="0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※4</a:t>
          </a:r>
          <a:endParaRPr kumimoji="1" lang="ja-JP" altLang="en-US" sz="3200"/>
        </a:p>
      </xdr:txBody>
    </xdr:sp>
    <xdr:clientData/>
  </xdr:twoCellAnchor>
  <xdr:twoCellAnchor>
    <xdr:from>
      <xdr:col>59</xdr:col>
      <xdr:colOff>1447800</xdr:colOff>
      <xdr:row>68</xdr:row>
      <xdr:rowOff>76200</xdr:rowOff>
    </xdr:from>
    <xdr:to>
      <xdr:col>60</xdr:col>
      <xdr:colOff>152400</xdr:colOff>
      <xdr:row>69</xdr:row>
      <xdr:rowOff>114300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D88857A-40A2-4512-8F57-A01957FAEBEE}"/>
            </a:ext>
          </a:extLst>
        </xdr:cNvPr>
        <xdr:cNvSpPr txBox="1"/>
      </xdr:nvSpPr>
      <xdr:spPr>
        <a:xfrm>
          <a:off x="7229475" y="9067800"/>
          <a:ext cx="0" cy="10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※1</a:t>
          </a:r>
          <a:endParaRPr kumimoji="1" lang="ja-JP" altLang="en-US" sz="3200"/>
        </a:p>
      </xdr:txBody>
    </xdr:sp>
    <xdr:clientData/>
  </xdr:twoCellAnchor>
  <xdr:twoCellAnchor>
    <xdr:from>
      <xdr:col>59</xdr:col>
      <xdr:colOff>1409700</xdr:colOff>
      <xdr:row>12</xdr:row>
      <xdr:rowOff>38100</xdr:rowOff>
    </xdr:from>
    <xdr:to>
      <xdr:col>60</xdr:col>
      <xdr:colOff>152400</xdr:colOff>
      <xdr:row>13</xdr:row>
      <xdr:rowOff>228600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C179B1B7-2E2C-45E8-B180-363AF3DF440B}"/>
            </a:ext>
          </a:extLst>
        </xdr:cNvPr>
        <xdr:cNvSpPr txBox="1"/>
      </xdr:nvSpPr>
      <xdr:spPr>
        <a:xfrm>
          <a:off x="7229475" y="2095500"/>
          <a:ext cx="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※4</a:t>
          </a:r>
          <a:endParaRPr kumimoji="1" lang="ja-JP" altLang="en-US" sz="3200"/>
        </a:p>
      </xdr:txBody>
    </xdr:sp>
    <xdr:clientData/>
  </xdr:twoCellAnchor>
  <xdr:twoCellAnchor>
    <xdr:from>
      <xdr:col>60</xdr:col>
      <xdr:colOff>1257300</xdr:colOff>
      <xdr:row>32</xdr:row>
      <xdr:rowOff>152400</xdr:rowOff>
    </xdr:from>
    <xdr:to>
      <xdr:col>61</xdr:col>
      <xdr:colOff>0</xdr:colOff>
      <xdr:row>33</xdr:row>
      <xdr:rowOff>76200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CF3036A-385C-4944-AD5E-E9A78554249A}"/>
            </a:ext>
          </a:extLst>
        </xdr:cNvPr>
        <xdr:cNvSpPr txBox="1"/>
      </xdr:nvSpPr>
      <xdr:spPr>
        <a:xfrm>
          <a:off x="7229475" y="4657725"/>
          <a:ext cx="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※2</a:t>
          </a:r>
          <a:endParaRPr kumimoji="1" lang="ja-JP" altLang="en-US" sz="3200"/>
        </a:p>
      </xdr:txBody>
    </xdr:sp>
    <xdr:clientData/>
  </xdr:twoCellAnchor>
  <xdr:twoCellAnchor>
    <xdr:from>
      <xdr:col>58</xdr:col>
      <xdr:colOff>1371600</xdr:colOff>
      <xdr:row>16</xdr:row>
      <xdr:rowOff>0</xdr:rowOff>
    </xdr:from>
    <xdr:to>
      <xdr:col>59</xdr:col>
      <xdr:colOff>114300</xdr:colOff>
      <xdr:row>17</xdr:row>
      <xdr:rowOff>190500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580AC161-1030-4447-B408-7F1B47CF63D2}"/>
            </a:ext>
          </a:extLst>
        </xdr:cNvPr>
        <xdr:cNvSpPr txBox="1"/>
      </xdr:nvSpPr>
      <xdr:spPr>
        <a:xfrm>
          <a:off x="7229475" y="2552700"/>
          <a:ext cx="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※1</a:t>
          </a:r>
          <a:endParaRPr kumimoji="1" lang="ja-JP" altLang="en-US" sz="3200"/>
        </a:p>
      </xdr:txBody>
    </xdr:sp>
    <xdr:clientData/>
  </xdr:twoCellAnchor>
  <xdr:twoCellAnchor>
    <xdr:from>
      <xdr:col>58</xdr:col>
      <xdr:colOff>1371600</xdr:colOff>
      <xdr:row>20</xdr:row>
      <xdr:rowOff>0</xdr:rowOff>
    </xdr:from>
    <xdr:to>
      <xdr:col>59</xdr:col>
      <xdr:colOff>114300</xdr:colOff>
      <xdr:row>21</xdr:row>
      <xdr:rowOff>190500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58653ADD-3AEC-4C78-A847-70F7EB2A7A85}"/>
            </a:ext>
          </a:extLst>
        </xdr:cNvPr>
        <xdr:cNvSpPr txBox="1"/>
      </xdr:nvSpPr>
      <xdr:spPr>
        <a:xfrm>
          <a:off x="7229475" y="3048000"/>
          <a:ext cx="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※1</a:t>
          </a:r>
          <a:endParaRPr kumimoji="1" lang="ja-JP" altLang="en-US" sz="3200"/>
        </a:p>
      </xdr:txBody>
    </xdr:sp>
    <xdr:clientData/>
  </xdr:twoCellAnchor>
  <xdr:twoCellAnchor>
    <xdr:from>
      <xdr:col>58</xdr:col>
      <xdr:colOff>1409700</xdr:colOff>
      <xdr:row>32</xdr:row>
      <xdr:rowOff>152400</xdr:rowOff>
    </xdr:from>
    <xdr:to>
      <xdr:col>59</xdr:col>
      <xdr:colOff>152400</xdr:colOff>
      <xdr:row>33</xdr:row>
      <xdr:rowOff>76200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A4CB7EF1-0AEE-4DE6-AB27-726F5C8830C1}"/>
            </a:ext>
          </a:extLst>
        </xdr:cNvPr>
        <xdr:cNvSpPr txBox="1"/>
      </xdr:nvSpPr>
      <xdr:spPr>
        <a:xfrm>
          <a:off x="7229475" y="4657725"/>
          <a:ext cx="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※2</a:t>
          </a:r>
          <a:endParaRPr kumimoji="1" lang="ja-JP" altLang="en-US" sz="3200"/>
        </a:p>
      </xdr:txBody>
    </xdr:sp>
    <xdr:clientData/>
  </xdr:twoCellAnchor>
  <xdr:twoCellAnchor>
    <xdr:from>
      <xdr:col>60</xdr:col>
      <xdr:colOff>647700</xdr:colOff>
      <xdr:row>40</xdr:row>
      <xdr:rowOff>0</xdr:rowOff>
    </xdr:from>
    <xdr:to>
      <xdr:col>60</xdr:col>
      <xdr:colOff>2019300</xdr:colOff>
      <xdr:row>41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1E2B576-BD2B-4A97-AEA1-4B7B7BB21957}"/>
            </a:ext>
          </a:extLst>
        </xdr:cNvPr>
        <xdr:cNvSpPr txBox="1"/>
      </xdr:nvSpPr>
      <xdr:spPr>
        <a:xfrm>
          <a:off x="7229475" y="5524500"/>
          <a:ext cx="0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※1</a:t>
          </a:r>
          <a:endParaRPr kumimoji="1" lang="ja-JP" altLang="en-US" sz="3200"/>
        </a:p>
      </xdr:txBody>
    </xdr:sp>
    <xdr:clientData/>
  </xdr:twoCellAnchor>
  <xdr:twoCellAnchor>
    <xdr:from>
      <xdr:col>47</xdr:col>
      <xdr:colOff>1333500</xdr:colOff>
      <xdr:row>32</xdr:row>
      <xdr:rowOff>190500</xdr:rowOff>
    </xdr:from>
    <xdr:to>
      <xdr:col>47</xdr:col>
      <xdr:colOff>2819400</xdr:colOff>
      <xdr:row>33</xdr:row>
      <xdr:rowOff>76200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97794CA4-55AA-4F77-A78B-A125DCD7F330}"/>
            </a:ext>
          </a:extLst>
        </xdr:cNvPr>
        <xdr:cNvSpPr txBox="1"/>
      </xdr:nvSpPr>
      <xdr:spPr>
        <a:xfrm>
          <a:off x="6800850" y="4657725"/>
          <a:ext cx="0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※2</a:t>
          </a:r>
          <a:endParaRPr kumimoji="1" lang="ja-JP" altLang="en-US" sz="3200"/>
        </a:p>
      </xdr:txBody>
    </xdr:sp>
    <xdr:clientData/>
  </xdr:twoCellAnchor>
  <xdr:twoCellAnchor>
    <xdr:from>
      <xdr:col>47</xdr:col>
      <xdr:colOff>1409700</xdr:colOff>
      <xdr:row>40</xdr:row>
      <xdr:rowOff>76200</xdr:rowOff>
    </xdr:from>
    <xdr:to>
      <xdr:col>47</xdr:col>
      <xdr:colOff>2819400</xdr:colOff>
      <xdr:row>41</xdr:row>
      <xdr:rowOff>76200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2392DC67-5F26-4084-A27D-BE00C7D7BAD9}"/>
            </a:ext>
          </a:extLst>
        </xdr:cNvPr>
        <xdr:cNvSpPr txBox="1"/>
      </xdr:nvSpPr>
      <xdr:spPr>
        <a:xfrm>
          <a:off x="6800850" y="5600700"/>
          <a:ext cx="0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200"/>
            <a:t>※1</a:t>
          </a:r>
          <a:endParaRPr kumimoji="1" lang="ja-JP" altLang="en-US" sz="3200"/>
        </a:p>
      </xdr:txBody>
    </xdr:sp>
    <xdr:clientData/>
  </xdr:twoCellAnchor>
  <xdr:twoCellAnchor>
    <xdr:from>
      <xdr:col>76</xdr:col>
      <xdr:colOff>0</xdr:colOff>
      <xdr:row>11</xdr:row>
      <xdr:rowOff>25975</xdr:rowOff>
    </xdr:from>
    <xdr:to>
      <xdr:col>76</xdr:col>
      <xdr:colOff>329045</xdr:colOff>
      <xdr:row>12</xdr:row>
      <xdr:rowOff>118627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9BA35D7C-26D2-4C5D-9C89-CECC28630AB4}"/>
            </a:ext>
          </a:extLst>
        </xdr:cNvPr>
        <xdr:cNvSpPr txBox="1"/>
      </xdr:nvSpPr>
      <xdr:spPr>
        <a:xfrm>
          <a:off x="2959100" y="1975425"/>
          <a:ext cx="329045" cy="21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※3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77</xdr:col>
      <xdr:colOff>0</xdr:colOff>
      <xdr:row>11</xdr:row>
      <xdr:rowOff>25974</xdr:rowOff>
    </xdr:from>
    <xdr:to>
      <xdr:col>77</xdr:col>
      <xdr:colOff>329045</xdr:colOff>
      <xdr:row>12</xdr:row>
      <xdr:rowOff>118626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38AF497C-A1B9-4D3A-9CC8-462A4D6EBCA1}"/>
            </a:ext>
          </a:extLst>
        </xdr:cNvPr>
        <xdr:cNvSpPr txBox="1"/>
      </xdr:nvSpPr>
      <xdr:spPr>
        <a:xfrm>
          <a:off x="3314700" y="1975424"/>
          <a:ext cx="329045" cy="21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※3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76</xdr:col>
      <xdr:colOff>0</xdr:colOff>
      <xdr:row>15</xdr:row>
      <xdr:rowOff>25974</xdr:rowOff>
    </xdr:from>
    <xdr:to>
      <xdr:col>76</xdr:col>
      <xdr:colOff>329045</xdr:colOff>
      <xdr:row>16</xdr:row>
      <xdr:rowOff>118626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E87E1EB1-EAD0-438E-AA51-E558936E2FA6}"/>
            </a:ext>
          </a:extLst>
        </xdr:cNvPr>
        <xdr:cNvSpPr txBox="1"/>
      </xdr:nvSpPr>
      <xdr:spPr>
        <a:xfrm>
          <a:off x="2959100" y="2483424"/>
          <a:ext cx="329045" cy="21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※3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77</xdr:col>
      <xdr:colOff>0</xdr:colOff>
      <xdr:row>15</xdr:row>
      <xdr:rowOff>25974</xdr:rowOff>
    </xdr:from>
    <xdr:to>
      <xdr:col>77</xdr:col>
      <xdr:colOff>329045</xdr:colOff>
      <xdr:row>16</xdr:row>
      <xdr:rowOff>118626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30773E61-C4C6-46F6-AE7A-8CAD97E8B90E}"/>
            </a:ext>
          </a:extLst>
        </xdr:cNvPr>
        <xdr:cNvSpPr txBox="1"/>
      </xdr:nvSpPr>
      <xdr:spPr>
        <a:xfrm>
          <a:off x="3314700" y="2483424"/>
          <a:ext cx="329045" cy="21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※3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76</xdr:col>
      <xdr:colOff>0</xdr:colOff>
      <xdr:row>19</xdr:row>
      <xdr:rowOff>25974</xdr:rowOff>
    </xdr:from>
    <xdr:to>
      <xdr:col>76</xdr:col>
      <xdr:colOff>329045</xdr:colOff>
      <xdr:row>20</xdr:row>
      <xdr:rowOff>118626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1ED4C9DB-5A42-4E5F-949B-7C531C9A6F89}"/>
            </a:ext>
          </a:extLst>
        </xdr:cNvPr>
        <xdr:cNvSpPr txBox="1"/>
      </xdr:nvSpPr>
      <xdr:spPr>
        <a:xfrm>
          <a:off x="2959100" y="2991424"/>
          <a:ext cx="329045" cy="21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※3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77</xdr:col>
      <xdr:colOff>0</xdr:colOff>
      <xdr:row>19</xdr:row>
      <xdr:rowOff>25974</xdr:rowOff>
    </xdr:from>
    <xdr:to>
      <xdr:col>77</xdr:col>
      <xdr:colOff>329045</xdr:colOff>
      <xdr:row>20</xdr:row>
      <xdr:rowOff>118626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F9E4CE4E-3C94-4608-8527-097E7292DD1B}"/>
            </a:ext>
          </a:extLst>
        </xdr:cNvPr>
        <xdr:cNvSpPr txBox="1"/>
      </xdr:nvSpPr>
      <xdr:spPr>
        <a:xfrm>
          <a:off x="3314700" y="2991424"/>
          <a:ext cx="329045" cy="21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※3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76</xdr:col>
      <xdr:colOff>0</xdr:colOff>
      <xdr:row>35</xdr:row>
      <xdr:rowOff>25975</xdr:rowOff>
    </xdr:from>
    <xdr:to>
      <xdr:col>76</xdr:col>
      <xdr:colOff>329045</xdr:colOff>
      <xdr:row>36</xdr:row>
      <xdr:rowOff>118627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4DDCE8BC-4D80-457F-AA1C-9E4B0329DCF3}"/>
            </a:ext>
          </a:extLst>
        </xdr:cNvPr>
        <xdr:cNvSpPr txBox="1"/>
      </xdr:nvSpPr>
      <xdr:spPr>
        <a:xfrm>
          <a:off x="2959100" y="5023425"/>
          <a:ext cx="329045" cy="21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※3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77</xdr:col>
      <xdr:colOff>0</xdr:colOff>
      <xdr:row>35</xdr:row>
      <xdr:rowOff>25975</xdr:rowOff>
    </xdr:from>
    <xdr:to>
      <xdr:col>77</xdr:col>
      <xdr:colOff>329045</xdr:colOff>
      <xdr:row>36</xdr:row>
      <xdr:rowOff>118627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F4C48109-2E41-44A2-91A3-BAF02AA32F30}"/>
            </a:ext>
          </a:extLst>
        </xdr:cNvPr>
        <xdr:cNvSpPr txBox="1"/>
      </xdr:nvSpPr>
      <xdr:spPr>
        <a:xfrm>
          <a:off x="3314700" y="5023425"/>
          <a:ext cx="329045" cy="21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※3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76</xdr:col>
      <xdr:colOff>0</xdr:colOff>
      <xdr:row>39</xdr:row>
      <xdr:rowOff>25975</xdr:rowOff>
    </xdr:from>
    <xdr:to>
      <xdr:col>76</xdr:col>
      <xdr:colOff>329045</xdr:colOff>
      <xdr:row>40</xdr:row>
      <xdr:rowOff>118627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D7AE8141-634E-4458-9375-BB48A20CEC34}"/>
            </a:ext>
          </a:extLst>
        </xdr:cNvPr>
        <xdr:cNvSpPr txBox="1"/>
      </xdr:nvSpPr>
      <xdr:spPr>
        <a:xfrm>
          <a:off x="2959100" y="5531425"/>
          <a:ext cx="329045" cy="21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※3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77</xdr:col>
      <xdr:colOff>0</xdr:colOff>
      <xdr:row>39</xdr:row>
      <xdr:rowOff>25975</xdr:rowOff>
    </xdr:from>
    <xdr:to>
      <xdr:col>77</xdr:col>
      <xdr:colOff>329045</xdr:colOff>
      <xdr:row>40</xdr:row>
      <xdr:rowOff>118627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6717E1AA-14C5-4E29-B270-AA1730777BCD}"/>
            </a:ext>
          </a:extLst>
        </xdr:cNvPr>
        <xdr:cNvSpPr txBox="1"/>
      </xdr:nvSpPr>
      <xdr:spPr>
        <a:xfrm>
          <a:off x="3314700" y="5531425"/>
          <a:ext cx="329045" cy="21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※3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78</xdr:col>
      <xdr:colOff>0</xdr:colOff>
      <xdr:row>39</xdr:row>
      <xdr:rowOff>25975</xdr:rowOff>
    </xdr:from>
    <xdr:to>
      <xdr:col>78</xdr:col>
      <xdr:colOff>329045</xdr:colOff>
      <xdr:row>40</xdr:row>
      <xdr:rowOff>118627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6768A49F-6FCD-4425-A99A-5BAF07992222}"/>
            </a:ext>
          </a:extLst>
        </xdr:cNvPr>
        <xdr:cNvSpPr txBox="1"/>
      </xdr:nvSpPr>
      <xdr:spPr>
        <a:xfrm>
          <a:off x="3670300" y="5531425"/>
          <a:ext cx="329045" cy="21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※3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76</xdr:col>
      <xdr:colOff>0</xdr:colOff>
      <xdr:row>67</xdr:row>
      <xdr:rowOff>17315</xdr:rowOff>
    </xdr:from>
    <xdr:to>
      <xdr:col>76</xdr:col>
      <xdr:colOff>329045</xdr:colOff>
      <xdr:row>68</xdr:row>
      <xdr:rowOff>109967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3AA5788B-E38B-46C7-86D8-021E10B6CE38}"/>
            </a:ext>
          </a:extLst>
        </xdr:cNvPr>
        <xdr:cNvSpPr txBox="1"/>
      </xdr:nvSpPr>
      <xdr:spPr>
        <a:xfrm>
          <a:off x="2959100" y="9078765"/>
          <a:ext cx="329045" cy="21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※3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77</xdr:col>
      <xdr:colOff>0</xdr:colOff>
      <xdr:row>67</xdr:row>
      <xdr:rowOff>17315</xdr:rowOff>
    </xdr:from>
    <xdr:to>
      <xdr:col>77</xdr:col>
      <xdr:colOff>329045</xdr:colOff>
      <xdr:row>68</xdr:row>
      <xdr:rowOff>109967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D51F78D4-93EE-4D7E-A0EA-656EF599D498}"/>
            </a:ext>
          </a:extLst>
        </xdr:cNvPr>
        <xdr:cNvSpPr txBox="1"/>
      </xdr:nvSpPr>
      <xdr:spPr>
        <a:xfrm>
          <a:off x="3314700" y="9078765"/>
          <a:ext cx="329045" cy="21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※3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81</xdr:col>
      <xdr:colOff>0</xdr:colOff>
      <xdr:row>11</xdr:row>
      <xdr:rowOff>25974</xdr:rowOff>
    </xdr:from>
    <xdr:to>
      <xdr:col>81</xdr:col>
      <xdr:colOff>329045</xdr:colOff>
      <xdr:row>12</xdr:row>
      <xdr:rowOff>118626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A418EBC9-A0D2-4389-BB20-931C886F1560}"/>
            </a:ext>
          </a:extLst>
        </xdr:cNvPr>
        <xdr:cNvSpPr txBox="1"/>
      </xdr:nvSpPr>
      <xdr:spPr>
        <a:xfrm>
          <a:off x="4743450" y="1975424"/>
          <a:ext cx="329045" cy="21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※3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81</xdr:col>
      <xdr:colOff>0</xdr:colOff>
      <xdr:row>15</xdr:row>
      <xdr:rowOff>25974</xdr:rowOff>
    </xdr:from>
    <xdr:to>
      <xdr:col>81</xdr:col>
      <xdr:colOff>329045</xdr:colOff>
      <xdr:row>16</xdr:row>
      <xdr:rowOff>118626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95D1AAE8-91C1-43C3-BD27-4A66425C0CA4}"/>
            </a:ext>
          </a:extLst>
        </xdr:cNvPr>
        <xdr:cNvSpPr txBox="1"/>
      </xdr:nvSpPr>
      <xdr:spPr>
        <a:xfrm>
          <a:off x="4743450" y="2483424"/>
          <a:ext cx="329045" cy="21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※3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81</xdr:col>
      <xdr:colOff>0</xdr:colOff>
      <xdr:row>19</xdr:row>
      <xdr:rowOff>25974</xdr:rowOff>
    </xdr:from>
    <xdr:to>
      <xdr:col>81</xdr:col>
      <xdr:colOff>329045</xdr:colOff>
      <xdr:row>20</xdr:row>
      <xdr:rowOff>118626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6210B71A-98D6-43EB-AE05-2B15963DF597}"/>
            </a:ext>
          </a:extLst>
        </xdr:cNvPr>
        <xdr:cNvSpPr txBox="1"/>
      </xdr:nvSpPr>
      <xdr:spPr>
        <a:xfrm>
          <a:off x="4743450" y="2991424"/>
          <a:ext cx="329045" cy="21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※3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81</xdr:col>
      <xdr:colOff>0</xdr:colOff>
      <xdr:row>27</xdr:row>
      <xdr:rowOff>25974</xdr:rowOff>
    </xdr:from>
    <xdr:to>
      <xdr:col>81</xdr:col>
      <xdr:colOff>329045</xdr:colOff>
      <xdr:row>28</xdr:row>
      <xdr:rowOff>118626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BF63B27E-6B7E-4009-A3F0-188EF30D7A69}"/>
            </a:ext>
          </a:extLst>
        </xdr:cNvPr>
        <xdr:cNvSpPr txBox="1"/>
      </xdr:nvSpPr>
      <xdr:spPr>
        <a:xfrm>
          <a:off x="4743450" y="4007424"/>
          <a:ext cx="329045" cy="21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※3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81</xdr:col>
      <xdr:colOff>0</xdr:colOff>
      <xdr:row>39</xdr:row>
      <xdr:rowOff>25975</xdr:rowOff>
    </xdr:from>
    <xdr:to>
      <xdr:col>81</xdr:col>
      <xdr:colOff>329045</xdr:colOff>
      <xdr:row>40</xdr:row>
      <xdr:rowOff>118627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A467A0D8-B839-4EEC-9AC9-A1EEB3DFCCE6}"/>
            </a:ext>
          </a:extLst>
        </xdr:cNvPr>
        <xdr:cNvSpPr txBox="1"/>
      </xdr:nvSpPr>
      <xdr:spPr>
        <a:xfrm>
          <a:off x="4743450" y="5531425"/>
          <a:ext cx="329045" cy="21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※3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82</xdr:col>
      <xdr:colOff>0</xdr:colOff>
      <xdr:row>11</xdr:row>
      <xdr:rowOff>25974</xdr:rowOff>
    </xdr:from>
    <xdr:to>
      <xdr:col>82</xdr:col>
      <xdr:colOff>329045</xdr:colOff>
      <xdr:row>12</xdr:row>
      <xdr:rowOff>118626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2C55FA15-1CCD-452C-9219-C6FA34E3B6C6}"/>
            </a:ext>
          </a:extLst>
        </xdr:cNvPr>
        <xdr:cNvSpPr txBox="1"/>
      </xdr:nvSpPr>
      <xdr:spPr>
        <a:xfrm>
          <a:off x="5086350" y="1975424"/>
          <a:ext cx="329045" cy="21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※3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82</xdr:col>
      <xdr:colOff>0</xdr:colOff>
      <xdr:row>15</xdr:row>
      <xdr:rowOff>25974</xdr:rowOff>
    </xdr:from>
    <xdr:to>
      <xdr:col>82</xdr:col>
      <xdr:colOff>329045</xdr:colOff>
      <xdr:row>16</xdr:row>
      <xdr:rowOff>118626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9A136601-AF32-4DA3-B7DF-AD4EEC57F80E}"/>
            </a:ext>
          </a:extLst>
        </xdr:cNvPr>
        <xdr:cNvSpPr txBox="1"/>
      </xdr:nvSpPr>
      <xdr:spPr>
        <a:xfrm>
          <a:off x="5086350" y="2483424"/>
          <a:ext cx="329045" cy="21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※3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82</xdr:col>
      <xdr:colOff>0</xdr:colOff>
      <xdr:row>19</xdr:row>
      <xdr:rowOff>25974</xdr:rowOff>
    </xdr:from>
    <xdr:to>
      <xdr:col>82</xdr:col>
      <xdr:colOff>329045</xdr:colOff>
      <xdr:row>20</xdr:row>
      <xdr:rowOff>118626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EA32EC0-5380-4006-B397-5CE5CC6ACEA9}"/>
            </a:ext>
          </a:extLst>
        </xdr:cNvPr>
        <xdr:cNvSpPr txBox="1"/>
      </xdr:nvSpPr>
      <xdr:spPr>
        <a:xfrm>
          <a:off x="5086350" y="2991424"/>
          <a:ext cx="329045" cy="21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※3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82</xdr:col>
      <xdr:colOff>0</xdr:colOff>
      <xdr:row>27</xdr:row>
      <xdr:rowOff>25974</xdr:rowOff>
    </xdr:from>
    <xdr:to>
      <xdr:col>82</xdr:col>
      <xdr:colOff>329045</xdr:colOff>
      <xdr:row>28</xdr:row>
      <xdr:rowOff>118626</xdr:rowOff>
    </xdr:to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D0A57F49-DA24-4223-81B4-26E95F4578B4}"/>
            </a:ext>
          </a:extLst>
        </xdr:cNvPr>
        <xdr:cNvSpPr txBox="1"/>
      </xdr:nvSpPr>
      <xdr:spPr>
        <a:xfrm>
          <a:off x="5086350" y="4007424"/>
          <a:ext cx="329045" cy="21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※3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  <xdr:twoCellAnchor>
    <xdr:from>
      <xdr:col>82</xdr:col>
      <xdr:colOff>0</xdr:colOff>
      <xdr:row>39</xdr:row>
      <xdr:rowOff>25975</xdr:rowOff>
    </xdr:from>
    <xdr:to>
      <xdr:col>82</xdr:col>
      <xdr:colOff>329045</xdr:colOff>
      <xdr:row>40</xdr:row>
      <xdr:rowOff>118627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0D88D736-AEB2-4970-992D-831C2148444D}"/>
            </a:ext>
          </a:extLst>
        </xdr:cNvPr>
        <xdr:cNvSpPr txBox="1"/>
      </xdr:nvSpPr>
      <xdr:spPr>
        <a:xfrm>
          <a:off x="5086350" y="5531425"/>
          <a:ext cx="329045" cy="219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600">
              <a:latin typeface="+mn-ea"/>
              <a:ea typeface="+mn-ea"/>
            </a:rPr>
            <a:t>※3</a:t>
          </a:r>
          <a:endParaRPr kumimoji="1" lang="ja-JP" altLang="en-US" sz="6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ED78A-DA5F-4A31-920B-FB0B9366CF36}">
  <sheetPr>
    <pageSetUpPr fitToPage="1"/>
  </sheetPr>
  <dimension ref="A1:DC86"/>
  <sheetViews>
    <sheetView tabSelected="1" view="pageBreakPreview" zoomScaleNormal="100" zoomScaleSheetLayoutView="100" workbookViewId="0"/>
  </sheetViews>
  <sheetFormatPr defaultColWidth="9" defaultRowHeight="11.25"/>
  <cols>
    <col min="1" max="2" width="5.75" style="49" customWidth="1"/>
    <col min="3" max="8" width="5.625" style="49" customWidth="1"/>
    <col min="9" max="20" width="4.75" style="49" customWidth="1"/>
    <col min="21" max="22" width="5.625" style="49" customWidth="1"/>
    <col min="23" max="23" width="1.625" style="49" customWidth="1"/>
    <col min="24" max="35" width="4.625" style="49" hidden="1" customWidth="1"/>
    <col min="36" max="36" width="5.625" style="49" customWidth="1"/>
    <col min="37" max="48" width="4.625" style="49" hidden="1" customWidth="1"/>
    <col min="49" max="49" width="5.625" style="49" customWidth="1"/>
    <col min="50" max="61" width="4.625" style="49" hidden="1" customWidth="1"/>
    <col min="62" max="62" width="5.625" style="49" customWidth="1"/>
    <col min="63" max="67" width="4.625" style="49" hidden="1" customWidth="1"/>
    <col min="68" max="68" width="4.75" style="49" hidden="1" customWidth="1"/>
    <col min="69" max="69" width="4.5" style="49" hidden="1" customWidth="1"/>
    <col min="70" max="70" width="4.375" style="49" hidden="1" customWidth="1"/>
    <col min="71" max="74" width="4.5" style="49" hidden="1" customWidth="1"/>
    <col min="75" max="75" width="5.625" style="49" customWidth="1"/>
    <col min="76" max="80" width="4.625" style="49" hidden="1" customWidth="1"/>
    <col min="81" max="81" width="4.75" style="49" hidden="1" customWidth="1"/>
    <col min="82" max="82" width="4.5" style="49" hidden="1" customWidth="1"/>
    <col min="83" max="84" width="4.375" style="49" hidden="1" customWidth="1"/>
    <col min="85" max="87" width="4.5" style="49" hidden="1" customWidth="1"/>
    <col min="88" max="88" width="5.625" style="49" customWidth="1"/>
    <col min="89" max="93" width="4.625" style="49" hidden="1" customWidth="1"/>
    <col min="94" max="94" width="4.75" style="49" hidden="1" customWidth="1"/>
    <col min="95" max="95" width="4.5" style="49" hidden="1" customWidth="1"/>
    <col min="96" max="96" width="4.375" style="49" hidden="1" customWidth="1"/>
    <col min="97" max="97" width="5.25" style="49" hidden="1" customWidth="1"/>
    <col min="98" max="100" width="4.5" style="49" hidden="1" customWidth="1"/>
    <col min="101" max="101" width="5.625" style="49" customWidth="1"/>
    <col min="102" max="102" width="7.125" style="49" customWidth="1"/>
    <col min="103" max="106" width="7.125" style="49" bestFit="1" customWidth="1"/>
    <col min="107" max="107" width="2.625" style="49" customWidth="1"/>
    <col min="108" max="16384" width="9" style="49"/>
  </cols>
  <sheetData>
    <row r="1" spans="1:107" ht="18.75">
      <c r="CY1" s="14"/>
      <c r="CZ1" s="14"/>
      <c r="DA1" s="14"/>
      <c r="DB1" s="14"/>
    </row>
    <row r="2" spans="1:107" s="13" customFormat="1" ht="18.75">
      <c r="W2" s="16"/>
      <c r="CY2" s="14"/>
      <c r="CZ2" s="14"/>
      <c r="DA2" s="14"/>
      <c r="DB2" s="14"/>
    </row>
    <row r="3" spans="1:107" ht="24" customHeight="1">
      <c r="A3" s="197" t="s">
        <v>52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48"/>
      <c r="DB3" s="48"/>
      <c r="DC3" s="17"/>
    </row>
    <row r="4" spans="1:107">
      <c r="A4" s="1"/>
      <c r="B4" s="1"/>
      <c r="C4" s="1" t="s">
        <v>2</v>
      </c>
      <c r="D4" s="1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" t="s">
        <v>3</v>
      </c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2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2"/>
      <c r="CY4" s="2"/>
      <c r="CZ4" s="2"/>
      <c r="DA4" s="2"/>
      <c r="DB4" s="2"/>
      <c r="DC4" s="17"/>
    </row>
    <row r="5" spans="1:107" ht="12" customHeight="1" thickBot="1">
      <c r="A5" s="198"/>
      <c r="B5" s="199"/>
      <c r="C5" s="46" t="s">
        <v>4</v>
      </c>
      <c r="D5" s="46" t="s">
        <v>54</v>
      </c>
      <c r="E5" s="198" t="s">
        <v>5</v>
      </c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199"/>
      <c r="W5" s="18"/>
      <c r="X5" s="74" t="s">
        <v>4</v>
      </c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6"/>
      <c r="AJ5" s="46" t="s">
        <v>4</v>
      </c>
      <c r="AK5" s="74" t="s">
        <v>54</v>
      </c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6"/>
      <c r="AX5" s="74" t="s">
        <v>5</v>
      </c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6"/>
      <c r="CX5" s="65" t="s">
        <v>61</v>
      </c>
      <c r="CY5" s="65" t="s">
        <v>62</v>
      </c>
      <c r="CZ5" s="65" t="s">
        <v>63</v>
      </c>
      <c r="DA5" s="65" t="s">
        <v>66</v>
      </c>
      <c r="DB5" s="65" t="s">
        <v>78</v>
      </c>
      <c r="DC5" s="2"/>
    </row>
    <row r="6" spans="1:107" ht="12" customHeight="1">
      <c r="A6" s="200"/>
      <c r="B6" s="201"/>
      <c r="C6" s="183" t="s">
        <v>70</v>
      </c>
      <c r="D6" s="183" t="s">
        <v>71</v>
      </c>
      <c r="E6" s="65" t="s">
        <v>72</v>
      </c>
      <c r="F6" s="65" t="s">
        <v>73</v>
      </c>
      <c r="G6" s="65" t="s">
        <v>74</v>
      </c>
      <c r="H6" s="62" t="s">
        <v>76</v>
      </c>
      <c r="I6" s="192" t="s">
        <v>80</v>
      </c>
      <c r="J6" s="187"/>
      <c r="K6" s="187"/>
      <c r="L6" s="187"/>
      <c r="M6" s="187"/>
      <c r="N6" s="187"/>
      <c r="O6" s="187"/>
      <c r="P6" s="187"/>
      <c r="Q6" s="188"/>
      <c r="R6" s="186" t="s">
        <v>75</v>
      </c>
      <c r="S6" s="187"/>
      <c r="T6" s="188"/>
      <c r="U6" s="196" t="s">
        <v>79</v>
      </c>
      <c r="V6" s="107" t="s">
        <v>26</v>
      </c>
      <c r="W6" s="18"/>
      <c r="X6" s="98" t="s">
        <v>7</v>
      </c>
      <c r="Y6" s="99"/>
      <c r="Z6" s="99"/>
      <c r="AA6" s="99"/>
      <c r="AB6" s="99"/>
      <c r="AC6" s="99"/>
      <c r="AD6" s="99"/>
      <c r="AE6" s="99"/>
      <c r="AF6" s="100"/>
      <c r="AG6" s="98" t="s">
        <v>8</v>
      </c>
      <c r="AH6" s="99"/>
      <c r="AI6" s="100"/>
      <c r="AJ6" s="65" t="s">
        <v>9</v>
      </c>
      <c r="AK6" s="98" t="s">
        <v>8</v>
      </c>
      <c r="AL6" s="99"/>
      <c r="AM6" s="99"/>
      <c r="AN6" s="99"/>
      <c r="AO6" s="99"/>
      <c r="AP6" s="99"/>
      <c r="AQ6" s="99"/>
      <c r="AR6" s="99"/>
      <c r="AS6" s="100"/>
      <c r="AT6" s="98" t="s">
        <v>10</v>
      </c>
      <c r="AU6" s="99"/>
      <c r="AV6" s="100"/>
      <c r="AW6" s="65" t="s">
        <v>11</v>
      </c>
      <c r="AX6" s="98" t="s">
        <v>12</v>
      </c>
      <c r="AY6" s="99"/>
      <c r="AZ6" s="99"/>
      <c r="BA6" s="99"/>
      <c r="BB6" s="99"/>
      <c r="BC6" s="99"/>
      <c r="BD6" s="99"/>
      <c r="BE6" s="99"/>
      <c r="BF6" s="100"/>
      <c r="BG6" s="98" t="s">
        <v>6</v>
      </c>
      <c r="BH6" s="99"/>
      <c r="BI6" s="100"/>
      <c r="BJ6" s="65" t="s">
        <v>13</v>
      </c>
      <c r="BK6" s="98" t="s">
        <v>6</v>
      </c>
      <c r="BL6" s="99"/>
      <c r="BM6" s="99"/>
      <c r="BN6" s="99"/>
      <c r="BO6" s="99"/>
      <c r="BP6" s="99"/>
      <c r="BQ6" s="99"/>
      <c r="BR6" s="99"/>
      <c r="BS6" s="100"/>
      <c r="BT6" s="98" t="s">
        <v>55</v>
      </c>
      <c r="BU6" s="99"/>
      <c r="BV6" s="100"/>
      <c r="BW6" s="65" t="s">
        <v>56</v>
      </c>
      <c r="BX6" s="98" t="s">
        <v>58</v>
      </c>
      <c r="BY6" s="99"/>
      <c r="BZ6" s="99"/>
      <c r="CA6" s="99"/>
      <c r="CB6" s="99"/>
      <c r="CC6" s="100"/>
      <c r="CD6" s="43" t="s">
        <v>59</v>
      </c>
      <c r="CE6" s="30"/>
      <c r="CF6" s="31"/>
      <c r="CG6" s="98" t="s">
        <v>57</v>
      </c>
      <c r="CH6" s="99"/>
      <c r="CI6" s="100"/>
      <c r="CJ6" s="65" t="s">
        <v>64</v>
      </c>
      <c r="CK6" s="98" t="s">
        <v>67</v>
      </c>
      <c r="CL6" s="99"/>
      <c r="CM6" s="99"/>
      <c r="CN6" s="99"/>
      <c r="CO6" s="99"/>
      <c r="CP6" s="100"/>
      <c r="CQ6" s="44" t="s">
        <v>68</v>
      </c>
      <c r="CR6" s="41"/>
      <c r="CS6" s="42"/>
      <c r="CT6" s="98" t="s">
        <v>69</v>
      </c>
      <c r="CU6" s="99"/>
      <c r="CV6" s="100"/>
      <c r="CW6" s="65" t="s">
        <v>77</v>
      </c>
      <c r="CX6" s="66"/>
      <c r="CY6" s="66"/>
      <c r="CZ6" s="66"/>
      <c r="DA6" s="66"/>
      <c r="DB6" s="66"/>
      <c r="DC6" s="2"/>
    </row>
    <row r="7" spans="1:107" ht="12" customHeight="1">
      <c r="A7" s="200"/>
      <c r="B7" s="201"/>
      <c r="C7" s="184"/>
      <c r="D7" s="184"/>
      <c r="E7" s="66"/>
      <c r="F7" s="66"/>
      <c r="G7" s="66"/>
      <c r="H7" s="63"/>
      <c r="I7" s="189" t="s">
        <v>14</v>
      </c>
      <c r="J7" s="65" t="s">
        <v>15</v>
      </c>
      <c r="K7" s="65" t="s">
        <v>16</v>
      </c>
      <c r="L7" s="65" t="s">
        <v>17</v>
      </c>
      <c r="M7" s="65" t="s">
        <v>18</v>
      </c>
      <c r="N7" s="65" t="s">
        <v>19</v>
      </c>
      <c r="O7" s="65" t="s">
        <v>60</v>
      </c>
      <c r="P7" s="65" t="s">
        <v>21</v>
      </c>
      <c r="Q7" s="65" t="s">
        <v>22</v>
      </c>
      <c r="R7" s="65" t="s">
        <v>23</v>
      </c>
      <c r="S7" s="65" t="s">
        <v>24</v>
      </c>
      <c r="T7" s="65" t="s">
        <v>25</v>
      </c>
      <c r="U7" s="66"/>
      <c r="V7" s="63"/>
      <c r="W7" s="18"/>
      <c r="X7" s="65" t="s">
        <v>27</v>
      </c>
      <c r="Y7" s="193" t="s">
        <v>28</v>
      </c>
      <c r="Z7" s="65" t="s">
        <v>0</v>
      </c>
      <c r="AA7" s="65" t="s">
        <v>1</v>
      </c>
      <c r="AB7" s="65" t="s">
        <v>29</v>
      </c>
      <c r="AC7" s="65" t="s">
        <v>19</v>
      </c>
      <c r="AD7" s="65" t="s">
        <v>20</v>
      </c>
      <c r="AE7" s="65" t="s">
        <v>21</v>
      </c>
      <c r="AF7" s="65" t="s">
        <v>22</v>
      </c>
      <c r="AG7" s="65" t="s">
        <v>30</v>
      </c>
      <c r="AH7" s="65" t="s">
        <v>31</v>
      </c>
      <c r="AI7" s="65" t="s">
        <v>32</v>
      </c>
      <c r="AJ7" s="66"/>
      <c r="AK7" s="65" t="s">
        <v>27</v>
      </c>
      <c r="AL7" s="193" t="s">
        <v>28</v>
      </c>
      <c r="AM7" s="65" t="s">
        <v>0</v>
      </c>
      <c r="AN7" s="65" t="s">
        <v>1</v>
      </c>
      <c r="AO7" s="65" t="s">
        <v>29</v>
      </c>
      <c r="AP7" s="65" t="s">
        <v>19</v>
      </c>
      <c r="AQ7" s="65" t="s">
        <v>20</v>
      </c>
      <c r="AR7" s="65" t="s">
        <v>21</v>
      </c>
      <c r="AS7" s="65" t="s">
        <v>22</v>
      </c>
      <c r="AT7" s="65" t="s">
        <v>30</v>
      </c>
      <c r="AU7" s="65" t="s">
        <v>31</v>
      </c>
      <c r="AV7" s="65" t="s">
        <v>32</v>
      </c>
      <c r="AW7" s="66"/>
      <c r="AX7" s="65" t="s">
        <v>27</v>
      </c>
      <c r="AY7" s="65" t="s">
        <v>15</v>
      </c>
      <c r="AZ7" s="65" t="s">
        <v>16</v>
      </c>
      <c r="BA7" s="65" t="s">
        <v>17</v>
      </c>
      <c r="BB7" s="65" t="s">
        <v>18</v>
      </c>
      <c r="BC7" s="65" t="s">
        <v>19</v>
      </c>
      <c r="BD7" s="65" t="s">
        <v>20</v>
      </c>
      <c r="BE7" s="65" t="s">
        <v>21</v>
      </c>
      <c r="BF7" s="65" t="s">
        <v>22</v>
      </c>
      <c r="BG7" s="65" t="s">
        <v>23</v>
      </c>
      <c r="BH7" s="65" t="s">
        <v>24</v>
      </c>
      <c r="BI7" s="65" t="s">
        <v>25</v>
      </c>
      <c r="BJ7" s="66"/>
      <c r="BK7" s="65" t="s">
        <v>14</v>
      </c>
      <c r="BL7" s="65" t="s">
        <v>15</v>
      </c>
      <c r="BM7" s="65" t="s">
        <v>16</v>
      </c>
      <c r="BN7" s="65" t="s">
        <v>17</v>
      </c>
      <c r="BO7" s="65" t="s">
        <v>18</v>
      </c>
      <c r="BP7" s="65" t="s">
        <v>19</v>
      </c>
      <c r="BQ7" s="65" t="s">
        <v>20</v>
      </c>
      <c r="BR7" s="65" t="s">
        <v>21</v>
      </c>
      <c r="BS7" s="65" t="s">
        <v>22</v>
      </c>
      <c r="BT7" s="65" t="s">
        <v>23</v>
      </c>
      <c r="BU7" s="65" t="s">
        <v>24</v>
      </c>
      <c r="BV7" s="65" t="s">
        <v>25</v>
      </c>
      <c r="BW7" s="66"/>
      <c r="BX7" s="65" t="s">
        <v>14</v>
      </c>
      <c r="BY7" s="65" t="s">
        <v>15</v>
      </c>
      <c r="BZ7" s="65" t="s">
        <v>16</v>
      </c>
      <c r="CA7" s="65" t="s">
        <v>17</v>
      </c>
      <c r="CB7" s="65" t="s">
        <v>18</v>
      </c>
      <c r="CC7" s="65" t="s">
        <v>19</v>
      </c>
      <c r="CD7" s="65" t="s">
        <v>60</v>
      </c>
      <c r="CE7" s="65" t="s">
        <v>21</v>
      </c>
      <c r="CF7" s="65" t="s">
        <v>22</v>
      </c>
      <c r="CG7" s="65" t="s">
        <v>23</v>
      </c>
      <c r="CH7" s="65" t="s">
        <v>24</v>
      </c>
      <c r="CI7" s="65" t="s">
        <v>25</v>
      </c>
      <c r="CJ7" s="66"/>
      <c r="CK7" s="65" t="s">
        <v>14</v>
      </c>
      <c r="CL7" s="65" t="s">
        <v>15</v>
      </c>
      <c r="CM7" s="65" t="s">
        <v>16</v>
      </c>
      <c r="CN7" s="65" t="s">
        <v>17</v>
      </c>
      <c r="CO7" s="65" t="s">
        <v>18</v>
      </c>
      <c r="CP7" s="65" t="s">
        <v>19</v>
      </c>
      <c r="CQ7" s="65" t="s">
        <v>60</v>
      </c>
      <c r="CR7" s="65" t="s">
        <v>21</v>
      </c>
      <c r="CS7" s="65" t="s">
        <v>22</v>
      </c>
      <c r="CT7" s="65" t="s">
        <v>23</v>
      </c>
      <c r="CU7" s="65" t="s">
        <v>24</v>
      </c>
      <c r="CV7" s="65" t="s">
        <v>25</v>
      </c>
      <c r="CW7" s="66"/>
      <c r="CX7" s="66"/>
      <c r="CY7" s="66"/>
      <c r="CZ7" s="66"/>
      <c r="DA7" s="66"/>
      <c r="DB7" s="66"/>
      <c r="DC7" s="2"/>
    </row>
    <row r="8" spans="1:107" ht="12" customHeight="1">
      <c r="A8" s="200"/>
      <c r="B8" s="201"/>
      <c r="C8" s="184"/>
      <c r="D8" s="184"/>
      <c r="E8" s="66"/>
      <c r="F8" s="66"/>
      <c r="G8" s="66"/>
      <c r="H8" s="63"/>
      <c r="I8" s="190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3"/>
      <c r="W8" s="18"/>
      <c r="X8" s="66"/>
      <c r="Y8" s="194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194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2"/>
    </row>
    <row r="9" spans="1:107" ht="12" customHeight="1">
      <c r="A9" s="202"/>
      <c r="B9" s="203"/>
      <c r="C9" s="185"/>
      <c r="D9" s="185"/>
      <c r="E9" s="67"/>
      <c r="F9" s="67"/>
      <c r="G9" s="67"/>
      <c r="H9" s="64"/>
      <c r="I9" s="191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4"/>
      <c r="W9" s="18"/>
      <c r="X9" s="67"/>
      <c r="Y9" s="195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195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2"/>
    </row>
    <row r="10" spans="1:107" ht="9.9499999999999993" customHeight="1">
      <c r="A10" s="174" t="s">
        <v>33</v>
      </c>
      <c r="B10" s="175"/>
      <c r="C10" s="59">
        <f>SUM(X10:AI13)</f>
        <v>400869</v>
      </c>
      <c r="D10" s="59">
        <f>SUM(AK10:AV13)</f>
        <v>505773</v>
      </c>
      <c r="E10" s="59">
        <f>SUM(AX10:BI13)</f>
        <v>273294</v>
      </c>
      <c r="F10" s="59">
        <f>SUM(BK10:BV13)</f>
        <v>126508</v>
      </c>
      <c r="G10" s="59">
        <f>SUM(BX10:CI13)</f>
        <v>194318</v>
      </c>
      <c r="H10" s="92">
        <f>SUM(CK10:CV13)</f>
        <v>358544</v>
      </c>
      <c r="I10" s="180">
        <v>21031</v>
      </c>
      <c r="J10" s="59">
        <v>30353</v>
      </c>
      <c r="K10" s="59">
        <v>24095</v>
      </c>
      <c r="L10" s="59">
        <v>34353</v>
      </c>
      <c r="M10" s="53">
        <v>37272</v>
      </c>
      <c r="N10" s="59">
        <v>22265</v>
      </c>
      <c r="O10" s="56">
        <v>16884</v>
      </c>
      <c r="P10" s="56">
        <v>31131</v>
      </c>
      <c r="Q10" s="59">
        <v>37220</v>
      </c>
      <c r="R10" s="59"/>
      <c r="S10" s="50"/>
      <c r="T10" s="89"/>
      <c r="U10" s="59">
        <f>SUM(I10:T13)</f>
        <v>254604</v>
      </c>
      <c r="V10" s="104">
        <f>U10/C10</f>
        <v>0.63513017968463514</v>
      </c>
      <c r="X10" s="118">
        <v>26292</v>
      </c>
      <c r="Y10" s="118">
        <v>42969</v>
      </c>
      <c r="Z10" s="118">
        <v>32269</v>
      </c>
      <c r="AA10" s="118">
        <v>42854</v>
      </c>
      <c r="AB10" s="118">
        <v>46489</v>
      </c>
      <c r="AC10" s="118">
        <v>25572</v>
      </c>
      <c r="AD10" s="118">
        <v>22183</v>
      </c>
      <c r="AE10" s="118">
        <v>26432</v>
      </c>
      <c r="AF10" s="118">
        <v>37367</v>
      </c>
      <c r="AG10" s="118">
        <v>29033</v>
      </c>
      <c r="AH10" s="118">
        <v>43567</v>
      </c>
      <c r="AI10" s="118">
        <v>25842</v>
      </c>
      <c r="AJ10" s="115">
        <f>SUM(X10:AI10)</f>
        <v>400869</v>
      </c>
      <c r="AK10" s="118">
        <v>30411</v>
      </c>
      <c r="AL10" s="118">
        <v>53579</v>
      </c>
      <c r="AM10" s="118">
        <v>40507</v>
      </c>
      <c r="AN10" s="118">
        <v>47064</v>
      </c>
      <c r="AO10" s="118">
        <v>51735</v>
      </c>
      <c r="AP10" s="118">
        <v>34154</v>
      </c>
      <c r="AQ10" s="118">
        <v>27101</v>
      </c>
      <c r="AR10" s="118">
        <v>38807</v>
      </c>
      <c r="AS10" s="118">
        <v>48101</v>
      </c>
      <c r="AT10" s="118">
        <v>45579</v>
      </c>
      <c r="AU10" s="118">
        <v>59492</v>
      </c>
      <c r="AV10" s="118">
        <v>29243</v>
      </c>
      <c r="AW10" s="115">
        <f>SUM(AK10:AV13)</f>
        <v>505773</v>
      </c>
      <c r="AX10" s="59">
        <v>26935</v>
      </c>
      <c r="AY10" s="59">
        <v>42286</v>
      </c>
      <c r="AZ10" s="59">
        <v>30202</v>
      </c>
      <c r="BA10" s="59">
        <v>42776</v>
      </c>
      <c r="BB10" s="59">
        <v>40996</v>
      </c>
      <c r="BC10" s="59">
        <v>27359</v>
      </c>
      <c r="BD10" s="59">
        <v>24928</v>
      </c>
      <c r="BE10" s="59">
        <v>28993</v>
      </c>
      <c r="BF10" s="59">
        <v>6197</v>
      </c>
      <c r="BG10" s="59">
        <v>623</v>
      </c>
      <c r="BH10" s="59">
        <v>0</v>
      </c>
      <c r="BI10" s="59">
        <v>1999</v>
      </c>
      <c r="BJ10" s="115">
        <f>SUM(AX10:BI10)</f>
        <v>273294</v>
      </c>
      <c r="BK10" s="59">
        <v>6327</v>
      </c>
      <c r="BL10" s="59">
        <v>9137</v>
      </c>
      <c r="BM10" s="59">
        <v>9731</v>
      </c>
      <c r="BN10" s="59">
        <v>17361</v>
      </c>
      <c r="BO10" s="53">
        <v>33128</v>
      </c>
      <c r="BP10" s="59">
        <v>21835</v>
      </c>
      <c r="BQ10" s="59">
        <v>2384</v>
      </c>
      <c r="BR10" s="59">
        <v>2941</v>
      </c>
      <c r="BS10" s="59">
        <v>12897</v>
      </c>
      <c r="BT10" s="59">
        <v>7711</v>
      </c>
      <c r="BU10" s="50">
        <v>0</v>
      </c>
      <c r="BV10" s="89">
        <v>3056</v>
      </c>
      <c r="BW10" s="59">
        <f>SUM(BK10:BV13)</f>
        <v>126508</v>
      </c>
      <c r="BX10" s="59">
        <v>9935</v>
      </c>
      <c r="BY10" s="59">
        <v>3825</v>
      </c>
      <c r="BZ10" s="59">
        <v>4666</v>
      </c>
      <c r="CA10" s="59">
        <v>16492</v>
      </c>
      <c r="CB10" s="53">
        <v>28741</v>
      </c>
      <c r="CC10" s="59">
        <v>28210</v>
      </c>
      <c r="CD10" s="56">
        <v>9913</v>
      </c>
      <c r="CE10" s="56">
        <v>2409</v>
      </c>
      <c r="CF10" s="59">
        <v>22463</v>
      </c>
      <c r="CG10" s="59">
        <v>18812</v>
      </c>
      <c r="CH10" s="50">
        <v>32419</v>
      </c>
      <c r="CI10" s="89">
        <v>16433</v>
      </c>
      <c r="CJ10" s="59">
        <f>SUM(BX10:CI13)</f>
        <v>194318</v>
      </c>
      <c r="CK10" s="59">
        <v>19077</v>
      </c>
      <c r="CL10" s="59">
        <v>26952</v>
      </c>
      <c r="CM10" s="59">
        <v>21837</v>
      </c>
      <c r="CN10" s="59">
        <v>34710</v>
      </c>
      <c r="CO10" s="53">
        <v>41043</v>
      </c>
      <c r="CP10" s="59">
        <v>30425</v>
      </c>
      <c r="CQ10" s="56">
        <v>20737</v>
      </c>
      <c r="CR10" s="56">
        <v>26799</v>
      </c>
      <c r="CS10" s="59">
        <v>41416</v>
      </c>
      <c r="CT10" s="59">
        <v>28432</v>
      </c>
      <c r="CU10" s="50">
        <v>43235</v>
      </c>
      <c r="CV10" s="89">
        <v>23881</v>
      </c>
      <c r="CW10" s="59">
        <f>SUM(CK10:CV13)</f>
        <v>358544</v>
      </c>
      <c r="CX10" s="68">
        <f>AW10/AJ10</f>
        <v>1.2616914752699759</v>
      </c>
      <c r="CY10" s="68">
        <f>BJ10/AJ10</f>
        <v>0.68175388967468176</v>
      </c>
      <c r="CZ10" s="68">
        <f>BW10/AJ10</f>
        <v>0.31558439290641083</v>
      </c>
      <c r="DA10" s="68">
        <f>CJ10/AJ10</f>
        <v>0.48474189822610381</v>
      </c>
      <c r="DB10" s="68">
        <f>CW10/AJ10</f>
        <v>0.8944168793296563</v>
      </c>
      <c r="DC10" s="20"/>
    </row>
    <row r="11" spans="1:107" ht="9.9499999999999993" customHeight="1">
      <c r="A11" s="176"/>
      <c r="B11" s="177"/>
      <c r="C11" s="60"/>
      <c r="D11" s="60"/>
      <c r="E11" s="60"/>
      <c r="F11" s="60"/>
      <c r="G11" s="60"/>
      <c r="H11" s="93"/>
      <c r="I11" s="181"/>
      <c r="J11" s="60"/>
      <c r="K11" s="60"/>
      <c r="L11" s="60"/>
      <c r="M11" s="54"/>
      <c r="N11" s="60"/>
      <c r="O11" s="57"/>
      <c r="P11" s="57"/>
      <c r="Q11" s="60"/>
      <c r="R11" s="60"/>
      <c r="S11" s="51"/>
      <c r="T11" s="90"/>
      <c r="U11" s="60"/>
      <c r="V11" s="105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6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6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116"/>
      <c r="BK11" s="60"/>
      <c r="BL11" s="60"/>
      <c r="BM11" s="60"/>
      <c r="BN11" s="60"/>
      <c r="BO11" s="54"/>
      <c r="BP11" s="60"/>
      <c r="BQ11" s="60"/>
      <c r="BR11" s="60"/>
      <c r="BS11" s="60"/>
      <c r="BT11" s="60"/>
      <c r="BU11" s="51"/>
      <c r="BV11" s="90"/>
      <c r="BW11" s="60"/>
      <c r="BX11" s="60"/>
      <c r="BY11" s="60"/>
      <c r="BZ11" s="60"/>
      <c r="CA11" s="60"/>
      <c r="CB11" s="54"/>
      <c r="CC11" s="60"/>
      <c r="CD11" s="57"/>
      <c r="CE11" s="57"/>
      <c r="CF11" s="60"/>
      <c r="CG11" s="60"/>
      <c r="CH11" s="51"/>
      <c r="CI11" s="90"/>
      <c r="CJ11" s="60"/>
      <c r="CK11" s="60"/>
      <c r="CL11" s="60"/>
      <c r="CM11" s="60"/>
      <c r="CN11" s="60"/>
      <c r="CO11" s="54"/>
      <c r="CP11" s="60"/>
      <c r="CQ11" s="57"/>
      <c r="CR11" s="57"/>
      <c r="CS11" s="60"/>
      <c r="CT11" s="60"/>
      <c r="CU11" s="51"/>
      <c r="CV11" s="90"/>
      <c r="CW11" s="60"/>
      <c r="CX11" s="69"/>
      <c r="CY11" s="69"/>
      <c r="CZ11" s="69"/>
      <c r="DA11" s="69"/>
      <c r="DB11" s="69"/>
      <c r="DC11" s="20"/>
    </row>
    <row r="12" spans="1:107" ht="9.9499999999999993" customHeight="1">
      <c r="A12" s="176"/>
      <c r="B12" s="177"/>
      <c r="C12" s="60"/>
      <c r="D12" s="60"/>
      <c r="E12" s="60"/>
      <c r="F12" s="60"/>
      <c r="G12" s="60"/>
      <c r="H12" s="93"/>
      <c r="I12" s="181"/>
      <c r="J12" s="60"/>
      <c r="K12" s="60"/>
      <c r="L12" s="60"/>
      <c r="M12" s="54"/>
      <c r="N12" s="60"/>
      <c r="O12" s="57"/>
      <c r="P12" s="57"/>
      <c r="Q12" s="60"/>
      <c r="R12" s="60"/>
      <c r="S12" s="51"/>
      <c r="T12" s="90"/>
      <c r="U12" s="60"/>
      <c r="V12" s="105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6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6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116"/>
      <c r="BK12" s="60"/>
      <c r="BL12" s="60"/>
      <c r="BM12" s="60"/>
      <c r="BN12" s="60"/>
      <c r="BO12" s="54"/>
      <c r="BP12" s="60"/>
      <c r="BQ12" s="60"/>
      <c r="BR12" s="60"/>
      <c r="BS12" s="60"/>
      <c r="BT12" s="60"/>
      <c r="BU12" s="51"/>
      <c r="BV12" s="90"/>
      <c r="BW12" s="60"/>
      <c r="BX12" s="60"/>
      <c r="BY12" s="60"/>
      <c r="BZ12" s="60"/>
      <c r="CA12" s="60"/>
      <c r="CB12" s="54"/>
      <c r="CC12" s="60"/>
      <c r="CD12" s="57"/>
      <c r="CE12" s="57"/>
      <c r="CF12" s="60"/>
      <c r="CG12" s="60"/>
      <c r="CH12" s="51"/>
      <c r="CI12" s="90"/>
      <c r="CJ12" s="60"/>
      <c r="CK12" s="60"/>
      <c r="CL12" s="60"/>
      <c r="CM12" s="60"/>
      <c r="CN12" s="60"/>
      <c r="CO12" s="54"/>
      <c r="CP12" s="60"/>
      <c r="CQ12" s="57"/>
      <c r="CR12" s="57"/>
      <c r="CS12" s="60"/>
      <c r="CT12" s="60"/>
      <c r="CU12" s="51"/>
      <c r="CV12" s="90"/>
      <c r="CW12" s="60"/>
      <c r="CX12" s="69"/>
      <c r="CY12" s="69"/>
      <c r="CZ12" s="69"/>
      <c r="DA12" s="69"/>
      <c r="DB12" s="69"/>
      <c r="DC12" s="20"/>
    </row>
    <row r="13" spans="1:107" ht="9.9499999999999993" customHeight="1">
      <c r="A13" s="178"/>
      <c r="B13" s="179"/>
      <c r="C13" s="61"/>
      <c r="D13" s="61"/>
      <c r="E13" s="61"/>
      <c r="F13" s="61"/>
      <c r="G13" s="61"/>
      <c r="H13" s="94"/>
      <c r="I13" s="182"/>
      <c r="J13" s="61"/>
      <c r="K13" s="61"/>
      <c r="L13" s="61"/>
      <c r="M13" s="55"/>
      <c r="N13" s="61"/>
      <c r="O13" s="58"/>
      <c r="P13" s="58"/>
      <c r="Q13" s="61"/>
      <c r="R13" s="61"/>
      <c r="S13" s="52"/>
      <c r="T13" s="91"/>
      <c r="U13" s="61"/>
      <c r="V13" s="106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17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17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117"/>
      <c r="BK13" s="61"/>
      <c r="BL13" s="61"/>
      <c r="BM13" s="61"/>
      <c r="BN13" s="61"/>
      <c r="BO13" s="55"/>
      <c r="BP13" s="61"/>
      <c r="BQ13" s="61"/>
      <c r="BR13" s="61"/>
      <c r="BS13" s="61"/>
      <c r="BT13" s="61"/>
      <c r="BU13" s="52"/>
      <c r="BV13" s="91"/>
      <c r="BW13" s="61"/>
      <c r="BX13" s="61"/>
      <c r="BY13" s="61"/>
      <c r="BZ13" s="61"/>
      <c r="CA13" s="61"/>
      <c r="CB13" s="55"/>
      <c r="CC13" s="61"/>
      <c r="CD13" s="58"/>
      <c r="CE13" s="58"/>
      <c r="CF13" s="61"/>
      <c r="CG13" s="61"/>
      <c r="CH13" s="52"/>
      <c r="CI13" s="91"/>
      <c r="CJ13" s="61"/>
      <c r="CK13" s="61"/>
      <c r="CL13" s="61"/>
      <c r="CM13" s="61"/>
      <c r="CN13" s="61"/>
      <c r="CO13" s="55"/>
      <c r="CP13" s="61"/>
      <c r="CQ13" s="58"/>
      <c r="CR13" s="58"/>
      <c r="CS13" s="61"/>
      <c r="CT13" s="61"/>
      <c r="CU13" s="52"/>
      <c r="CV13" s="91"/>
      <c r="CW13" s="61"/>
      <c r="CX13" s="70"/>
      <c r="CY13" s="70"/>
      <c r="CZ13" s="70"/>
      <c r="DA13" s="70"/>
      <c r="DB13" s="70"/>
      <c r="DC13" s="20"/>
    </row>
    <row r="14" spans="1:107" ht="9.9499999999999993" customHeight="1">
      <c r="A14" s="125" t="s">
        <v>34</v>
      </c>
      <c r="B14" s="126"/>
      <c r="C14" s="59">
        <f t="shared" ref="C14" si="0">SUM(X14:AI17)</f>
        <v>27833</v>
      </c>
      <c r="D14" s="59">
        <f t="shared" ref="D14" si="1">SUM(AK14:AV17)</f>
        <v>63986</v>
      </c>
      <c r="E14" s="59">
        <f t="shared" ref="E14" si="2">SUM(AX14:BI17)</f>
        <v>24481</v>
      </c>
      <c r="F14" s="59">
        <f t="shared" ref="F14" si="3">SUM(BK14:BV17)</f>
        <v>9414</v>
      </c>
      <c r="G14" s="59">
        <f t="shared" ref="G14" si="4">SUM(BX14:CI17)</f>
        <v>12011</v>
      </c>
      <c r="H14" s="92">
        <f t="shared" ref="H14" si="5">SUM(CK14:CV17)</f>
        <v>21832</v>
      </c>
      <c r="I14" s="153">
        <v>1185</v>
      </c>
      <c r="J14" s="56">
        <v>1340</v>
      </c>
      <c r="K14" s="56">
        <v>1292</v>
      </c>
      <c r="L14" s="50">
        <v>2796</v>
      </c>
      <c r="M14" s="53">
        <v>3346</v>
      </c>
      <c r="N14" s="50">
        <v>1402</v>
      </c>
      <c r="O14" s="56">
        <v>1274</v>
      </c>
      <c r="P14" s="56">
        <v>1731</v>
      </c>
      <c r="Q14" s="50">
        <v>1855</v>
      </c>
      <c r="R14" s="50"/>
      <c r="S14" s="50"/>
      <c r="T14" s="50"/>
      <c r="U14" s="59">
        <f t="shared" ref="U14" si="6">SUM(I14:T17)</f>
        <v>16221</v>
      </c>
      <c r="V14" s="104">
        <f>U14/C14</f>
        <v>0.58279739877124281</v>
      </c>
      <c r="W14" s="45"/>
      <c r="X14" s="118">
        <v>1494</v>
      </c>
      <c r="Y14" s="118">
        <v>2025</v>
      </c>
      <c r="Z14" s="118">
        <v>2254</v>
      </c>
      <c r="AA14" s="118">
        <v>2795</v>
      </c>
      <c r="AB14" s="118">
        <v>3777</v>
      </c>
      <c r="AC14" s="118">
        <v>1420</v>
      </c>
      <c r="AD14" s="118">
        <v>1356</v>
      </c>
      <c r="AE14" s="118">
        <v>1418</v>
      </c>
      <c r="AF14" s="118">
        <v>2542</v>
      </c>
      <c r="AG14" s="118">
        <v>2619</v>
      </c>
      <c r="AH14" s="118">
        <v>3551</v>
      </c>
      <c r="AI14" s="118">
        <v>2582</v>
      </c>
      <c r="AJ14" s="115">
        <f>SUM(X14:AI14)</f>
        <v>27833</v>
      </c>
      <c r="AK14" s="118">
        <v>3125</v>
      </c>
      <c r="AL14" s="118">
        <v>4865</v>
      </c>
      <c r="AM14" s="118">
        <v>4485</v>
      </c>
      <c r="AN14" s="118">
        <v>5844</v>
      </c>
      <c r="AO14" s="118">
        <v>8567</v>
      </c>
      <c r="AP14" s="118">
        <v>5739</v>
      </c>
      <c r="AQ14" s="118">
        <v>4751</v>
      </c>
      <c r="AR14" s="118">
        <v>5189</v>
      </c>
      <c r="AS14" s="118">
        <v>5872</v>
      </c>
      <c r="AT14" s="118">
        <v>5260</v>
      </c>
      <c r="AU14" s="118">
        <v>6484</v>
      </c>
      <c r="AV14" s="118">
        <f>3720+85</f>
        <v>3805</v>
      </c>
      <c r="AW14" s="115">
        <f>SUM(AK14:AV17)</f>
        <v>63986</v>
      </c>
      <c r="AX14" s="50">
        <v>2521</v>
      </c>
      <c r="AY14" s="50">
        <v>3366</v>
      </c>
      <c r="AZ14" s="50">
        <v>2214</v>
      </c>
      <c r="BA14" s="50">
        <v>4344</v>
      </c>
      <c r="BB14" s="50">
        <v>4952</v>
      </c>
      <c r="BC14" s="50">
        <v>2012</v>
      </c>
      <c r="BD14" s="50">
        <v>1897</v>
      </c>
      <c r="BE14" s="50">
        <v>2878</v>
      </c>
      <c r="BF14" s="50">
        <v>0</v>
      </c>
      <c r="BG14" s="50">
        <v>0</v>
      </c>
      <c r="BH14" s="50">
        <v>0</v>
      </c>
      <c r="BI14" s="50">
        <v>297</v>
      </c>
      <c r="BJ14" s="115">
        <f>SUM(AX14:BI14)</f>
        <v>24481</v>
      </c>
      <c r="BK14" s="50">
        <v>600</v>
      </c>
      <c r="BL14" s="50">
        <v>841</v>
      </c>
      <c r="BM14" s="50">
        <v>766</v>
      </c>
      <c r="BN14" s="50">
        <v>1423</v>
      </c>
      <c r="BO14" s="53">
        <v>2252</v>
      </c>
      <c r="BP14" s="50">
        <v>1403</v>
      </c>
      <c r="BQ14" s="50">
        <v>232</v>
      </c>
      <c r="BR14" s="50">
        <v>346</v>
      </c>
      <c r="BS14" s="50">
        <v>830</v>
      </c>
      <c r="BT14" s="50">
        <v>475</v>
      </c>
      <c r="BU14" s="50">
        <v>0</v>
      </c>
      <c r="BV14" s="50">
        <v>246</v>
      </c>
      <c r="BW14" s="59">
        <f t="shared" ref="BW14" si="7">SUM(BK14:BV17)</f>
        <v>9414</v>
      </c>
      <c r="BX14" s="56">
        <v>700</v>
      </c>
      <c r="BY14" s="56">
        <v>174</v>
      </c>
      <c r="BZ14" s="56">
        <v>296</v>
      </c>
      <c r="CA14" s="50">
        <v>1336</v>
      </c>
      <c r="CB14" s="53">
        <v>2276</v>
      </c>
      <c r="CC14" s="50">
        <v>1435</v>
      </c>
      <c r="CD14" s="56">
        <v>441</v>
      </c>
      <c r="CE14" s="56">
        <v>0</v>
      </c>
      <c r="CF14" s="50">
        <v>1110</v>
      </c>
      <c r="CG14" s="50">
        <v>1249</v>
      </c>
      <c r="CH14" s="50">
        <v>1740</v>
      </c>
      <c r="CI14" s="50">
        <v>1254</v>
      </c>
      <c r="CJ14" s="59">
        <f>SUM(BX14:CI17)</f>
        <v>12011</v>
      </c>
      <c r="CK14" s="56">
        <v>1383</v>
      </c>
      <c r="CL14" s="56">
        <v>1176</v>
      </c>
      <c r="CM14" s="56">
        <v>984</v>
      </c>
      <c r="CN14" s="50">
        <v>2888</v>
      </c>
      <c r="CO14" s="53">
        <v>2868</v>
      </c>
      <c r="CP14" s="50">
        <v>1650</v>
      </c>
      <c r="CQ14" s="56">
        <v>1168</v>
      </c>
      <c r="CR14" s="56">
        <v>1371</v>
      </c>
      <c r="CS14" s="50">
        <v>2165</v>
      </c>
      <c r="CT14" s="50">
        <v>2038</v>
      </c>
      <c r="CU14" s="50">
        <v>2653</v>
      </c>
      <c r="CV14" s="50">
        <v>1488</v>
      </c>
      <c r="CW14" s="59">
        <f t="shared" ref="CW14" si="8">SUM(CK14:CV17)</f>
        <v>21832</v>
      </c>
      <c r="CX14" s="68">
        <f>AW14/AJ14</f>
        <v>2.2989257356375528</v>
      </c>
      <c r="CY14" s="68">
        <f t="shared" ref="CY14" si="9">BJ14/$AJ14</f>
        <v>0.87956741996910137</v>
      </c>
      <c r="CZ14" s="68">
        <f>BW14/AJ14</f>
        <v>0.33823159558797111</v>
      </c>
      <c r="DA14" s="68">
        <f t="shared" ref="DA14" si="10">CJ14/AJ14</f>
        <v>0.4315381022527216</v>
      </c>
      <c r="DB14" s="68">
        <f t="shared" ref="DB14" si="11">CW14/AJ14</f>
        <v>0.7843926274566162</v>
      </c>
      <c r="DC14" s="20"/>
    </row>
    <row r="15" spans="1:107" ht="9.9499999999999993" customHeight="1">
      <c r="A15" s="127"/>
      <c r="B15" s="128"/>
      <c r="C15" s="60"/>
      <c r="D15" s="60"/>
      <c r="E15" s="60"/>
      <c r="F15" s="60"/>
      <c r="G15" s="60"/>
      <c r="H15" s="93"/>
      <c r="I15" s="154"/>
      <c r="J15" s="57"/>
      <c r="K15" s="57"/>
      <c r="L15" s="51"/>
      <c r="M15" s="54"/>
      <c r="N15" s="51"/>
      <c r="O15" s="57"/>
      <c r="P15" s="57"/>
      <c r="Q15" s="51"/>
      <c r="R15" s="51"/>
      <c r="S15" s="51"/>
      <c r="T15" s="51"/>
      <c r="U15" s="60"/>
      <c r="V15" s="105"/>
      <c r="W15" s="45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6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6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116"/>
      <c r="BK15" s="51"/>
      <c r="BL15" s="51"/>
      <c r="BM15" s="51"/>
      <c r="BN15" s="51"/>
      <c r="BO15" s="54"/>
      <c r="BP15" s="51"/>
      <c r="BQ15" s="51"/>
      <c r="BR15" s="51"/>
      <c r="BS15" s="51"/>
      <c r="BT15" s="51"/>
      <c r="BU15" s="51"/>
      <c r="BV15" s="51"/>
      <c r="BW15" s="60"/>
      <c r="BX15" s="57"/>
      <c r="BY15" s="57"/>
      <c r="BZ15" s="57"/>
      <c r="CA15" s="51"/>
      <c r="CB15" s="54"/>
      <c r="CC15" s="51"/>
      <c r="CD15" s="57"/>
      <c r="CE15" s="57"/>
      <c r="CF15" s="51"/>
      <c r="CG15" s="51"/>
      <c r="CH15" s="51"/>
      <c r="CI15" s="51"/>
      <c r="CJ15" s="60"/>
      <c r="CK15" s="57"/>
      <c r="CL15" s="57"/>
      <c r="CM15" s="57"/>
      <c r="CN15" s="51"/>
      <c r="CO15" s="54"/>
      <c r="CP15" s="51"/>
      <c r="CQ15" s="57"/>
      <c r="CR15" s="57"/>
      <c r="CS15" s="51"/>
      <c r="CT15" s="51"/>
      <c r="CU15" s="51"/>
      <c r="CV15" s="51"/>
      <c r="CW15" s="60"/>
      <c r="CX15" s="69"/>
      <c r="CY15" s="69"/>
      <c r="CZ15" s="69"/>
      <c r="DA15" s="69"/>
      <c r="DB15" s="69"/>
      <c r="DC15" s="20"/>
    </row>
    <row r="16" spans="1:107" ht="9.9499999999999993" customHeight="1">
      <c r="A16" s="127"/>
      <c r="B16" s="128"/>
      <c r="C16" s="60"/>
      <c r="D16" s="60"/>
      <c r="E16" s="60"/>
      <c r="F16" s="60"/>
      <c r="G16" s="60"/>
      <c r="H16" s="93"/>
      <c r="I16" s="154"/>
      <c r="J16" s="57"/>
      <c r="K16" s="57"/>
      <c r="L16" s="51"/>
      <c r="M16" s="54"/>
      <c r="N16" s="51"/>
      <c r="O16" s="57"/>
      <c r="P16" s="57"/>
      <c r="Q16" s="51"/>
      <c r="R16" s="51"/>
      <c r="S16" s="51"/>
      <c r="T16" s="51"/>
      <c r="U16" s="60"/>
      <c r="V16" s="105"/>
      <c r="W16" s="45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6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6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116"/>
      <c r="BK16" s="51"/>
      <c r="BL16" s="51"/>
      <c r="BM16" s="51"/>
      <c r="BN16" s="51"/>
      <c r="BO16" s="54"/>
      <c r="BP16" s="51"/>
      <c r="BQ16" s="51"/>
      <c r="BR16" s="51"/>
      <c r="BS16" s="51"/>
      <c r="BT16" s="51"/>
      <c r="BU16" s="51"/>
      <c r="BV16" s="51"/>
      <c r="BW16" s="60"/>
      <c r="BX16" s="57"/>
      <c r="BY16" s="57"/>
      <c r="BZ16" s="57"/>
      <c r="CA16" s="51"/>
      <c r="CB16" s="54"/>
      <c r="CC16" s="51"/>
      <c r="CD16" s="57"/>
      <c r="CE16" s="57"/>
      <c r="CF16" s="51"/>
      <c r="CG16" s="51"/>
      <c r="CH16" s="51"/>
      <c r="CI16" s="51"/>
      <c r="CJ16" s="60"/>
      <c r="CK16" s="57"/>
      <c r="CL16" s="57"/>
      <c r="CM16" s="57"/>
      <c r="CN16" s="51"/>
      <c r="CO16" s="54"/>
      <c r="CP16" s="51"/>
      <c r="CQ16" s="57"/>
      <c r="CR16" s="57"/>
      <c r="CS16" s="51"/>
      <c r="CT16" s="51"/>
      <c r="CU16" s="51"/>
      <c r="CV16" s="51"/>
      <c r="CW16" s="60"/>
      <c r="CX16" s="69"/>
      <c r="CY16" s="69"/>
      <c r="CZ16" s="69"/>
      <c r="DA16" s="69"/>
      <c r="DB16" s="69"/>
      <c r="DC16" s="20"/>
    </row>
    <row r="17" spans="1:107" ht="9.9499999999999993" customHeight="1">
      <c r="A17" s="129"/>
      <c r="B17" s="130"/>
      <c r="C17" s="61"/>
      <c r="D17" s="61"/>
      <c r="E17" s="61"/>
      <c r="F17" s="61"/>
      <c r="G17" s="61"/>
      <c r="H17" s="94"/>
      <c r="I17" s="155"/>
      <c r="J17" s="58"/>
      <c r="K17" s="58"/>
      <c r="L17" s="52"/>
      <c r="M17" s="55"/>
      <c r="N17" s="52"/>
      <c r="O17" s="58"/>
      <c r="P17" s="58"/>
      <c r="Q17" s="52"/>
      <c r="R17" s="52"/>
      <c r="S17" s="52"/>
      <c r="T17" s="52"/>
      <c r="U17" s="61"/>
      <c r="V17" s="106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17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17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117"/>
      <c r="BK17" s="52"/>
      <c r="BL17" s="52"/>
      <c r="BM17" s="52"/>
      <c r="BN17" s="52"/>
      <c r="BO17" s="55"/>
      <c r="BP17" s="52"/>
      <c r="BQ17" s="52"/>
      <c r="BR17" s="52"/>
      <c r="BS17" s="52"/>
      <c r="BT17" s="52"/>
      <c r="BU17" s="52"/>
      <c r="BV17" s="52"/>
      <c r="BW17" s="61"/>
      <c r="BX17" s="58"/>
      <c r="BY17" s="58"/>
      <c r="BZ17" s="58"/>
      <c r="CA17" s="52"/>
      <c r="CB17" s="55"/>
      <c r="CC17" s="52"/>
      <c r="CD17" s="58"/>
      <c r="CE17" s="58"/>
      <c r="CF17" s="52"/>
      <c r="CG17" s="52"/>
      <c r="CH17" s="52"/>
      <c r="CI17" s="52"/>
      <c r="CJ17" s="61"/>
      <c r="CK17" s="58"/>
      <c r="CL17" s="58"/>
      <c r="CM17" s="58"/>
      <c r="CN17" s="52"/>
      <c r="CO17" s="55"/>
      <c r="CP17" s="52"/>
      <c r="CQ17" s="58"/>
      <c r="CR17" s="58"/>
      <c r="CS17" s="52"/>
      <c r="CT17" s="52"/>
      <c r="CU17" s="52"/>
      <c r="CV17" s="52"/>
      <c r="CW17" s="61"/>
      <c r="CX17" s="70"/>
      <c r="CY17" s="70"/>
      <c r="CZ17" s="70"/>
      <c r="DA17" s="70"/>
      <c r="DB17" s="70"/>
      <c r="DC17" s="20"/>
    </row>
    <row r="18" spans="1:107" ht="9.9499999999999993" customHeight="1">
      <c r="A18" s="125" t="s">
        <v>35</v>
      </c>
      <c r="B18" s="126"/>
      <c r="C18" s="59">
        <f t="shared" ref="C18" si="12">SUM(X18:AI21)</f>
        <v>4582</v>
      </c>
      <c r="D18" s="59">
        <f t="shared" ref="D18" si="13">SUM(AK18:AV21)</f>
        <v>18346</v>
      </c>
      <c r="E18" s="59">
        <f t="shared" ref="E18" si="14">SUM(AX18:BI21)</f>
        <v>10082</v>
      </c>
      <c r="F18" s="59">
        <f t="shared" ref="F18" si="15">SUM(BK18:BV21)</f>
        <v>5647</v>
      </c>
      <c r="G18" s="59">
        <f t="shared" ref="G18" si="16">SUM(BX18:CI21)</f>
        <v>5946</v>
      </c>
      <c r="H18" s="92">
        <f t="shared" ref="H18" si="17">SUM(CK18:CV21)</f>
        <v>8676</v>
      </c>
      <c r="I18" s="153">
        <v>483</v>
      </c>
      <c r="J18" s="56">
        <v>649</v>
      </c>
      <c r="K18" s="50">
        <v>560</v>
      </c>
      <c r="L18" s="50">
        <v>835</v>
      </c>
      <c r="M18" s="53">
        <v>797</v>
      </c>
      <c r="N18" s="50">
        <v>400</v>
      </c>
      <c r="O18" s="56">
        <v>478</v>
      </c>
      <c r="P18" s="56">
        <v>610</v>
      </c>
      <c r="Q18" s="50">
        <v>715</v>
      </c>
      <c r="R18" s="50"/>
      <c r="S18" s="50"/>
      <c r="T18" s="50"/>
      <c r="U18" s="59">
        <f t="shared" ref="U18" si="18">SUM(I18:T21)</f>
        <v>5527</v>
      </c>
      <c r="V18" s="104">
        <f>U18/C18</f>
        <v>1.2062418158009602</v>
      </c>
      <c r="W18" s="45"/>
      <c r="X18" s="118">
        <v>279</v>
      </c>
      <c r="Y18" s="118">
        <v>476</v>
      </c>
      <c r="Z18" s="118">
        <v>277</v>
      </c>
      <c r="AA18" s="118">
        <v>439</v>
      </c>
      <c r="AB18" s="118">
        <v>449</v>
      </c>
      <c r="AC18" s="118">
        <v>184</v>
      </c>
      <c r="AD18" s="118">
        <v>136</v>
      </c>
      <c r="AE18" s="118">
        <v>189</v>
      </c>
      <c r="AF18" s="118">
        <v>399</v>
      </c>
      <c r="AG18" s="118">
        <v>396</v>
      </c>
      <c r="AH18" s="118">
        <v>786</v>
      </c>
      <c r="AI18" s="118">
        <v>572</v>
      </c>
      <c r="AJ18" s="115">
        <f>SUM(X18:AI18)</f>
        <v>4582</v>
      </c>
      <c r="AK18" s="118">
        <v>930</v>
      </c>
      <c r="AL18" s="118">
        <v>1715</v>
      </c>
      <c r="AM18" s="118">
        <v>1509</v>
      </c>
      <c r="AN18" s="118">
        <v>2125</v>
      </c>
      <c r="AO18" s="118">
        <v>1943</v>
      </c>
      <c r="AP18" s="118">
        <v>1038</v>
      </c>
      <c r="AQ18" s="118">
        <v>986</v>
      </c>
      <c r="AR18" s="118">
        <v>1526</v>
      </c>
      <c r="AS18" s="118">
        <v>1791</v>
      </c>
      <c r="AT18" s="118">
        <v>1498</v>
      </c>
      <c r="AU18" s="118">
        <v>2252</v>
      </c>
      <c r="AV18" s="118">
        <v>1033</v>
      </c>
      <c r="AW18" s="115">
        <f t="shared" ref="AW18" si="19">SUM(AK18:AV21)</f>
        <v>18346</v>
      </c>
      <c r="AX18" s="50">
        <v>937</v>
      </c>
      <c r="AY18" s="50">
        <v>1430</v>
      </c>
      <c r="AZ18" s="50">
        <v>1234</v>
      </c>
      <c r="BA18" s="50">
        <v>1655</v>
      </c>
      <c r="BB18" s="50">
        <v>2048</v>
      </c>
      <c r="BC18" s="50">
        <v>869</v>
      </c>
      <c r="BD18" s="50">
        <v>644</v>
      </c>
      <c r="BE18" s="50">
        <v>975</v>
      </c>
      <c r="BF18" s="50">
        <v>0</v>
      </c>
      <c r="BG18" s="50">
        <v>0</v>
      </c>
      <c r="BH18" s="50">
        <v>0</v>
      </c>
      <c r="BI18" s="50">
        <v>290</v>
      </c>
      <c r="BJ18" s="115">
        <f t="shared" ref="BJ18" si="20">SUM(AX18:BI18)</f>
        <v>10082</v>
      </c>
      <c r="BK18" s="50">
        <v>385</v>
      </c>
      <c r="BL18" s="50">
        <v>592</v>
      </c>
      <c r="BM18" s="50">
        <v>636</v>
      </c>
      <c r="BN18" s="50">
        <v>676</v>
      </c>
      <c r="BO18" s="53">
        <v>1229</v>
      </c>
      <c r="BP18" s="50">
        <v>524</v>
      </c>
      <c r="BQ18" s="50">
        <v>167</v>
      </c>
      <c r="BR18" s="50">
        <v>337</v>
      </c>
      <c r="BS18" s="50">
        <v>487</v>
      </c>
      <c r="BT18" s="50">
        <v>402</v>
      </c>
      <c r="BU18" s="50">
        <v>0</v>
      </c>
      <c r="BV18" s="50">
        <v>212</v>
      </c>
      <c r="BW18" s="59">
        <f t="shared" ref="BW18" si="21">SUM(BK18:BV21)</f>
        <v>5647</v>
      </c>
      <c r="BX18" s="56">
        <v>388</v>
      </c>
      <c r="BY18" s="56">
        <v>124</v>
      </c>
      <c r="BZ18" s="56">
        <v>307</v>
      </c>
      <c r="CA18" s="50">
        <v>609</v>
      </c>
      <c r="CB18" s="53">
        <v>608</v>
      </c>
      <c r="CC18" s="50">
        <v>583</v>
      </c>
      <c r="CD18" s="56">
        <v>252</v>
      </c>
      <c r="CE18" s="56">
        <v>0</v>
      </c>
      <c r="CF18" s="50">
        <v>826</v>
      </c>
      <c r="CG18" s="50">
        <v>703</v>
      </c>
      <c r="CH18" s="50">
        <v>1102</v>
      </c>
      <c r="CI18" s="50">
        <v>444</v>
      </c>
      <c r="CJ18" s="59">
        <f>SUM(BX18:CI21)</f>
        <v>5946</v>
      </c>
      <c r="CK18" s="56">
        <v>484</v>
      </c>
      <c r="CL18" s="56">
        <v>719</v>
      </c>
      <c r="CM18" s="56">
        <v>554</v>
      </c>
      <c r="CN18" s="50">
        <v>931</v>
      </c>
      <c r="CO18" s="53">
        <v>940</v>
      </c>
      <c r="CP18" s="50">
        <v>521</v>
      </c>
      <c r="CQ18" s="56">
        <v>445</v>
      </c>
      <c r="CR18" s="56">
        <v>720</v>
      </c>
      <c r="CS18" s="50">
        <v>890</v>
      </c>
      <c r="CT18" s="50">
        <v>727</v>
      </c>
      <c r="CU18" s="50">
        <v>1092</v>
      </c>
      <c r="CV18" s="50">
        <v>653</v>
      </c>
      <c r="CW18" s="59">
        <f t="shared" ref="CW18" si="22">SUM(CK18:CV21)</f>
        <v>8676</v>
      </c>
      <c r="CX18" s="68">
        <f>AW18/AJ18</f>
        <v>4.0039284155390655</v>
      </c>
      <c r="CY18" s="68">
        <f t="shared" ref="CY18" si="23">BJ18/$AJ18</f>
        <v>2.2003491924923613</v>
      </c>
      <c r="CZ18" s="68">
        <f>BW18/AJ18</f>
        <v>1.2324312527280663</v>
      </c>
      <c r="DA18" s="68">
        <f t="shared" ref="DA18" si="24">CJ18/AJ18</f>
        <v>1.2976865997381057</v>
      </c>
      <c r="DB18" s="68">
        <f t="shared" ref="DB18" si="25">CW18/AJ18</f>
        <v>1.8934962898297687</v>
      </c>
      <c r="DC18" s="20"/>
    </row>
    <row r="19" spans="1:107" ht="9.9499999999999993" customHeight="1">
      <c r="A19" s="127"/>
      <c r="B19" s="128"/>
      <c r="C19" s="60"/>
      <c r="D19" s="60"/>
      <c r="E19" s="60"/>
      <c r="F19" s="60"/>
      <c r="G19" s="60"/>
      <c r="H19" s="93"/>
      <c r="I19" s="154"/>
      <c r="J19" s="57"/>
      <c r="K19" s="51"/>
      <c r="L19" s="51"/>
      <c r="M19" s="54"/>
      <c r="N19" s="51"/>
      <c r="O19" s="57"/>
      <c r="P19" s="57"/>
      <c r="Q19" s="51"/>
      <c r="R19" s="51"/>
      <c r="S19" s="51"/>
      <c r="T19" s="51"/>
      <c r="U19" s="60"/>
      <c r="V19" s="105"/>
      <c r="W19" s="45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6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6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116"/>
      <c r="BK19" s="51"/>
      <c r="BL19" s="51"/>
      <c r="BM19" s="51"/>
      <c r="BN19" s="51"/>
      <c r="BO19" s="54"/>
      <c r="BP19" s="51"/>
      <c r="BQ19" s="51"/>
      <c r="BR19" s="51"/>
      <c r="BS19" s="51"/>
      <c r="BT19" s="51"/>
      <c r="BU19" s="51"/>
      <c r="BV19" s="51"/>
      <c r="BW19" s="60"/>
      <c r="BX19" s="57"/>
      <c r="BY19" s="57"/>
      <c r="BZ19" s="57"/>
      <c r="CA19" s="51"/>
      <c r="CB19" s="54"/>
      <c r="CC19" s="51"/>
      <c r="CD19" s="57"/>
      <c r="CE19" s="57"/>
      <c r="CF19" s="51"/>
      <c r="CG19" s="51"/>
      <c r="CH19" s="51"/>
      <c r="CI19" s="51"/>
      <c r="CJ19" s="60"/>
      <c r="CK19" s="57"/>
      <c r="CL19" s="57"/>
      <c r="CM19" s="57"/>
      <c r="CN19" s="51"/>
      <c r="CO19" s="54"/>
      <c r="CP19" s="51"/>
      <c r="CQ19" s="57"/>
      <c r="CR19" s="57"/>
      <c r="CS19" s="51"/>
      <c r="CT19" s="51"/>
      <c r="CU19" s="51"/>
      <c r="CV19" s="51"/>
      <c r="CW19" s="60"/>
      <c r="CX19" s="69"/>
      <c r="CY19" s="69"/>
      <c r="CZ19" s="69"/>
      <c r="DA19" s="69"/>
      <c r="DB19" s="69"/>
      <c r="DC19" s="20"/>
    </row>
    <row r="20" spans="1:107" ht="9.9499999999999993" customHeight="1">
      <c r="A20" s="127"/>
      <c r="B20" s="128"/>
      <c r="C20" s="60"/>
      <c r="D20" s="60"/>
      <c r="E20" s="60"/>
      <c r="F20" s="60"/>
      <c r="G20" s="60"/>
      <c r="H20" s="93"/>
      <c r="I20" s="154"/>
      <c r="J20" s="57"/>
      <c r="K20" s="51"/>
      <c r="L20" s="51"/>
      <c r="M20" s="54"/>
      <c r="N20" s="51"/>
      <c r="O20" s="57"/>
      <c r="P20" s="57"/>
      <c r="Q20" s="51"/>
      <c r="R20" s="51"/>
      <c r="S20" s="51"/>
      <c r="T20" s="51"/>
      <c r="U20" s="60"/>
      <c r="V20" s="105"/>
      <c r="W20" s="45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6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6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116"/>
      <c r="BK20" s="51"/>
      <c r="BL20" s="51"/>
      <c r="BM20" s="51"/>
      <c r="BN20" s="51"/>
      <c r="BO20" s="54"/>
      <c r="BP20" s="51"/>
      <c r="BQ20" s="51"/>
      <c r="BR20" s="51"/>
      <c r="BS20" s="51"/>
      <c r="BT20" s="51"/>
      <c r="BU20" s="51"/>
      <c r="BV20" s="51"/>
      <c r="BW20" s="60"/>
      <c r="BX20" s="57"/>
      <c r="BY20" s="57"/>
      <c r="BZ20" s="57"/>
      <c r="CA20" s="51"/>
      <c r="CB20" s="54"/>
      <c r="CC20" s="51"/>
      <c r="CD20" s="57"/>
      <c r="CE20" s="57"/>
      <c r="CF20" s="51"/>
      <c r="CG20" s="51"/>
      <c r="CH20" s="51"/>
      <c r="CI20" s="51"/>
      <c r="CJ20" s="60"/>
      <c r="CK20" s="57"/>
      <c r="CL20" s="57"/>
      <c r="CM20" s="57"/>
      <c r="CN20" s="51"/>
      <c r="CO20" s="54"/>
      <c r="CP20" s="51"/>
      <c r="CQ20" s="57"/>
      <c r="CR20" s="57"/>
      <c r="CS20" s="51"/>
      <c r="CT20" s="51"/>
      <c r="CU20" s="51"/>
      <c r="CV20" s="51"/>
      <c r="CW20" s="60"/>
      <c r="CX20" s="69"/>
      <c r="CY20" s="69"/>
      <c r="CZ20" s="69"/>
      <c r="DA20" s="69"/>
      <c r="DB20" s="69"/>
      <c r="DC20" s="20"/>
    </row>
    <row r="21" spans="1:107" ht="9.9499999999999993" customHeight="1">
      <c r="A21" s="129"/>
      <c r="B21" s="130"/>
      <c r="C21" s="61"/>
      <c r="D21" s="61"/>
      <c r="E21" s="61"/>
      <c r="F21" s="61"/>
      <c r="G21" s="61"/>
      <c r="H21" s="94"/>
      <c r="I21" s="155"/>
      <c r="J21" s="58"/>
      <c r="K21" s="52"/>
      <c r="L21" s="52"/>
      <c r="M21" s="55"/>
      <c r="N21" s="52"/>
      <c r="O21" s="58"/>
      <c r="P21" s="58"/>
      <c r="Q21" s="52"/>
      <c r="R21" s="52"/>
      <c r="S21" s="52"/>
      <c r="T21" s="52"/>
      <c r="U21" s="61"/>
      <c r="V21" s="106"/>
      <c r="W21" s="45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17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17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117"/>
      <c r="BK21" s="52"/>
      <c r="BL21" s="52"/>
      <c r="BM21" s="52"/>
      <c r="BN21" s="52"/>
      <c r="BO21" s="55"/>
      <c r="BP21" s="52"/>
      <c r="BQ21" s="52"/>
      <c r="BR21" s="52"/>
      <c r="BS21" s="52"/>
      <c r="BT21" s="52"/>
      <c r="BU21" s="52"/>
      <c r="BV21" s="52"/>
      <c r="BW21" s="61"/>
      <c r="BX21" s="58"/>
      <c r="BY21" s="58"/>
      <c r="BZ21" s="58"/>
      <c r="CA21" s="52"/>
      <c r="CB21" s="55"/>
      <c r="CC21" s="52"/>
      <c r="CD21" s="58"/>
      <c r="CE21" s="58"/>
      <c r="CF21" s="52"/>
      <c r="CG21" s="52"/>
      <c r="CH21" s="52"/>
      <c r="CI21" s="52"/>
      <c r="CJ21" s="61"/>
      <c r="CK21" s="58"/>
      <c r="CL21" s="58"/>
      <c r="CM21" s="58"/>
      <c r="CN21" s="52"/>
      <c r="CO21" s="55"/>
      <c r="CP21" s="52"/>
      <c r="CQ21" s="58"/>
      <c r="CR21" s="58"/>
      <c r="CS21" s="52"/>
      <c r="CT21" s="52"/>
      <c r="CU21" s="52"/>
      <c r="CV21" s="52"/>
      <c r="CW21" s="61"/>
      <c r="CX21" s="70"/>
      <c r="CY21" s="70"/>
      <c r="CZ21" s="70"/>
      <c r="DA21" s="70"/>
      <c r="DB21" s="70"/>
      <c r="DC21" s="20"/>
    </row>
    <row r="22" spans="1:107" ht="9.9499999999999993" customHeight="1">
      <c r="A22" s="125" t="s">
        <v>65</v>
      </c>
      <c r="B22" s="126"/>
      <c r="C22" s="59">
        <f t="shared" ref="C22" si="26">SUM(X22:AI25)</f>
        <v>4607</v>
      </c>
      <c r="D22" s="59">
        <f t="shared" ref="D22" si="27">SUM(AK22:AV25)</f>
        <v>6085</v>
      </c>
      <c r="E22" s="59">
        <f t="shared" ref="E22" si="28">SUM(AX22:BI25)</f>
        <v>2121</v>
      </c>
      <c r="F22" s="59">
        <f t="shared" ref="F22" si="29">SUM(BK22:BV25)</f>
        <v>1753</v>
      </c>
      <c r="G22" s="59">
        <f t="shared" ref="G22" si="30">SUM(BX22:CI25)</f>
        <v>3581</v>
      </c>
      <c r="H22" s="92">
        <f t="shared" ref="H22" si="31">SUM(CK22:CV25)</f>
        <v>3638</v>
      </c>
      <c r="I22" s="153">
        <v>193</v>
      </c>
      <c r="J22" s="56">
        <v>365</v>
      </c>
      <c r="K22" s="50">
        <v>304</v>
      </c>
      <c r="L22" s="50">
        <v>476</v>
      </c>
      <c r="M22" s="53">
        <v>675</v>
      </c>
      <c r="N22" s="50">
        <v>355</v>
      </c>
      <c r="O22" s="56">
        <v>342</v>
      </c>
      <c r="P22" s="56">
        <v>533</v>
      </c>
      <c r="Q22" s="50">
        <v>248</v>
      </c>
      <c r="R22" s="50"/>
      <c r="S22" s="50"/>
      <c r="T22" s="50"/>
      <c r="U22" s="59">
        <f t="shared" ref="U22" si="32">SUM(I22:T25)</f>
        <v>3491</v>
      </c>
      <c r="V22" s="104">
        <f>U22/C22</f>
        <v>0.75775993054048185</v>
      </c>
      <c r="W22" s="45"/>
      <c r="X22" s="118">
        <v>232</v>
      </c>
      <c r="Y22" s="118">
        <v>580</v>
      </c>
      <c r="Z22" s="118">
        <v>350</v>
      </c>
      <c r="AA22" s="118">
        <v>339</v>
      </c>
      <c r="AB22" s="118">
        <v>596</v>
      </c>
      <c r="AC22" s="118">
        <v>251</v>
      </c>
      <c r="AD22" s="118">
        <v>144</v>
      </c>
      <c r="AE22" s="118">
        <v>189</v>
      </c>
      <c r="AF22" s="118">
        <v>356</v>
      </c>
      <c r="AG22" s="118">
        <v>372</v>
      </c>
      <c r="AH22" s="118">
        <v>748</v>
      </c>
      <c r="AI22" s="118">
        <v>450</v>
      </c>
      <c r="AJ22" s="115">
        <f>SUM(X22:AI22)</f>
        <v>4607</v>
      </c>
      <c r="AK22" s="118">
        <v>572</v>
      </c>
      <c r="AL22" s="118">
        <v>1088</v>
      </c>
      <c r="AM22" s="118">
        <v>670</v>
      </c>
      <c r="AN22" s="118">
        <v>1228</v>
      </c>
      <c r="AO22" s="118">
        <v>423</v>
      </c>
      <c r="AP22" s="118">
        <v>230</v>
      </c>
      <c r="AQ22" s="118">
        <v>347</v>
      </c>
      <c r="AR22" s="118">
        <v>221</v>
      </c>
      <c r="AS22" s="118">
        <v>342</v>
      </c>
      <c r="AT22" s="118">
        <v>295</v>
      </c>
      <c r="AU22" s="118">
        <v>505</v>
      </c>
      <c r="AV22" s="118">
        <v>164</v>
      </c>
      <c r="AW22" s="115">
        <f t="shared" ref="AW22" si="33">SUM(AK22:AV25)</f>
        <v>6085</v>
      </c>
      <c r="AX22" s="50">
        <v>162</v>
      </c>
      <c r="AY22" s="50">
        <v>658</v>
      </c>
      <c r="AZ22" s="50">
        <v>192</v>
      </c>
      <c r="BA22" s="50">
        <v>377</v>
      </c>
      <c r="BB22" s="50">
        <v>239</v>
      </c>
      <c r="BC22" s="50">
        <v>146</v>
      </c>
      <c r="BD22" s="50">
        <v>123</v>
      </c>
      <c r="BE22" s="50">
        <v>67</v>
      </c>
      <c r="BF22" s="50">
        <v>109</v>
      </c>
      <c r="BG22" s="50">
        <v>18</v>
      </c>
      <c r="BH22" s="50">
        <v>0</v>
      </c>
      <c r="BI22" s="50">
        <v>30</v>
      </c>
      <c r="BJ22" s="115">
        <f t="shared" ref="BJ22" si="34">SUM(AX22:BI22)</f>
        <v>2121</v>
      </c>
      <c r="BK22" s="50">
        <v>52</v>
      </c>
      <c r="BL22" s="50">
        <v>60</v>
      </c>
      <c r="BM22" s="50">
        <v>125</v>
      </c>
      <c r="BN22" s="50">
        <v>154</v>
      </c>
      <c r="BO22" s="53">
        <v>215</v>
      </c>
      <c r="BP22" s="50">
        <v>36</v>
      </c>
      <c r="BQ22" s="50">
        <v>29</v>
      </c>
      <c r="BR22" s="50">
        <v>108</v>
      </c>
      <c r="BS22" s="50">
        <v>283</v>
      </c>
      <c r="BT22" s="50">
        <v>290</v>
      </c>
      <c r="BU22" s="50">
        <v>252</v>
      </c>
      <c r="BV22" s="50">
        <v>149</v>
      </c>
      <c r="BW22" s="59">
        <f t="shared" ref="BW22" si="35">SUM(BK22:BV25)</f>
        <v>1753</v>
      </c>
      <c r="BX22" s="56">
        <v>224</v>
      </c>
      <c r="BY22" s="56">
        <v>163</v>
      </c>
      <c r="BZ22" s="56">
        <v>164</v>
      </c>
      <c r="CA22" s="50">
        <v>433</v>
      </c>
      <c r="CB22" s="53">
        <v>527</v>
      </c>
      <c r="CC22" s="50">
        <v>420</v>
      </c>
      <c r="CD22" s="56">
        <v>212</v>
      </c>
      <c r="CE22" s="56">
        <v>114</v>
      </c>
      <c r="CF22" s="50">
        <v>277</v>
      </c>
      <c r="CG22" s="50">
        <v>317</v>
      </c>
      <c r="CH22" s="50">
        <v>580</v>
      </c>
      <c r="CI22" s="50">
        <v>150</v>
      </c>
      <c r="CJ22" s="59">
        <f>SUM(BX22:CI25)</f>
        <v>3581</v>
      </c>
      <c r="CK22" s="56">
        <v>258</v>
      </c>
      <c r="CL22" s="56">
        <v>335</v>
      </c>
      <c r="CM22" s="56">
        <v>314</v>
      </c>
      <c r="CN22" s="50">
        <v>398</v>
      </c>
      <c r="CO22" s="53">
        <v>344</v>
      </c>
      <c r="CP22" s="50">
        <v>218</v>
      </c>
      <c r="CQ22" s="56">
        <v>172</v>
      </c>
      <c r="CR22" s="56">
        <v>192</v>
      </c>
      <c r="CS22" s="50">
        <v>357</v>
      </c>
      <c r="CT22" s="50">
        <v>269</v>
      </c>
      <c r="CU22" s="50">
        <v>560</v>
      </c>
      <c r="CV22" s="50">
        <v>221</v>
      </c>
      <c r="CW22" s="59">
        <f t="shared" ref="CW22" si="36">SUM(CK22:CV25)</f>
        <v>3638</v>
      </c>
      <c r="CX22" s="68">
        <f>AW22/AJ22</f>
        <v>1.320816149337964</v>
      </c>
      <c r="CY22" s="68">
        <f t="shared" ref="CY22" si="37">BJ22/$AJ22</f>
        <v>0.46038636856956805</v>
      </c>
      <c r="CZ22" s="68">
        <f>BW22/AJ22</f>
        <v>0.38050792272628609</v>
      </c>
      <c r="DA22" s="68">
        <f t="shared" ref="DA22" si="38">CJ22/AJ22</f>
        <v>0.77729542001302365</v>
      </c>
      <c r="DB22" s="68">
        <f t="shared" ref="DB22" si="39">CW22/AJ22</f>
        <v>0.78966789667896675</v>
      </c>
      <c r="DC22" s="20"/>
    </row>
    <row r="23" spans="1:107" ht="9.9499999999999993" customHeight="1">
      <c r="A23" s="127"/>
      <c r="B23" s="128"/>
      <c r="C23" s="60"/>
      <c r="D23" s="60"/>
      <c r="E23" s="60"/>
      <c r="F23" s="60"/>
      <c r="G23" s="60"/>
      <c r="H23" s="93"/>
      <c r="I23" s="154"/>
      <c r="J23" s="57"/>
      <c r="K23" s="51"/>
      <c r="L23" s="51"/>
      <c r="M23" s="54"/>
      <c r="N23" s="51"/>
      <c r="O23" s="57"/>
      <c r="P23" s="57"/>
      <c r="Q23" s="51"/>
      <c r="R23" s="51"/>
      <c r="S23" s="51"/>
      <c r="T23" s="51"/>
      <c r="U23" s="60"/>
      <c r="V23" s="105"/>
      <c r="W23" s="45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6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6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116"/>
      <c r="BK23" s="51"/>
      <c r="BL23" s="51"/>
      <c r="BM23" s="51"/>
      <c r="BN23" s="51"/>
      <c r="BO23" s="54"/>
      <c r="BP23" s="51"/>
      <c r="BQ23" s="51"/>
      <c r="BR23" s="51"/>
      <c r="BS23" s="51"/>
      <c r="BT23" s="51"/>
      <c r="BU23" s="51"/>
      <c r="BV23" s="51"/>
      <c r="BW23" s="60"/>
      <c r="BX23" s="57"/>
      <c r="BY23" s="57"/>
      <c r="BZ23" s="57"/>
      <c r="CA23" s="51"/>
      <c r="CB23" s="54"/>
      <c r="CC23" s="51"/>
      <c r="CD23" s="57"/>
      <c r="CE23" s="57"/>
      <c r="CF23" s="51"/>
      <c r="CG23" s="51"/>
      <c r="CH23" s="51"/>
      <c r="CI23" s="51"/>
      <c r="CJ23" s="60"/>
      <c r="CK23" s="57"/>
      <c r="CL23" s="57"/>
      <c r="CM23" s="57"/>
      <c r="CN23" s="51"/>
      <c r="CO23" s="54"/>
      <c r="CP23" s="51"/>
      <c r="CQ23" s="57"/>
      <c r="CR23" s="57"/>
      <c r="CS23" s="51"/>
      <c r="CT23" s="51"/>
      <c r="CU23" s="51"/>
      <c r="CV23" s="51"/>
      <c r="CW23" s="60"/>
      <c r="CX23" s="69"/>
      <c r="CY23" s="69"/>
      <c r="CZ23" s="69"/>
      <c r="DA23" s="69"/>
      <c r="DB23" s="69"/>
      <c r="DC23" s="20"/>
    </row>
    <row r="24" spans="1:107" ht="9.9499999999999993" customHeight="1">
      <c r="A24" s="127"/>
      <c r="B24" s="128"/>
      <c r="C24" s="60"/>
      <c r="D24" s="60"/>
      <c r="E24" s="60"/>
      <c r="F24" s="60"/>
      <c r="G24" s="60"/>
      <c r="H24" s="93"/>
      <c r="I24" s="154"/>
      <c r="J24" s="57"/>
      <c r="K24" s="51"/>
      <c r="L24" s="51"/>
      <c r="M24" s="54"/>
      <c r="N24" s="51"/>
      <c r="O24" s="57"/>
      <c r="P24" s="57"/>
      <c r="Q24" s="51"/>
      <c r="R24" s="51"/>
      <c r="S24" s="51"/>
      <c r="T24" s="51"/>
      <c r="U24" s="60"/>
      <c r="V24" s="105"/>
      <c r="W24" s="45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6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6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116"/>
      <c r="BK24" s="51"/>
      <c r="BL24" s="51"/>
      <c r="BM24" s="51"/>
      <c r="BN24" s="51"/>
      <c r="BO24" s="54"/>
      <c r="BP24" s="51"/>
      <c r="BQ24" s="51"/>
      <c r="BR24" s="51"/>
      <c r="BS24" s="51"/>
      <c r="BT24" s="51"/>
      <c r="BU24" s="51"/>
      <c r="BV24" s="51"/>
      <c r="BW24" s="60"/>
      <c r="BX24" s="57"/>
      <c r="BY24" s="57"/>
      <c r="BZ24" s="57"/>
      <c r="CA24" s="51"/>
      <c r="CB24" s="54"/>
      <c r="CC24" s="51"/>
      <c r="CD24" s="57"/>
      <c r="CE24" s="57"/>
      <c r="CF24" s="51"/>
      <c r="CG24" s="51"/>
      <c r="CH24" s="51"/>
      <c r="CI24" s="51"/>
      <c r="CJ24" s="60"/>
      <c r="CK24" s="57"/>
      <c r="CL24" s="57"/>
      <c r="CM24" s="57"/>
      <c r="CN24" s="51"/>
      <c r="CO24" s="54"/>
      <c r="CP24" s="51"/>
      <c r="CQ24" s="57"/>
      <c r="CR24" s="57"/>
      <c r="CS24" s="51"/>
      <c r="CT24" s="51"/>
      <c r="CU24" s="51"/>
      <c r="CV24" s="51"/>
      <c r="CW24" s="60"/>
      <c r="CX24" s="69"/>
      <c r="CY24" s="69"/>
      <c r="CZ24" s="69"/>
      <c r="DA24" s="69"/>
      <c r="DB24" s="69"/>
      <c r="DC24" s="20"/>
    </row>
    <row r="25" spans="1:107" ht="9.9499999999999993" customHeight="1">
      <c r="A25" s="129"/>
      <c r="B25" s="130"/>
      <c r="C25" s="61"/>
      <c r="D25" s="61"/>
      <c r="E25" s="61"/>
      <c r="F25" s="61"/>
      <c r="G25" s="61"/>
      <c r="H25" s="94"/>
      <c r="I25" s="155"/>
      <c r="J25" s="58"/>
      <c r="K25" s="52"/>
      <c r="L25" s="52"/>
      <c r="M25" s="55"/>
      <c r="N25" s="52"/>
      <c r="O25" s="58"/>
      <c r="P25" s="58"/>
      <c r="Q25" s="52"/>
      <c r="R25" s="52"/>
      <c r="S25" s="52"/>
      <c r="T25" s="52"/>
      <c r="U25" s="61"/>
      <c r="V25" s="106"/>
      <c r="W25" s="45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17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17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117"/>
      <c r="BK25" s="52"/>
      <c r="BL25" s="52"/>
      <c r="BM25" s="52"/>
      <c r="BN25" s="52"/>
      <c r="BO25" s="55"/>
      <c r="BP25" s="52"/>
      <c r="BQ25" s="52"/>
      <c r="BR25" s="52"/>
      <c r="BS25" s="52"/>
      <c r="BT25" s="52"/>
      <c r="BU25" s="52"/>
      <c r="BV25" s="52"/>
      <c r="BW25" s="61"/>
      <c r="BX25" s="58"/>
      <c r="BY25" s="58"/>
      <c r="BZ25" s="58"/>
      <c r="CA25" s="52"/>
      <c r="CB25" s="55"/>
      <c r="CC25" s="52"/>
      <c r="CD25" s="58"/>
      <c r="CE25" s="58"/>
      <c r="CF25" s="52"/>
      <c r="CG25" s="52"/>
      <c r="CH25" s="52"/>
      <c r="CI25" s="52"/>
      <c r="CJ25" s="61"/>
      <c r="CK25" s="58"/>
      <c r="CL25" s="58"/>
      <c r="CM25" s="58"/>
      <c r="CN25" s="52"/>
      <c r="CO25" s="55"/>
      <c r="CP25" s="52"/>
      <c r="CQ25" s="58"/>
      <c r="CR25" s="58"/>
      <c r="CS25" s="52"/>
      <c r="CT25" s="52"/>
      <c r="CU25" s="52"/>
      <c r="CV25" s="52"/>
      <c r="CW25" s="61"/>
      <c r="CX25" s="70"/>
      <c r="CY25" s="70"/>
      <c r="CZ25" s="70"/>
      <c r="DA25" s="70"/>
      <c r="DB25" s="70"/>
      <c r="DC25" s="20"/>
    </row>
    <row r="26" spans="1:107" ht="9.9499999999999993" customHeight="1">
      <c r="A26" s="125" t="s">
        <v>36</v>
      </c>
      <c r="B26" s="126"/>
      <c r="C26" s="59">
        <f t="shared" ref="C26" si="40">SUM(X26:AI29)</f>
        <v>3416</v>
      </c>
      <c r="D26" s="59">
        <f t="shared" ref="D26" si="41">SUM(AK26:AV29)</f>
        <v>23005</v>
      </c>
      <c r="E26" s="59">
        <f t="shared" ref="E26" si="42">SUM(AX26:BI29)</f>
        <v>16130</v>
      </c>
      <c r="F26" s="59">
        <f t="shared" ref="F26" si="43">SUM(BK26:BV29)</f>
        <v>16993</v>
      </c>
      <c r="G26" s="59">
        <f t="shared" ref="G26" si="44">SUM(BX26:CI29)</f>
        <v>15351</v>
      </c>
      <c r="H26" s="92">
        <f t="shared" ref="H26" si="45">SUM(CK26:CV29)</f>
        <v>16052</v>
      </c>
      <c r="I26" s="153">
        <v>927</v>
      </c>
      <c r="J26" s="56">
        <v>1411</v>
      </c>
      <c r="K26" s="50">
        <v>950</v>
      </c>
      <c r="L26" s="50">
        <v>1038</v>
      </c>
      <c r="M26" s="53">
        <v>2474</v>
      </c>
      <c r="N26" s="50">
        <v>678</v>
      </c>
      <c r="O26" s="56">
        <v>611</v>
      </c>
      <c r="P26" s="56">
        <v>787</v>
      </c>
      <c r="Q26" s="50">
        <v>936</v>
      </c>
      <c r="R26" s="50"/>
      <c r="S26" s="50"/>
      <c r="T26" s="50"/>
      <c r="U26" s="59">
        <f t="shared" ref="U26" si="46">SUM(I26:T29)</f>
        <v>9812</v>
      </c>
      <c r="V26" s="104">
        <f>U26/C26</f>
        <v>2.8723653395784545</v>
      </c>
      <c r="W26" s="45"/>
      <c r="X26" s="118">
        <v>131</v>
      </c>
      <c r="Y26" s="118">
        <v>175</v>
      </c>
      <c r="Z26" s="171">
        <v>76</v>
      </c>
      <c r="AA26" s="171">
        <v>38</v>
      </c>
      <c r="AB26" s="171">
        <v>146</v>
      </c>
      <c r="AC26" s="171">
        <v>120</v>
      </c>
      <c r="AD26" s="171">
        <v>45</v>
      </c>
      <c r="AE26" s="171">
        <v>210</v>
      </c>
      <c r="AF26" s="171">
        <v>382</v>
      </c>
      <c r="AG26" s="171">
        <v>222</v>
      </c>
      <c r="AH26" s="171">
        <v>1203</v>
      </c>
      <c r="AI26" s="171">
        <v>668</v>
      </c>
      <c r="AJ26" s="115">
        <f t="shared" ref="AJ26:AJ66" si="47">SUM(X26:AI26)</f>
        <v>3416</v>
      </c>
      <c r="AK26" s="118">
        <v>1445</v>
      </c>
      <c r="AL26" s="118">
        <v>1885</v>
      </c>
      <c r="AM26" s="118">
        <v>1589</v>
      </c>
      <c r="AN26" s="118">
        <v>1738</v>
      </c>
      <c r="AO26" s="118">
        <v>5902</v>
      </c>
      <c r="AP26" s="118">
        <v>1734</v>
      </c>
      <c r="AQ26" s="171">
        <v>1092</v>
      </c>
      <c r="AR26" s="171">
        <v>1011</v>
      </c>
      <c r="AS26" s="168">
        <v>1695</v>
      </c>
      <c r="AT26" s="168">
        <v>1554</v>
      </c>
      <c r="AU26" s="168">
        <v>2127</v>
      </c>
      <c r="AV26" s="168">
        <v>1233</v>
      </c>
      <c r="AW26" s="115">
        <f t="shared" ref="AW26" si="48">SUM(AK26:AV29)</f>
        <v>23005</v>
      </c>
      <c r="AX26" s="50">
        <v>1195</v>
      </c>
      <c r="AY26" s="50">
        <v>1597</v>
      </c>
      <c r="AZ26" s="50">
        <v>954</v>
      </c>
      <c r="BA26" s="50">
        <v>1303</v>
      </c>
      <c r="BB26" s="50">
        <v>4141</v>
      </c>
      <c r="BC26" s="50">
        <v>2945</v>
      </c>
      <c r="BD26" s="50">
        <v>794</v>
      </c>
      <c r="BE26" s="50">
        <v>1075</v>
      </c>
      <c r="BF26" s="50">
        <v>1011</v>
      </c>
      <c r="BG26" s="50">
        <v>207</v>
      </c>
      <c r="BH26" s="50">
        <v>99</v>
      </c>
      <c r="BI26" s="50">
        <v>809</v>
      </c>
      <c r="BJ26" s="115">
        <f t="shared" ref="BJ26" si="49">SUM(AX26:BI26)</f>
        <v>16130</v>
      </c>
      <c r="BK26" s="50">
        <v>1243</v>
      </c>
      <c r="BL26" s="50">
        <v>1240</v>
      </c>
      <c r="BM26" s="50">
        <v>1318</v>
      </c>
      <c r="BN26" s="50">
        <v>1426</v>
      </c>
      <c r="BO26" s="53">
        <v>6639</v>
      </c>
      <c r="BP26" s="50">
        <v>790</v>
      </c>
      <c r="BQ26" s="50">
        <v>147</v>
      </c>
      <c r="BR26" s="50">
        <v>522</v>
      </c>
      <c r="BS26" s="50">
        <v>1077</v>
      </c>
      <c r="BT26" s="50">
        <v>946</v>
      </c>
      <c r="BU26" s="50">
        <v>1100</v>
      </c>
      <c r="BV26" s="50">
        <v>545</v>
      </c>
      <c r="BW26" s="59">
        <f t="shared" ref="BW26" si="50">SUM(BK26:BV29)</f>
        <v>16993</v>
      </c>
      <c r="BX26" s="56">
        <v>1088</v>
      </c>
      <c r="BY26" s="56">
        <v>707</v>
      </c>
      <c r="BZ26" s="56">
        <v>768</v>
      </c>
      <c r="CA26" s="50">
        <v>1129</v>
      </c>
      <c r="CB26" s="53">
        <v>4743</v>
      </c>
      <c r="CC26" s="50">
        <v>1140</v>
      </c>
      <c r="CD26" s="56">
        <v>477</v>
      </c>
      <c r="CE26" s="56">
        <v>275</v>
      </c>
      <c r="CF26" s="50">
        <v>1037</v>
      </c>
      <c r="CG26" s="50">
        <v>1143</v>
      </c>
      <c r="CH26" s="50">
        <v>1812</v>
      </c>
      <c r="CI26" s="50">
        <v>1032</v>
      </c>
      <c r="CJ26" s="59">
        <f>SUM(BX26:CI29)</f>
        <v>15351</v>
      </c>
      <c r="CK26" s="56">
        <v>1185</v>
      </c>
      <c r="CL26" s="56">
        <v>1393</v>
      </c>
      <c r="CM26" s="56">
        <v>954</v>
      </c>
      <c r="CN26" s="50">
        <v>1312</v>
      </c>
      <c r="CO26" s="53">
        <v>3417</v>
      </c>
      <c r="CP26" s="50">
        <v>1022</v>
      </c>
      <c r="CQ26" s="56">
        <v>704</v>
      </c>
      <c r="CR26" s="56">
        <v>973</v>
      </c>
      <c r="CS26" s="50">
        <v>1271</v>
      </c>
      <c r="CT26" s="50">
        <v>1146</v>
      </c>
      <c r="CU26" s="50">
        <v>1599</v>
      </c>
      <c r="CV26" s="50">
        <v>1076</v>
      </c>
      <c r="CW26" s="59">
        <f t="shared" ref="CW26" si="51">SUM(CK26:CV29)</f>
        <v>16052</v>
      </c>
      <c r="CX26" s="68">
        <f>AW26/AJ26</f>
        <v>6.7344847775175642</v>
      </c>
      <c r="CY26" s="68">
        <f t="shared" ref="CY26" si="52">BJ26/$AJ26</f>
        <v>4.7218969555035128</v>
      </c>
      <c r="CZ26" s="68">
        <f>BW26/AJ26</f>
        <v>4.9745316159250583</v>
      </c>
      <c r="DA26" s="68">
        <f t="shared" ref="DA26" si="53">CJ26/AJ26</f>
        <v>4.4938524590163933</v>
      </c>
      <c r="DB26" s="68">
        <f t="shared" ref="DB26" si="54">CW26/AJ26</f>
        <v>4.6990632318501175</v>
      </c>
      <c r="DC26" s="19"/>
    </row>
    <row r="27" spans="1:107" ht="9.9499999999999993" customHeight="1">
      <c r="A27" s="127"/>
      <c r="B27" s="128"/>
      <c r="C27" s="60"/>
      <c r="D27" s="60"/>
      <c r="E27" s="60"/>
      <c r="F27" s="60"/>
      <c r="G27" s="60"/>
      <c r="H27" s="93"/>
      <c r="I27" s="154"/>
      <c r="J27" s="57"/>
      <c r="K27" s="51"/>
      <c r="L27" s="51"/>
      <c r="M27" s="54"/>
      <c r="N27" s="51"/>
      <c r="O27" s="57"/>
      <c r="P27" s="57"/>
      <c r="Q27" s="51"/>
      <c r="R27" s="51"/>
      <c r="S27" s="51"/>
      <c r="T27" s="51"/>
      <c r="U27" s="60"/>
      <c r="V27" s="105"/>
      <c r="W27" s="45"/>
      <c r="X27" s="119"/>
      <c r="Y27" s="119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16"/>
      <c r="AK27" s="119"/>
      <c r="AL27" s="119"/>
      <c r="AM27" s="119"/>
      <c r="AN27" s="119"/>
      <c r="AO27" s="119"/>
      <c r="AP27" s="119"/>
      <c r="AQ27" s="172"/>
      <c r="AR27" s="172"/>
      <c r="AS27" s="169"/>
      <c r="AT27" s="169"/>
      <c r="AU27" s="169"/>
      <c r="AV27" s="169"/>
      <c r="AW27" s="116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116"/>
      <c r="BK27" s="51"/>
      <c r="BL27" s="51"/>
      <c r="BM27" s="51"/>
      <c r="BN27" s="51"/>
      <c r="BO27" s="54"/>
      <c r="BP27" s="51"/>
      <c r="BQ27" s="51"/>
      <c r="BR27" s="51"/>
      <c r="BS27" s="51"/>
      <c r="BT27" s="51"/>
      <c r="BU27" s="51"/>
      <c r="BV27" s="51"/>
      <c r="BW27" s="60"/>
      <c r="BX27" s="57"/>
      <c r="BY27" s="57"/>
      <c r="BZ27" s="57"/>
      <c r="CA27" s="51"/>
      <c r="CB27" s="54"/>
      <c r="CC27" s="51"/>
      <c r="CD27" s="57"/>
      <c r="CE27" s="57"/>
      <c r="CF27" s="51"/>
      <c r="CG27" s="51"/>
      <c r="CH27" s="51"/>
      <c r="CI27" s="51"/>
      <c r="CJ27" s="60"/>
      <c r="CK27" s="57"/>
      <c r="CL27" s="57"/>
      <c r="CM27" s="57"/>
      <c r="CN27" s="51"/>
      <c r="CO27" s="54"/>
      <c r="CP27" s="51"/>
      <c r="CQ27" s="57"/>
      <c r="CR27" s="57"/>
      <c r="CS27" s="51"/>
      <c r="CT27" s="51"/>
      <c r="CU27" s="51"/>
      <c r="CV27" s="51"/>
      <c r="CW27" s="60"/>
      <c r="CX27" s="69"/>
      <c r="CY27" s="69"/>
      <c r="CZ27" s="69"/>
      <c r="DA27" s="69"/>
      <c r="DB27" s="69"/>
      <c r="DC27" s="19"/>
    </row>
    <row r="28" spans="1:107" ht="9.9499999999999993" customHeight="1">
      <c r="A28" s="127"/>
      <c r="B28" s="128"/>
      <c r="C28" s="60"/>
      <c r="D28" s="60"/>
      <c r="E28" s="60"/>
      <c r="F28" s="60"/>
      <c r="G28" s="60"/>
      <c r="H28" s="93"/>
      <c r="I28" s="154"/>
      <c r="J28" s="57"/>
      <c r="K28" s="51"/>
      <c r="L28" s="51"/>
      <c r="M28" s="54"/>
      <c r="N28" s="51"/>
      <c r="O28" s="57"/>
      <c r="P28" s="57"/>
      <c r="Q28" s="51"/>
      <c r="R28" s="51"/>
      <c r="S28" s="51"/>
      <c r="T28" s="51"/>
      <c r="U28" s="60"/>
      <c r="V28" s="105"/>
      <c r="W28" s="45"/>
      <c r="X28" s="119"/>
      <c r="Y28" s="119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16"/>
      <c r="AK28" s="119"/>
      <c r="AL28" s="119"/>
      <c r="AM28" s="119"/>
      <c r="AN28" s="119"/>
      <c r="AO28" s="119"/>
      <c r="AP28" s="119"/>
      <c r="AQ28" s="172"/>
      <c r="AR28" s="172"/>
      <c r="AS28" s="169"/>
      <c r="AT28" s="169"/>
      <c r="AU28" s="169"/>
      <c r="AV28" s="169"/>
      <c r="AW28" s="116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116"/>
      <c r="BK28" s="51"/>
      <c r="BL28" s="51"/>
      <c r="BM28" s="51"/>
      <c r="BN28" s="51"/>
      <c r="BO28" s="54"/>
      <c r="BP28" s="51"/>
      <c r="BQ28" s="51"/>
      <c r="BR28" s="51"/>
      <c r="BS28" s="51"/>
      <c r="BT28" s="51"/>
      <c r="BU28" s="51"/>
      <c r="BV28" s="51"/>
      <c r="BW28" s="60"/>
      <c r="BX28" s="57"/>
      <c r="BY28" s="57"/>
      <c r="BZ28" s="57"/>
      <c r="CA28" s="51"/>
      <c r="CB28" s="54"/>
      <c r="CC28" s="51"/>
      <c r="CD28" s="57"/>
      <c r="CE28" s="57"/>
      <c r="CF28" s="51"/>
      <c r="CG28" s="51"/>
      <c r="CH28" s="51"/>
      <c r="CI28" s="51"/>
      <c r="CJ28" s="60"/>
      <c r="CK28" s="57"/>
      <c r="CL28" s="57"/>
      <c r="CM28" s="57"/>
      <c r="CN28" s="51"/>
      <c r="CO28" s="54"/>
      <c r="CP28" s="51"/>
      <c r="CQ28" s="57"/>
      <c r="CR28" s="57"/>
      <c r="CS28" s="51"/>
      <c r="CT28" s="51"/>
      <c r="CU28" s="51"/>
      <c r="CV28" s="51"/>
      <c r="CW28" s="60"/>
      <c r="CX28" s="69"/>
      <c r="CY28" s="69"/>
      <c r="CZ28" s="69"/>
      <c r="DA28" s="69"/>
      <c r="DB28" s="69"/>
      <c r="DC28" s="19"/>
    </row>
    <row r="29" spans="1:107" ht="9.9499999999999993" customHeight="1">
      <c r="A29" s="129"/>
      <c r="B29" s="130"/>
      <c r="C29" s="61"/>
      <c r="D29" s="61"/>
      <c r="E29" s="61"/>
      <c r="F29" s="61"/>
      <c r="G29" s="61"/>
      <c r="H29" s="94"/>
      <c r="I29" s="155"/>
      <c r="J29" s="58"/>
      <c r="K29" s="52"/>
      <c r="L29" s="52"/>
      <c r="M29" s="55"/>
      <c r="N29" s="52"/>
      <c r="O29" s="58"/>
      <c r="P29" s="58"/>
      <c r="Q29" s="52"/>
      <c r="R29" s="52"/>
      <c r="S29" s="52"/>
      <c r="T29" s="52"/>
      <c r="U29" s="61"/>
      <c r="V29" s="106"/>
      <c r="W29" s="45"/>
      <c r="X29" s="120"/>
      <c r="Y29" s="120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17"/>
      <c r="AK29" s="120"/>
      <c r="AL29" s="120"/>
      <c r="AM29" s="120"/>
      <c r="AN29" s="120"/>
      <c r="AO29" s="120"/>
      <c r="AP29" s="120"/>
      <c r="AQ29" s="173"/>
      <c r="AR29" s="173"/>
      <c r="AS29" s="170"/>
      <c r="AT29" s="170"/>
      <c r="AU29" s="170"/>
      <c r="AV29" s="170"/>
      <c r="AW29" s="117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117"/>
      <c r="BK29" s="52"/>
      <c r="BL29" s="52"/>
      <c r="BM29" s="52"/>
      <c r="BN29" s="52"/>
      <c r="BO29" s="55"/>
      <c r="BP29" s="52"/>
      <c r="BQ29" s="52"/>
      <c r="BR29" s="52"/>
      <c r="BS29" s="52"/>
      <c r="BT29" s="52"/>
      <c r="BU29" s="52"/>
      <c r="BV29" s="52"/>
      <c r="BW29" s="61"/>
      <c r="BX29" s="58"/>
      <c r="BY29" s="58"/>
      <c r="BZ29" s="58"/>
      <c r="CA29" s="52"/>
      <c r="CB29" s="55"/>
      <c r="CC29" s="52"/>
      <c r="CD29" s="58"/>
      <c r="CE29" s="58"/>
      <c r="CF29" s="52"/>
      <c r="CG29" s="52"/>
      <c r="CH29" s="52"/>
      <c r="CI29" s="52"/>
      <c r="CJ29" s="61"/>
      <c r="CK29" s="58"/>
      <c r="CL29" s="58"/>
      <c r="CM29" s="58"/>
      <c r="CN29" s="52"/>
      <c r="CO29" s="55"/>
      <c r="CP29" s="52"/>
      <c r="CQ29" s="58"/>
      <c r="CR29" s="58"/>
      <c r="CS29" s="52"/>
      <c r="CT29" s="52"/>
      <c r="CU29" s="52"/>
      <c r="CV29" s="52"/>
      <c r="CW29" s="61"/>
      <c r="CX29" s="70"/>
      <c r="CY29" s="70"/>
      <c r="CZ29" s="70"/>
      <c r="DA29" s="70"/>
      <c r="DB29" s="70"/>
      <c r="DC29" s="19"/>
    </row>
    <row r="30" spans="1:107" ht="9.9499999999999993" customHeight="1">
      <c r="A30" s="162" t="s">
        <v>37</v>
      </c>
      <c r="B30" s="163"/>
      <c r="C30" s="59">
        <f t="shared" ref="C30" si="55">SUM(X30:AI33)</f>
        <v>17721</v>
      </c>
      <c r="D30" s="59">
        <f t="shared" ref="D30" si="56">SUM(AK30:AV33)</f>
        <v>49781</v>
      </c>
      <c r="E30" s="59">
        <f t="shared" ref="E30" si="57">SUM(AX30:BI33)</f>
        <v>29281</v>
      </c>
      <c r="F30" s="59">
        <f t="shared" ref="F30" si="58">SUM(BK30:BV33)</f>
        <v>27710</v>
      </c>
      <c r="G30" s="59">
        <f t="shared" ref="G30" si="59">SUM(BX30:CI33)</f>
        <v>28616</v>
      </c>
      <c r="H30" s="92">
        <f t="shared" ref="H30" si="60">SUM(CK30:CV33)</f>
        <v>36627</v>
      </c>
      <c r="I30" s="153">
        <v>1598</v>
      </c>
      <c r="J30" s="56">
        <v>3174</v>
      </c>
      <c r="K30" s="50">
        <v>2236</v>
      </c>
      <c r="L30" s="50">
        <v>4313</v>
      </c>
      <c r="M30" s="53">
        <v>3752</v>
      </c>
      <c r="N30" s="50">
        <v>2156</v>
      </c>
      <c r="O30" s="50">
        <v>2568</v>
      </c>
      <c r="P30" s="50">
        <v>2526</v>
      </c>
      <c r="Q30" s="83">
        <v>2892</v>
      </c>
      <c r="R30" s="86"/>
      <c r="S30" s="50"/>
      <c r="T30" s="50"/>
      <c r="U30" s="59">
        <f t="shared" ref="U30" si="61">SUM(I30:T33)</f>
        <v>25215</v>
      </c>
      <c r="V30" s="104">
        <f>U30/C30</f>
        <v>1.4228880988657524</v>
      </c>
      <c r="W30" s="45"/>
      <c r="X30" s="118">
        <v>792</v>
      </c>
      <c r="Y30" s="118">
        <v>964</v>
      </c>
      <c r="Z30" s="118">
        <v>771</v>
      </c>
      <c r="AA30" s="118">
        <v>1489</v>
      </c>
      <c r="AB30" s="118">
        <v>1737</v>
      </c>
      <c r="AC30" s="118">
        <v>1045</v>
      </c>
      <c r="AD30" s="118">
        <v>446</v>
      </c>
      <c r="AE30" s="118">
        <v>751</v>
      </c>
      <c r="AF30" s="118">
        <v>1511</v>
      </c>
      <c r="AG30" s="118">
        <v>1544</v>
      </c>
      <c r="AH30" s="118">
        <v>4598</v>
      </c>
      <c r="AI30" s="118">
        <v>2073</v>
      </c>
      <c r="AJ30" s="115">
        <f t="shared" si="47"/>
        <v>17721</v>
      </c>
      <c r="AK30" s="118">
        <v>3449</v>
      </c>
      <c r="AL30" s="118">
        <v>4509</v>
      </c>
      <c r="AM30" s="118">
        <v>10213</v>
      </c>
      <c r="AN30" s="118">
        <v>4489</v>
      </c>
      <c r="AO30" s="118">
        <v>5356</v>
      </c>
      <c r="AP30" s="118">
        <v>2418</v>
      </c>
      <c r="AQ30" s="118">
        <v>2512</v>
      </c>
      <c r="AR30" s="118">
        <v>2230</v>
      </c>
      <c r="AS30" s="115">
        <v>3243</v>
      </c>
      <c r="AT30" s="115">
        <v>3652</v>
      </c>
      <c r="AU30" s="115">
        <v>5519</v>
      </c>
      <c r="AV30" s="115">
        <v>2191</v>
      </c>
      <c r="AW30" s="115">
        <f t="shared" ref="AW30" si="62">SUM(AK30:AV33)</f>
        <v>49781</v>
      </c>
      <c r="AX30" s="50">
        <v>1842</v>
      </c>
      <c r="AY30" s="50">
        <v>2803</v>
      </c>
      <c r="AZ30" s="50">
        <v>2209</v>
      </c>
      <c r="BA30" s="50">
        <v>2531</v>
      </c>
      <c r="BB30" s="50">
        <v>2679</v>
      </c>
      <c r="BC30" s="50">
        <v>1213</v>
      </c>
      <c r="BD30" s="50">
        <v>3422</v>
      </c>
      <c r="BE30" s="50">
        <v>3722</v>
      </c>
      <c r="BF30" s="50">
        <v>4129</v>
      </c>
      <c r="BG30" s="50">
        <v>2024</v>
      </c>
      <c r="BH30" s="50">
        <v>1472</v>
      </c>
      <c r="BI30" s="50">
        <v>1235</v>
      </c>
      <c r="BJ30" s="115">
        <f t="shared" ref="BJ30" si="63">SUM(AX30:BI30)</f>
        <v>29281</v>
      </c>
      <c r="BK30" s="50">
        <v>1622</v>
      </c>
      <c r="BL30" s="50">
        <v>1706</v>
      </c>
      <c r="BM30" s="50">
        <v>2578</v>
      </c>
      <c r="BN30" s="50">
        <v>2831</v>
      </c>
      <c r="BO30" s="53">
        <v>4298</v>
      </c>
      <c r="BP30" s="50">
        <v>2515</v>
      </c>
      <c r="BQ30" s="50">
        <v>1139</v>
      </c>
      <c r="BR30" s="50">
        <v>1621</v>
      </c>
      <c r="BS30" s="50">
        <v>2915</v>
      </c>
      <c r="BT30" s="86">
        <v>2485</v>
      </c>
      <c r="BU30" s="50">
        <v>2719</v>
      </c>
      <c r="BV30" s="50">
        <v>1281</v>
      </c>
      <c r="BW30" s="59">
        <f t="shared" ref="BW30" si="64">SUM(BK30:BV33)</f>
        <v>27710</v>
      </c>
      <c r="BX30" s="56">
        <v>1655</v>
      </c>
      <c r="BY30" s="56">
        <v>800</v>
      </c>
      <c r="BZ30" s="56">
        <v>795</v>
      </c>
      <c r="CA30" s="50">
        <v>2651</v>
      </c>
      <c r="CB30" s="53">
        <v>3174</v>
      </c>
      <c r="CC30" s="50">
        <v>2410</v>
      </c>
      <c r="CD30" s="50">
        <v>2374</v>
      </c>
      <c r="CE30" s="50">
        <v>1611</v>
      </c>
      <c r="CF30" s="83">
        <v>3738</v>
      </c>
      <c r="CG30" s="86">
        <v>2887</v>
      </c>
      <c r="CH30" s="50">
        <v>4986</v>
      </c>
      <c r="CI30" s="50">
        <v>1535</v>
      </c>
      <c r="CJ30" s="59">
        <f>SUM(BX30:CI33)</f>
        <v>28616</v>
      </c>
      <c r="CK30" s="56">
        <v>1853</v>
      </c>
      <c r="CL30" s="56">
        <v>2609</v>
      </c>
      <c r="CM30" s="56">
        <v>2188</v>
      </c>
      <c r="CN30" s="50">
        <v>3947</v>
      </c>
      <c r="CO30" s="53">
        <v>4315</v>
      </c>
      <c r="CP30" s="50">
        <v>2939</v>
      </c>
      <c r="CQ30" s="50">
        <v>2456</v>
      </c>
      <c r="CR30" s="50">
        <v>2228</v>
      </c>
      <c r="CS30" s="83">
        <v>4847</v>
      </c>
      <c r="CT30" s="86">
        <v>3360</v>
      </c>
      <c r="CU30" s="50">
        <v>3993</v>
      </c>
      <c r="CV30" s="50">
        <v>1892</v>
      </c>
      <c r="CW30" s="59">
        <f t="shared" ref="CW30" si="65">SUM(CK30:CV33)</f>
        <v>36627</v>
      </c>
      <c r="CX30" s="68">
        <f>AW30/AJ30</f>
        <v>2.80915298233734</v>
      </c>
      <c r="CY30" s="68">
        <f t="shared" ref="CY30" si="66">BJ30/$AJ30</f>
        <v>1.6523333897635573</v>
      </c>
      <c r="CZ30" s="68">
        <f>BW30/AJ30</f>
        <v>1.5636815078155861</v>
      </c>
      <c r="DA30" s="68">
        <f t="shared" ref="DA30" si="67">CJ30/AJ30</f>
        <v>1.6148072907849444</v>
      </c>
      <c r="DB30" s="68">
        <f t="shared" ref="DB30" si="68">CW30/AJ30</f>
        <v>2.0668698154731673</v>
      </c>
      <c r="DC30" s="20"/>
    </row>
    <row r="31" spans="1:107" ht="9.9499999999999993" customHeight="1">
      <c r="A31" s="164"/>
      <c r="B31" s="165"/>
      <c r="C31" s="60"/>
      <c r="D31" s="60"/>
      <c r="E31" s="60"/>
      <c r="F31" s="60"/>
      <c r="G31" s="60"/>
      <c r="H31" s="93"/>
      <c r="I31" s="154"/>
      <c r="J31" s="57"/>
      <c r="K31" s="51"/>
      <c r="L31" s="51"/>
      <c r="M31" s="54"/>
      <c r="N31" s="51"/>
      <c r="O31" s="51"/>
      <c r="P31" s="51"/>
      <c r="Q31" s="84"/>
      <c r="R31" s="87"/>
      <c r="S31" s="51"/>
      <c r="T31" s="51"/>
      <c r="U31" s="60"/>
      <c r="V31" s="105"/>
      <c r="W31" s="45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6"/>
      <c r="AK31" s="119"/>
      <c r="AL31" s="119"/>
      <c r="AM31" s="119"/>
      <c r="AN31" s="119"/>
      <c r="AO31" s="119"/>
      <c r="AP31" s="119"/>
      <c r="AQ31" s="119"/>
      <c r="AR31" s="119"/>
      <c r="AS31" s="116"/>
      <c r="AT31" s="116"/>
      <c r="AU31" s="116"/>
      <c r="AV31" s="116"/>
      <c r="AW31" s="116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116"/>
      <c r="BK31" s="51"/>
      <c r="BL31" s="51"/>
      <c r="BM31" s="51"/>
      <c r="BN31" s="51"/>
      <c r="BO31" s="54"/>
      <c r="BP31" s="51"/>
      <c r="BQ31" s="51"/>
      <c r="BR31" s="51"/>
      <c r="BS31" s="51"/>
      <c r="BT31" s="87"/>
      <c r="BU31" s="51"/>
      <c r="BV31" s="51"/>
      <c r="BW31" s="60"/>
      <c r="BX31" s="57"/>
      <c r="BY31" s="57"/>
      <c r="BZ31" s="57"/>
      <c r="CA31" s="51"/>
      <c r="CB31" s="54"/>
      <c r="CC31" s="51"/>
      <c r="CD31" s="51"/>
      <c r="CE31" s="51"/>
      <c r="CF31" s="84"/>
      <c r="CG31" s="87"/>
      <c r="CH31" s="51"/>
      <c r="CI31" s="51"/>
      <c r="CJ31" s="60"/>
      <c r="CK31" s="57"/>
      <c r="CL31" s="57"/>
      <c r="CM31" s="57"/>
      <c r="CN31" s="51"/>
      <c r="CO31" s="54"/>
      <c r="CP31" s="51"/>
      <c r="CQ31" s="51"/>
      <c r="CR31" s="51"/>
      <c r="CS31" s="84"/>
      <c r="CT31" s="87"/>
      <c r="CU31" s="51"/>
      <c r="CV31" s="51"/>
      <c r="CW31" s="60"/>
      <c r="CX31" s="69"/>
      <c r="CY31" s="69"/>
      <c r="CZ31" s="69"/>
      <c r="DA31" s="69"/>
      <c r="DB31" s="69"/>
      <c r="DC31" s="20"/>
    </row>
    <row r="32" spans="1:107" ht="9.9499999999999993" customHeight="1">
      <c r="A32" s="164"/>
      <c r="B32" s="165"/>
      <c r="C32" s="60"/>
      <c r="D32" s="60"/>
      <c r="E32" s="60"/>
      <c r="F32" s="60"/>
      <c r="G32" s="60"/>
      <c r="H32" s="93"/>
      <c r="I32" s="154"/>
      <c r="J32" s="57"/>
      <c r="K32" s="51"/>
      <c r="L32" s="51"/>
      <c r="M32" s="54"/>
      <c r="N32" s="51"/>
      <c r="O32" s="51"/>
      <c r="P32" s="51"/>
      <c r="Q32" s="84"/>
      <c r="R32" s="87"/>
      <c r="S32" s="51"/>
      <c r="T32" s="51"/>
      <c r="U32" s="60"/>
      <c r="V32" s="105"/>
      <c r="W32" s="45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6"/>
      <c r="AK32" s="119"/>
      <c r="AL32" s="119"/>
      <c r="AM32" s="119"/>
      <c r="AN32" s="119"/>
      <c r="AO32" s="119"/>
      <c r="AP32" s="119"/>
      <c r="AQ32" s="119"/>
      <c r="AR32" s="119"/>
      <c r="AS32" s="116"/>
      <c r="AT32" s="116"/>
      <c r="AU32" s="116"/>
      <c r="AV32" s="116"/>
      <c r="AW32" s="116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116"/>
      <c r="BK32" s="51"/>
      <c r="BL32" s="51"/>
      <c r="BM32" s="51"/>
      <c r="BN32" s="51"/>
      <c r="BO32" s="54"/>
      <c r="BP32" s="51"/>
      <c r="BQ32" s="51"/>
      <c r="BR32" s="51"/>
      <c r="BS32" s="51"/>
      <c r="BT32" s="87"/>
      <c r="BU32" s="51"/>
      <c r="BV32" s="51"/>
      <c r="BW32" s="60"/>
      <c r="BX32" s="57"/>
      <c r="BY32" s="57"/>
      <c r="BZ32" s="57"/>
      <c r="CA32" s="51"/>
      <c r="CB32" s="54"/>
      <c r="CC32" s="51"/>
      <c r="CD32" s="51"/>
      <c r="CE32" s="51"/>
      <c r="CF32" s="84"/>
      <c r="CG32" s="87"/>
      <c r="CH32" s="51"/>
      <c r="CI32" s="51"/>
      <c r="CJ32" s="60"/>
      <c r="CK32" s="57"/>
      <c r="CL32" s="57"/>
      <c r="CM32" s="57"/>
      <c r="CN32" s="51"/>
      <c r="CO32" s="54"/>
      <c r="CP32" s="51"/>
      <c r="CQ32" s="51"/>
      <c r="CR32" s="51"/>
      <c r="CS32" s="84"/>
      <c r="CT32" s="87"/>
      <c r="CU32" s="51"/>
      <c r="CV32" s="51"/>
      <c r="CW32" s="60"/>
      <c r="CX32" s="69"/>
      <c r="CY32" s="69"/>
      <c r="CZ32" s="69"/>
      <c r="DA32" s="69"/>
      <c r="DB32" s="69"/>
      <c r="DC32" s="20"/>
    </row>
    <row r="33" spans="1:107" ht="9.9499999999999993" customHeight="1">
      <c r="A33" s="166"/>
      <c r="B33" s="167"/>
      <c r="C33" s="61"/>
      <c r="D33" s="61"/>
      <c r="E33" s="61"/>
      <c r="F33" s="61"/>
      <c r="G33" s="61"/>
      <c r="H33" s="94"/>
      <c r="I33" s="155"/>
      <c r="J33" s="58"/>
      <c r="K33" s="52"/>
      <c r="L33" s="52"/>
      <c r="M33" s="55"/>
      <c r="N33" s="52"/>
      <c r="O33" s="52"/>
      <c r="P33" s="52"/>
      <c r="Q33" s="85"/>
      <c r="R33" s="88"/>
      <c r="S33" s="52"/>
      <c r="T33" s="52"/>
      <c r="U33" s="61"/>
      <c r="V33" s="106"/>
      <c r="W33" s="45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17"/>
      <c r="AK33" s="120"/>
      <c r="AL33" s="120"/>
      <c r="AM33" s="120"/>
      <c r="AN33" s="120"/>
      <c r="AO33" s="120"/>
      <c r="AP33" s="120"/>
      <c r="AQ33" s="120"/>
      <c r="AR33" s="120"/>
      <c r="AS33" s="117"/>
      <c r="AT33" s="117"/>
      <c r="AU33" s="117"/>
      <c r="AV33" s="117"/>
      <c r="AW33" s="117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117"/>
      <c r="BK33" s="52"/>
      <c r="BL33" s="52"/>
      <c r="BM33" s="52"/>
      <c r="BN33" s="52"/>
      <c r="BO33" s="55"/>
      <c r="BP33" s="52"/>
      <c r="BQ33" s="52"/>
      <c r="BR33" s="52"/>
      <c r="BS33" s="52"/>
      <c r="BT33" s="88"/>
      <c r="BU33" s="52"/>
      <c r="BV33" s="52"/>
      <c r="BW33" s="61"/>
      <c r="BX33" s="58"/>
      <c r="BY33" s="58"/>
      <c r="BZ33" s="58"/>
      <c r="CA33" s="52"/>
      <c r="CB33" s="55"/>
      <c r="CC33" s="52"/>
      <c r="CD33" s="52"/>
      <c r="CE33" s="52"/>
      <c r="CF33" s="85"/>
      <c r="CG33" s="88"/>
      <c r="CH33" s="52"/>
      <c r="CI33" s="52"/>
      <c r="CJ33" s="61"/>
      <c r="CK33" s="58"/>
      <c r="CL33" s="58"/>
      <c r="CM33" s="58"/>
      <c r="CN33" s="52"/>
      <c r="CO33" s="55"/>
      <c r="CP33" s="52"/>
      <c r="CQ33" s="52"/>
      <c r="CR33" s="52"/>
      <c r="CS33" s="85"/>
      <c r="CT33" s="88"/>
      <c r="CU33" s="52"/>
      <c r="CV33" s="52"/>
      <c r="CW33" s="61"/>
      <c r="CX33" s="70"/>
      <c r="CY33" s="70"/>
      <c r="CZ33" s="70"/>
      <c r="DA33" s="70"/>
      <c r="DB33" s="70"/>
      <c r="DC33" s="20"/>
    </row>
    <row r="34" spans="1:107" ht="9.9499999999999993" customHeight="1">
      <c r="A34" s="156" t="s">
        <v>38</v>
      </c>
      <c r="B34" s="157"/>
      <c r="C34" s="59">
        <f t="shared" ref="C34" si="69">SUM(X34:AI37)</f>
        <v>7576</v>
      </c>
      <c r="D34" s="59">
        <f t="shared" ref="D34" si="70">SUM(AK34:AV37)</f>
        <v>22168</v>
      </c>
      <c r="E34" s="59">
        <f t="shared" ref="E34" si="71">SUM(AX34:BI37)</f>
        <v>11258</v>
      </c>
      <c r="F34" s="59">
        <f t="shared" ref="F34" si="72">SUM(BK34:BV37)</f>
        <v>8568</v>
      </c>
      <c r="G34" s="59">
        <f t="shared" ref="G34" si="73">SUM(BX34:CI37)</f>
        <v>8810</v>
      </c>
      <c r="H34" s="92">
        <f t="shared" ref="H34" si="74">SUM(CK34:CV37)</f>
        <v>19681</v>
      </c>
      <c r="I34" s="153">
        <v>1237</v>
      </c>
      <c r="J34" s="56">
        <v>959</v>
      </c>
      <c r="K34" s="50">
        <v>1426</v>
      </c>
      <c r="L34" s="50">
        <v>1767</v>
      </c>
      <c r="M34" s="53">
        <v>1361</v>
      </c>
      <c r="N34" s="50">
        <v>603</v>
      </c>
      <c r="O34" s="50">
        <v>367</v>
      </c>
      <c r="P34" s="50">
        <v>490</v>
      </c>
      <c r="Q34" s="50">
        <v>1070</v>
      </c>
      <c r="R34" s="50"/>
      <c r="S34" s="50"/>
      <c r="T34" s="50"/>
      <c r="U34" s="59">
        <f t="shared" ref="U34" si="75">SUM(I34:T37)</f>
        <v>9280</v>
      </c>
      <c r="V34" s="104">
        <f>U34/C34</f>
        <v>1.224920802534319</v>
      </c>
      <c r="W34" s="21"/>
      <c r="X34" s="118">
        <v>324</v>
      </c>
      <c r="Y34" s="118">
        <v>602</v>
      </c>
      <c r="Z34" s="118">
        <v>644</v>
      </c>
      <c r="AA34" s="118">
        <v>887</v>
      </c>
      <c r="AB34" s="118">
        <v>1003</v>
      </c>
      <c r="AC34" s="118">
        <v>534</v>
      </c>
      <c r="AD34" s="118">
        <v>228</v>
      </c>
      <c r="AE34" s="118">
        <v>437</v>
      </c>
      <c r="AF34" s="118">
        <v>322</v>
      </c>
      <c r="AG34" s="118">
        <v>574</v>
      </c>
      <c r="AH34" s="118">
        <v>872</v>
      </c>
      <c r="AI34" s="118">
        <v>1149</v>
      </c>
      <c r="AJ34" s="115">
        <f t="shared" si="47"/>
        <v>7576</v>
      </c>
      <c r="AK34" s="118">
        <v>1069</v>
      </c>
      <c r="AL34" s="118">
        <v>1061</v>
      </c>
      <c r="AM34" s="118">
        <v>1873</v>
      </c>
      <c r="AN34" s="118">
        <v>1255</v>
      </c>
      <c r="AO34" s="118">
        <v>3972</v>
      </c>
      <c r="AP34" s="118">
        <v>2122</v>
      </c>
      <c r="AQ34" s="118">
        <v>973</v>
      </c>
      <c r="AR34" s="118">
        <v>914</v>
      </c>
      <c r="AS34" s="115">
        <v>1727</v>
      </c>
      <c r="AT34" s="115">
        <v>1990</v>
      </c>
      <c r="AU34" s="115">
        <v>2865</v>
      </c>
      <c r="AV34" s="115">
        <v>2347</v>
      </c>
      <c r="AW34" s="115">
        <f t="shared" ref="AW34" si="76">SUM(AK34:AV37)</f>
        <v>22168</v>
      </c>
      <c r="AX34" s="50">
        <v>1288</v>
      </c>
      <c r="AY34" s="50">
        <v>1265</v>
      </c>
      <c r="AZ34" s="50">
        <v>1294</v>
      </c>
      <c r="BA34" s="50">
        <v>1916</v>
      </c>
      <c r="BB34" s="50">
        <v>3133</v>
      </c>
      <c r="BC34" s="50">
        <v>946</v>
      </c>
      <c r="BD34" s="50">
        <v>383</v>
      </c>
      <c r="BE34" s="50">
        <v>519</v>
      </c>
      <c r="BF34" s="50">
        <v>408</v>
      </c>
      <c r="BG34" s="50">
        <v>45</v>
      </c>
      <c r="BH34" s="50">
        <v>9</v>
      </c>
      <c r="BI34" s="50">
        <v>52</v>
      </c>
      <c r="BJ34" s="115">
        <f t="shared" ref="BJ34" si="77">SUM(AX34:BI34)</f>
        <v>11258</v>
      </c>
      <c r="BK34" s="50">
        <v>240</v>
      </c>
      <c r="BL34" s="50">
        <v>251</v>
      </c>
      <c r="BM34" s="50">
        <v>420</v>
      </c>
      <c r="BN34" s="50">
        <v>1671</v>
      </c>
      <c r="BO34" s="53">
        <v>3053</v>
      </c>
      <c r="BP34" s="50">
        <v>1781</v>
      </c>
      <c r="BQ34" s="50">
        <v>1</v>
      </c>
      <c r="BR34" s="50">
        <v>38</v>
      </c>
      <c r="BS34" s="50">
        <v>279</v>
      </c>
      <c r="BT34" s="50">
        <v>433</v>
      </c>
      <c r="BU34" s="50">
        <v>257</v>
      </c>
      <c r="BV34" s="50">
        <v>144</v>
      </c>
      <c r="BW34" s="59">
        <f t="shared" ref="BW34" si="78">SUM(BK34:BV37)</f>
        <v>8568</v>
      </c>
      <c r="BX34" s="56">
        <v>439</v>
      </c>
      <c r="BY34" s="56">
        <v>173</v>
      </c>
      <c r="BZ34" s="56">
        <v>160</v>
      </c>
      <c r="CA34" s="50">
        <v>939</v>
      </c>
      <c r="CB34" s="53">
        <v>1295</v>
      </c>
      <c r="CC34" s="50">
        <v>1058</v>
      </c>
      <c r="CD34" s="50">
        <v>207</v>
      </c>
      <c r="CE34" s="50">
        <v>97</v>
      </c>
      <c r="CF34" s="50">
        <v>759</v>
      </c>
      <c r="CG34" s="50">
        <v>914</v>
      </c>
      <c r="CH34" s="50">
        <v>1674</v>
      </c>
      <c r="CI34" s="50">
        <v>1095</v>
      </c>
      <c r="CJ34" s="59">
        <f>SUM(BX34:CI37)</f>
        <v>8810</v>
      </c>
      <c r="CK34" s="56">
        <v>621</v>
      </c>
      <c r="CL34" s="56">
        <v>336</v>
      </c>
      <c r="CM34" s="50">
        <v>1273</v>
      </c>
      <c r="CN34" s="50">
        <v>1639</v>
      </c>
      <c r="CO34" s="53">
        <v>2646</v>
      </c>
      <c r="CP34" s="50">
        <v>1998</v>
      </c>
      <c r="CQ34" s="50">
        <v>882</v>
      </c>
      <c r="CR34" s="50">
        <v>901</v>
      </c>
      <c r="CS34" s="50">
        <v>2366</v>
      </c>
      <c r="CT34" s="50">
        <v>1907</v>
      </c>
      <c r="CU34" s="50">
        <v>3145</v>
      </c>
      <c r="CV34" s="50">
        <v>1967</v>
      </c>
      <c r="CW34" s="59">
        <f t="shared" ref="CW34" si="79">SUM(CK34:CV37)</f>
        <v>19681</v>
      </c>
      <c r="CX34" s="68">
        <f>AW34/AJ34</f>
        <v>2.9260823653643082</v>
      </c>
      <c r="CY34" s="68">
        <f t="shared" ref="CY34" si="80">BJ34/$AJ34</f>
        <v>1.4860084477296727</v>
      </c>
      <c r="CZ34" s="68">
        <f>BW34/AJ34</f>
        <v>1.1309398099260823</v>
      </c>
      <c r="DA34" s="68">
        <f t="shared" ref="DA34" si="81">CJ34/AJ34</f>
        <v>1.1628827877507919</v>
      </c>
      <c r="DB34" s="68">
        <f t="shared" ref="DB34" si="82">CW34/AJ34</f>
        <v>2.5978088701161561</v>
      </c>
      <c r="DC34" s="20"/>
    </row>
    <row r="35" spans="1:107" ht="9.9499999999999993" customHeight="1">
      <c r="A35" s="158"/>
      <c r="B35" s="159"/>
      <c r="C35" s="60"/>
      <c r="D35" s="60"/>
      <c r="E35" s="60"/>
      <c r="F35" s="60"/>
      <c r="G35" s="60"/>
      <c r="H35" s="93"/>
      <c r="I35" s="154"/>
      <c r="J35" s="57"/>
      <c r="K35" s="51"/>
      <c r="L35" s="51"/>
      <c r="M35" s="54"/>
      <c r="N35" s="51"/>
      <c r="O35" s="51"/>
      <c r="P35" s="51"/>
      <c r="Q35" s="51"/>
      <c r="R35" s="51"/>
      <c r="S35" s="51"/>
      <c r="T35" s="51"/>
      <c r="U35" s="60"/>
      <c r="V35" s="105"/>
      <c r="W35" s="21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6"/>
      <c r="AK35" s="119"/>
      <c r="AL35" s="119"/>
      <c r="AM35" s="119"/>
      <c r="AN35" s="119"/>
      <c r="AO35" s="119"/>
      <c r="AP35" s="119"/>
      <c r="AQ35" s="119"/>
      <c r="AR35" s="119"/>
      <c r="AS35" s="116"/>
      <c r="AT35" s="116"/>
      <c r="AU35" s="116"/>
      <c r="AV35" s="116"/>
      <c r="AW35" s="116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116"/>
      <c r="BK35" s="51"/>
      <c r="BL35" s="51"/>
      <c r="BM35" s="51"/>
      <c r="BN35" s="51"/>
      <c r="BO35" s="54"/>
      <c r="BP35" s="51"/>
      <c r="BQ35" s="51"/>
      <c r="BR35" s="51"/>
      <c r="BS35" s="51"/>
      <c r="BT35" s="51"/>
      <c r="BU35" s="51"/>
      <c r="BV35" s="51"/>
      <c r="BW35" s="60"/>
      <c r="BX35" s="57"/>
      <c r="BY35" s="57"/>
      <c r="BZ35" s="57"/>
      <c r="CA35" s="51"/>
      <c r="CB35" s="54"/>
      <c r="CC35" s="51"/>
      <c r="CD35" s="51"/>
      <c r="CE35" s="51"/>
      <c r="CF35" s="51"/>
      <c r="CG35" s="51"/>
      <c r="CH35" s="51"/>
      <c r="CI35" s="51"/>
      <c r="CJ35" s="60"/>
      <c r="CK35" s="57"/>
      <c r="CL35" s="57"/>
      <c r="CM35" s="51"/>
      <c r="CN35" s="51"/>
      <c r="CO35" s="54"/>
      <c r="CP35" s="51"/>
      <c r="CQ35" s="51"/>
      <c r="CR35" s="51"/>
      <c r="CS35" s="51"/>
      <c r="CT35" s="51"/>
      <c r="CU35" s="51"/>
      <c r="CV35" s="51"/>
      <c r="CW35" s="60"/>
      <c r="CX35" s="69"/>
      <c r="CY35" s="69"/>
      <c r="CZ35" s="69"/>
      <c r="DA35" s="69"/>
      <c r="DB35" s="69"/>
      <c r="DC35" s="20"/>
    </row>
    <row r="36" spans="1:107" ht="9.9499999999999993" customHeight="1">
      <c r="A36" s="158"/>
      <c r="B36" s="159"/>
      <c r="C36" s="60"/>
      <c r="D36" s="60"/>
      <c r="E36" s="60"/>
      <c r="F36" s="60"/>
      <c r="G36" s="60"/>
      <c r="H36" s="93"/>
      <c r="I36" s="154"/>
      <c r="J36" s="57"/>
      <c r="K36" s="51"/>
      <c r="L36" s="51"/>
      <c r="M36" s="54"/>
      <c r="N36" s="51"/>
      <c r="O36" s="51"/>
      <c r="P36" s="51"/>
      <c r="Q36" s="51"/>
      <c r="R36" s="51"/>
      <c r="S36" s="51"/>
      <c r="T36" s="51"/>
      <c r="U36" s="60"/>
      <c r="V36" s="105"/>
      <c r="W36" s="21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6"/>
      <c r="AK36" s="119"/>
      <c r="AL36" s="119"/>
      <c r="AM36" s="119"/>
      <c r="AN36" s="119"/>
      <c r="AO36" s="119"/>
      <c r="AP36" s="119"/>
      <c r="AQ36" s="119"/>
      <c r="AR36" s="119"/>
      <c r="AS36" s="116"/>
      <c r="AT36" s="116"/>
      <c r="AU36" s="116"/>
      <c r="AV36" s="116"/>
      <c r="AW36" s="116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116"/>
      <c r="BK36" s="51"/>
      <c r="BL36" s="51"/>
      <c r="BM36" s="51"/>
      <c r="BN36" s="51"/>
      <c r="BO36" s="54"/>
      <c r="BP36" s="51"/>
      <c r="BQ36" s="51"/>
      <c r="BR36" s="51"/>
      <c r="BS36" s="51"/>
      <c r="BT36" s="51"/>
      <c r="BU36" s="51"/>
      <c r="BV36" s="51"/>
      <c r="BW36" s="60"/>
      <c r="BX36" s="57"/>
      <c r="BY36" s="57"/>
      <c r="BZ36" s="57"/>
      <c r="CA36" s="51"/>
      <c r="CB36" s="54"/>
      <c r="CC36" s="51"/>
      <c r="CD36" s="51"/>
      <c r="CE36" s="51"/>
      <c r="CF36" s="51"/>
      <c r="CG36" s="51"/>
      <c r="CH36" s="51"/>
      <c r="CI36" s="51"/>
      <c r="CJ36" s="60"/>
      <c r="CK36" s="57"/>
      <c r="CL36" s="57"/>
      <c r="CM36" s="51"/>
      <c r="CN36" s="51"/>
      <c r="CO36" s="54"/>
      <c r="CP36" s="51"/>
      <c r="CQ36" s="51"/>
      <c r="CR36" s="51"/>
      <c r="CS36" s="51"/>
      <c r="CT36" s="51"/>
      <c r="CU36" s="51"/>
      <c r="CV36" s="51"/>
      <c r="CW36" s="60"/>
      <c r="CX36" s="69"/>
      <c r="CY36" s="69"/>
      <c r="CZ36" s="69"/>
      <c r="DA36" s="69"/>
      <c r="DB36" s="69"/>
      <c r="DC36" s="20"/>
    </row>
    <row r="37" spans="1:107" ht="9.9499999999999993" customHeight="1">
      <c r="A37" s="160"/>
      <c r="B37" s="161"/>
      <c r="C37" s="61"/>
      <c r="D37" s="61"/>
      <c r="E37" s="61"/>
      <c r="F37" s="61"/>
      <c r="G37" s="61"/>
      <c r="H37" s="94"/>
      <c r="I37" s="155"/>
      <c r="J37" s="58"/>
      <c r="K37" s="52"/>
      <c r="L37" s="52"/>
      <c r="M37" s="55"/>
      <c r="N37" s="52"/>
      <c r="O37" s="52"/>
      <c r="P37" s="52"/>
      <c r="Q37" s="52"/>
      <c r="R37" s="52"/>
      <c r="S37" s="52"/>
      <c r="T37" s="52"/>
      <c r="U37" s="61"/>
      <c r="V37" s="106"/>
      <c r="W37" s="21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17"/>
      <c r="AK37" s="120"/>
      <c r="AL37" s="120"/>
      <c r="AM37" s="120"/>
      <c r="AN37" s="120"/>
      <c r="AO37" s="120"/>
      <c r="AP37" s="120"/>
      <c r="AQ37" s="120"/>
      <c r="AR37" s="120"/>
      <c r="AS37" s="117"/>
      <c r="AT37" s="117"/>
      <c r="AU37" s="117"/>
      <c r="AV37" s="117"/>
      <c r="AW37" s="117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117"/>
      <c r="BK37" s="52"/>
      <c r="BL37" s="52"/>
      <c r="BM37" s="52"/>
      <c r="BN37" s="52"/>
      <c r="BO37" s="55"/>
      <c r="BP37" s="52"/>
      <c r="BQ37" s="52"/>
      <c r="BR37" s="52"/>
      <c r="BS37" s="52"/>
      <c r="BT37" s="52"/>
      <c r="BU37" s="52"/>
      <c r="BV37" s="52"/>
      <c r="BW37" s="61"/>
      <c r="BX37" s="58"/>
      <c r="BY37" s="58"/>
      <c r="BZ37" s="58"/>
      <c r="CA37" s="52"/>
      <c r="CB37" s="55"/>
      <c r="CC37" s="52"/>
      <c r="CD37" s="52"/>
      <c r="CE37" s="52"/>
      <c r="CF37" s="52"/>
      <c r="CG37" s="52"/>
      <c r="CH37" s="52"/>
      <c r="CI37" s="52"/>
      <c r="CJ37" s="61"/>
      <c r="CK37" s="58"/>
      <c r="CL37" s="58"/>
      <c r="CM37" s="52"/>
      <c r="CN37" s="52"/>
      <c r="CO37" s="55"/>
      <c r="CP37" s="52"/>
      <c r="CQ37" s="52"/>
      <c r="CR37" s="52"/>
      <c r="CS37" s="52"/>
      <c r="CT37" s="52"/>
      <c r="CU37" s="52"/>
      <c r="CV37" s="52"/>
      <c r="CW37" s="61"/>
      <c r="CX37" s="70"/>
      <c r="CY37" s="70"/>
      <c r="CZ37" s="70"/>
      <c r="DA37" s="70"/>
      <c r="DB37" s="70"/>
      <c r="DC37" s="20"/>
    </row>
    <row r="38" spans="1:107" ht="9.9499999999999993" customHeight="1">
      <c r="A38" s="125" t="s">
        <v>39</v>
      </c>
      <c r="B38" s="126"/>
      <c r="C38" s="59">
        <f t="shared" ref="C38" si="83">SUM(X38:AI41)</f>
        <v>6931</v>
      </c>
      <c r="D38" s="59">
        <f t="shared" ref="D38" si="84">SUM(AK38:AV41)</f>
        <v>18077</v>
      </c>
      <c r="E38" s="59">
        <f t="shared" ref="E38" si="85">SUM(AX38:BI41)</f>
        <v>8836</v>
      </c>
      <c r="F38" s="59">
        <f t="shared" ref="F38" si="86">SUM(BK38:BV41)</f>
        <v>6923</v>
      </c>
      <c r="G38" s="59">
        <f t="shared" ref="G38" si="87">SUM(BX38:CI41)</f>
        <v>5216</v>
      </c>
      <c r="H38" s="92">
        <f t="shared" ref="H38" si="88">SUM(CK38:CV41)</f>
        <v>13186</v>
      </c>
      <c r="I38" s="153">
        <v>1055</v>
      </c>
      <c r="J38" s="56">
        <v>918</v>
      </c>
      <c r="K38" s="56">
        <v>1257</v>
      </c>
      <c r="L38" s="50">
        <v>1360</v>
      </c>
      <c r="M38" s="53">
        <v>1200</v>
      </c>
      <c r="N38" s="50">
        <v>512</v>
      </c>
      <c r="O38" s="56">
        <v>234</v>
      </c>
      <c r="P38" s="56">
        <v>542</v>
      </c>
      <c r="Q38" s="50">
        <v>850</v>
      </c>
      <c r="R38" s="50"/>
      <c r="S38" s="50"/>
      <c r="T38" s="50"/>
      <c r="U38" s="59">
        <f t="shared" ref="U38" si="89">SUM(I38:T41)</f>
        <v>7928</v>
      </c>
      <c r="V38" s="104">
        <f>U38/C38</f>
        <v>1.1438464867984417</v>
      </c>
      <c r="W38" s="45"/>
      <c r="X38" s="118">
        <v>197</v>
      </c>
      <c r="Y38" s="118">
        <v>720</v>
      </c>
      <c r="Z38" s="118">
        <v>575</v>
      </c>
      <c r="AA38" s="118">
        <v>825</v>
      </c>
      <c r="AB38" s="118">
        <v>1074</v>
      </c>
      <c r="AC38" s="118">
        <v>376</v>
      </c>
      <c r="AD38" s="118">
        <v>183</v>
      </c>
      <c r="AE38" s="118">
        <v>529</v>
      </c>
      <c r="AF38" s="118">
        <v>513</v>
      </c>
      <c r="AG38" s="118">
        <v>742</v>
      </c>
      <c r="AH38" s="118">
        <v>378</v>
      </c>
      <c r="AI38" s="118">
        <v>819</v>
      </c>
      <c r="AJ38" s="115">
        <f t="shared" si="47"/>
        <v>6931</v>
      </c>
      <c r="AK38" s="118">
        <v>1254</v>
      </c>
      <c r="AL38" s="118">
        <v>1433</v>
      </c>
      <c r="AM38" s="118">
        <v>1906</v>
      </c>
      <c r="AN38" s="118">
        <v>1786</v>
      </c>
      <c r="AO38" s="118">
        <v>2110</v>
      </c>
      <c r="AP38" s="118">
        <v>981</v>
      </c>
      <c r="AQ38" s="118">
        <v>809</v>
      </c>
      <c r="AR38" s="118">
        <v>816</v>
      </c>
      <c r="AS38" s="118">
        <v>1621</v>
      </c>
      <c r="AT38" s="118">
        <v>1646</v>
      </c>
      <c r="AU38" s="118">
        <v>2395</v>
      </c>
      <c r="AV38" s="118">
        <v>1320</v>
      </c>
      <c r="AW38" s="115">
        <f t="shared" ref="AW38" si="90">SUM(AK38:AV41)</f>
        <v>18077</v>
      </c>
      <c r="AX38" s="50">
        <v>1007</v>
      </c>
      <c r="AY38" s="50">
        <v>1490</v>
      </c>
      <c r="AZ38" s="50">
        <v>1242</v>
      </c>
      <c r="BA38" s="50">
        <v>1707</v>
      </c>
      <c r="BB38" s="50">
        <v>1949</v>
      </c>
      <c r="BC38" s="50">
        <v>591</v>
      </c>
      <c r="BD38" s="50">
        <v>305</v>
      </c>
      <c r="BE38" s="50">
        <v>525</v>
      </c>
      <c r="BF38" s="50">
        <v>0</v>
      </c>
      <c r="BG38" s="50">
        <v>20</v>
      </c>
      <c r="BH38" s="50">
        <v>0</v>
      </c>
      <c r="BI38" s="50">
        <v>0</v>
      </c>
      <c r="BJ38" s="115">
        <f t="shared" ref="BJ38" si="91">SUM(AX38:BI38)</f>
        <v>8836</v>
      </c>
      <c r="BK38" s="50">
        <v>130</v>
      </c>
      <c r="BL38" s="50">
        <v>0</v>
      </c>
      <c r="BM38" s="50">
        <v>0</v>
      </c>
      <c r="BN38" s="50">
        <v>1573</v>
      </c>
      <c r="BO38" s="53">
        <v>2653</v>
      </c>
      <c r="BP38" s="50">
        <v>1599</v>
      </c>
      <c r="BQ38" s="50">
        <v>0</v>
      </c>
      <c r="BR38" s="50">
        <v>0</v>
      </c>
      <c r="BS38" s="50">
        <v>265</v>
      </c>
      <c r="BT38" s="50">
        <v>484</v>
      </c>
      <c r="BU38" s="50">
        <v>219</v>
      </c>
      <c r="BV38" s="50">
        <v>0</v>
      </c>
      <c r="BW38" s="59">
        <f>SUM(BK38:BV41)</f>
        <v>6923</v>
      </c>
      <c r="BX38" s="56">
        <v>451</v>
      </c>
      <c r="BY38" s="56">
        <v>95</v>
      </c>
      <c r="BZ38" s="56">
        <v>0</v>
      </c>
      <c r="CA38" s="50">
        <v>797</v>
      </c>
      <c r="CB38" s="53">
        <v>1167</v>
      </c>
      <c r="CC38" s="50">
        <v>871</v>
      </c>
      <c r="CD38" s="56">
        <v>135</v>
      </c>
      <c r="CE38" s="56">
        <v>0</v>
      </c>
      <c r="CF38" s="50">
        <v>443</v>
      </c>
      <c r="CG38" s="50">
        <v>371</v>
      </c>
      <c r="CH38" s="50">
        <v>0</v>
      </c>
      <c r="CI38" s="50">
        <v>886</v>
      </c>
      <c r="CJ38" s="59">
        <f>SUM(BX38:CI41)</f>
        <v>5216</v>
      </c>
      <c r="CK38" s="56">
        <v>773</v>
      </c>
      <c r="CL38" s="56">
        <v>0</v>
      </c>
      <c r="CM38" s="56">
        <v>0</v>
      </c>
      <c r="CN38" s="50">
        <v>1265</v>
      </c>
      <c r="CO38" s="53">
        <v>1868</v>
      </c>
      <c r="CP38" s="50">
        <v>1436</v>
      </c>
      <c r="CQ38" s="56">
        <v>421</v>
      </c>
      <c r="CR38" s="56">
        <v>671</v>
      </c>
      <c r="CS38" s="50">
        <v>1919</v>
      </c>
      <c r="CT38" s="50">
        <v>1230</v>
      </c>
      <c r="CU38" s="50">
        <v>2108</v>
      </c>
      <c r="CV38" s="50">
        <v>1495</v>
      </c>
      <c r="CW38" s="59">
        <f t="shared" ref="CW38" si="92">SUM(CK38:CV41)</f>
        <v>13186</v>
      </c>
      <c r="CX38" s="68">
        <f>AW38/AJ38</f>
        <v>2.6081373539171837</v>
      </c>
      <c r="CY38" s="68">
        <f t="shared" ref="CY38" si="93">BJ38/$AJ38</f>
        <v>1.2748521136921078</v>
      </c>
      <c r="CZ38" s="68">
        <f>BW38/AJ38</f>
        <v>0.99884576540181791</v>
      </c>
      <c r="DA38" s="68">
        <f t="shared" ref="DA38" si="94">CJ38/AJ38</f>
        <v>0.75256095801471645</v>
      </c>
      <c r="DB38" s="68">
        <f t="shared" ref="DB38" si="95">CW38/AJ38</f>
        <v>1.9024671764536143</v>
      </c>
      <c r="DC38" s="20"/>
    </row>
    <row r="39" spans="1:107" ht="9.9499999999999993" customHeight="1">
      <c r="A39" s="127"/>
      <c r="B39" s="128"/>
      <c r="C39" s="60"/>
      <c r="D39" s="60"/>
      <c r="E39" s="60"/>
      <c r="F39" s="60"/>
      <c r="G39" s="60"/>
      <c r="H39" s="93"/>
      <c r="I39" s="154"/>
      <c r="J39" s="57"/>
      <c r="K39" s="57"/>
      <c r="L39" s="51"/>
      <c r="M39" s="54"/>
      <c r="N39" s="51"/>
      <c r="O39" s="57"/>
      <c r="P39" s="57"/>
      <c r="Q39" s="51"/>
      <c r="R39" s="51"/>
      <c r="S39" s="51"/>
      <c r="T39" s="51"/>
      <c r="U39" s="60"/>
      <c r="V39" s="105"/>
      <c r="W39" s="45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6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6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116"/>
      <c r="BK39" s="51"/>
      <c r="BL39" s="51"/>
      <c r="BM39" s="51"/>
      <c r="BN39" s="51"/>
      <c r="BO39" s="54"/>
      <c r="BP39" s="51"/>
      <c r="BQ39" s="51"/>
      <c r="BR39" s="51"/>
      <c r="BS39" s="51"/>
      <c r="BT39" s="51"/>
      <c r="BU39" s="51"/>
      <c r="BV39" s="51"/>
      <c r="BW39" s="60"/>
      <c r="BX39" s="57"/>
      <c r="BY39" s="57"/>
      <c r="BZ39" s="57"/>
      <c r="CA39" s="51"/>
      <c r="CB39" s="54"/>
      <c r="CC39" s="51"/>
      <c r="CD39" s="57"/>
      <c r="CE39" s="57"/>
      <c r="CF39" s="51"/>
      <c r="CG39" s="51"/>
      <c r="CH39" s="51"/>
      <c r="CI39" s="51"/>
      <c r="CJ39" s="60"/>
      <c r="CK39" s="57"/>
      <c r="CL39" s="57"/>
      <c r="CM39" s="57"/>
      <c r="CN39" s="51"/>
      <c r="CO39" s="54"/>
      <c r="CP39" s="51"/>
      <c r="CQ39" s="57"/>
      <c r="CR39" s="57"/>
      <c r="CS39" s="51"/>
      <c r="CT39" s="51"/>
      <c r="CU39" s="51"/>
      <c r="CV39" s="51"/>
      <c r="CW39" s="60"/>
      <c r="CX39" s="69"/>
      <c r="CY39" s="69"/>
      <c r="CZ39" s="69"/>
      <c r="DA39" s="69"/>
      <c r="DB39" s="69"/>
      <c r="DC39" s="20"/>
    </row>
    <row r="40" spans="1:107" ht="9.9499999999999993" customHeight="1">
      <c r="A40" s="127"/>
      <c r="B40" s="128"/>
      <c r="C40" s="60"/>
      <c r="D40" s="60"/>
      <c r="E40" s="60"/>
      <c r="F40" s="60"/>
      <c r="G40" s="60"/>
      <c r="H40" s="93"/>
      <c r="I40" s="154"/>
      <c r="J40" s="57"/>
      <c r="K40" s="57"/>
      <c r="L40" s="51"/>
      <c r="M40" s="54"/>
      <c r="N40" s="51"/>
      <c r="O40" s="57"/>
      <c r="P40" s="57"/>
      <c r="Q40" s="51"/>
      <c r="R40" s="51"/>
      <c r="S40" s="51"/>
      <c r="T40" s="51"/>
      <c r="U40" s="60"/>
      <c r="V40" s="105"/>
      <c r="W40" s="45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6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6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116"/>
      <c r="BK40" s="51"/>
      <c r="BL40" s="51"/>
      <c r="BM40" s="51"/>
      <c r="BN40" s="51"/>
      <c r="BO40" s="54"/>
      <c r="BP40" s="51"/>
      <c r="BQ40" s="51"/>
      <c r="BR40" s="51"/>
      <c r="BS40" s="51"/>
      <c r="BT40" s="51"/>
      <c r="BU40" s="51"/>
      <c r="BV40" s="51"/>
      <c r="BW40" s="60"/>
      <c r="BX40" s="57"/>
      <c r="BY40" s="57"/>
      <c r="BZ40" s="57"/>
      <c r="CA40" s="51"/>
      <c r="CB40" s="54"/>
      <c r="CC40" s="51"/>
      <c r="CD40" s="57"/>
      <c r="CE40" s="57"/>
      <c r="CF40" s="51"/>
      <c r="CG40" s="51"/>
      <c r="CH40" s="51"/>
      <c r="CI40" s="51"/>
      <c r="CJ40" s="60"/>
      <c r="CK40" s="57"/>
      <c r="CL40" s="57"/>
      <c r="CM40" s="57"/>
      <c r="CN40" s="51"/>
      <c r="CO40" s="54"/>
      <c r="CP40" s="51"/>
      <c r="CQ40" s="57"/>
      <c r="CR40" s="57"/>
      <c r="CS40" s="51"/>
      <c r="CT40" s="51"/>
      <c r="CU40" s="51"/>
      <c r="CV40" s="51"/>
      <c r="CW40" s="60"/>
      <c r="CX40" s="69"/>
      <c r="CY40" s="69"/>
      <c r="CZ40" s="69"/>
      <c r="DA40" s="69"/>
      <c r="DB40" s="69"/>
      <c r="DC40" s="20"/>
    </row>
    <row r="41" spans="1:107" ht="9.9499999999999993" customHeight="1">
      <c r="A41" s="129"/>
      <c r="B41" s="130"/>
      <c r="C41" s="61"/>
      <c r="D41" s="61"/>
      <c r="E41" s="61"/>
      <c r="F41" s="61"/>
      <c r="G41" s="61"/>
      <c r="H41" s="94"/>
      <c r="I41" s="155"/>
      <c r="J41" s="58"/>
      <c r="K41" s="58"/>
      <c r="L41" s="52"/>
      <c r="M41" s="55"/>
      <c r="N41" s="52"/>
      <c r="O41" s="58"/>
      <c r="P41" s="58"/>
      <c r="Q41" s="52"/>
      <c r="R41" s="52"/>
      <c r="S41" s="52"/>
      <c r="T41" s="52"/>
      <c r="U41" s="61"/>
      <c r="V41" s="106"/>
      <c r="W41" s="45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17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17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117"/>
      <c r="BK41" s="52"/>
      <c r="BL41" s="52"/>
      <c r="BM41" s="52"/>
      <c r="BN41" s="52"/>
      <c r="BO41" s="55"/>
      <c r="BP41" s="52"/>
      <c r="BQ41" s="52"/>
      <c r="BR41" s="52"/>
      <c r="BS41" s="52"/>
      <c r="BT41" s="52"/>
      <c r="BU41" s="52"/>
      <c r="BV41" s="52"/>
      <c r="BW41" s="61"/>
      <c r="BX41" s="58"/>
      <c r="BY41" s="58"/>
      <c r="BZ41" s="58"/>
      <c r="CA41" s="52"/>
      <c r="CB41" s="55"/>
      <c r="CC41" s="52"/>
      <c r="CD41" s="58"/>
      <c r="CE41" s="58"/>
      <c r="CF41" s="52"/>
      <c r="CG41" s="52"/>
      <c r="CH41" s="52"/>
      <c r="CI41" s="52"/>
      <c r="CJ41" s="61"/>
      <c r="CK41" s="58"/>
      <c r="CL41" s="58"/>
      <c r="CM41" s="58"/>
      <c r="CN41" s="52"/>
      <c r="CO41" s="55"/>
      <c r="CP41" s="52"/>
      <c r="CQ41" s="58"/>
      <c r="CR41" s="58"/>
      <c r="CS41" s="52"/>
      <c r="CT41" s="52"/>
      <c r="CU41" s="52"/>
      <c r="CV41" s="52"/>
      <c r="CW41" s="61"/>
      <c r="CX41" s="70"/>
      <c r="CY41" s="70"/>
      <c r="CZ41" s="70"/>
      <c r="DA41" s="70"/>
      <c r="DB41" s="70"/>
      <c r="DC41" s="20"/>
    </row>
    <row r="42" spans="1:107" ht="9.9499999999999993" customHeight="1">
      <c r="A42" s="125" t="s">
        <v>40</v>
      </c>
      <c r="B42" s="126"/>
      <c r="C42" s="59">
        <f t="shared" ref="C42" si="96">SUM(X42:AI45)</f>
        <v>36336</v>
      </c>
      <c r="D42" s="59">
        <f t="shared" ref="D42" si="97">SUM(AK42:AV45)</f>
        <v>47361</v>
      </c>
      <c r="E42" s="59">
        <f t="shared" ref="E42" si="98">SUM(AX42:BI45)</f>
        <v>25552</v>
      </c>
      <c r="F42" s="59">
        <f t="shared" ref="F42" si="99">SUM(BK42:BV45)</f>
        <v>18699</v>
      </c>
      <c r="G42" s="59">
        <f t="shared" ref="G42" si="100">SUM(BX42:CI45)</f>
        <v>21899</v>
      </c>
      <c r="H42" s="92">
        <f t="shared" ref="H42" si="101">SUM(CK42:CV45)</f>
        <v>35433</v>
      </c>
      <c r="I42" s="153">
        <v>3408</v>
      </c>
      <c r="J42" s="56">
        <v>3630</v>
      </c>
      <c r="K42" s="56">
        <v>3237</v>
      </c>
      <c r="L42" s="50">
        <v>3867</v>
      </c>
      <c r="M42" s="53">
        <v>3048</v>
      </c>
      <c r="N42" s="50">
        <v>1597</v>
      </c>
      <c r="O42" s="50">
        <v>976</v>
      </c>
      <c r="P42" s="50">
        <v>1322</v>
      </c>
      <c r="Q42" s="50">
        <v>2476</v>
      </c>
      <c r="R42" s="50"/>
      <c r="S42" s="50"/>
      <c r="T42" s="50"/>
      <c r="U42" s="59">
        <f t="shared" ref="U42" si="102">SUM(I42:T45)</f>
        <v>23561</v>
      </c>
      <c r="V42" s="104">
        <f>U42/C42</f>
        <v>0.64842029942756496</v>
      </c>
      <c r="W42" s="45"/>
      <c r="X42" s="118">
        <v>2874</v>
      </c>
      <c r="Y42" s="118">
        <v>4757</v>
      </c>
      <c r="Z42" s="118">
        <v>2764</v>
      </c>
      <c r="AA42" s="118">
        <v>3500</v>
      </c>
      <c r="AB42" s="118">
        <v>3512</v>
      </c>
      <c r="AC42" s="118">
        <v>1779</v>
      </c>
      <c r="AD42" s="118">
        <v>1312</v>
      </c>
      <c r="AE42" s="118">
        <v>1934</v>
      </c>
      <c r="AF42" s="118">
        <v>3060</v>
      </c>
      <c r="AG42" s="118">
        <v>2591</v>
      </c>
      <c r="AH42" s="118">
        <v>4921</v>
      </c>
      <c r="AI42" s="118">
        <v>3332</v>
      </c>
      <c r="AJ42" s="115">
        <f t="shared" si="47"/>
        <v>36336</v>
      </c>
      <c r="AK42" s="118">
        <v>3560</v>
      </c>
      <c r="AL42" s="118">
        <v>4912</v>
      </c>
      <c r="AM42" s="118">
        <v>4396</v>
      </c>
      <c r="AN42" s="118">
        <v>5231</v>
      </c>
      <c r="AO42" s="118">
        <v>4931</v>
      </c>
      <c r="AP42" s="118">
        <v>2798</v>
      </c>
      <c r="AQ42" s="118">
        <v>1558</v>
      </c>
      <c r="AR42" s="118">
        <v>1519</v>
      </c>
      <c r="AS42" s="118">
        <v>3433</v>
      </c>
      <c r="AT42" s="118">
        <v>4671</v>
      </c>
      <c r="AU42" s="118">
        <v>6378</v>
      </c>
      <c r="AV42" s="118">
        <v>3974</v>
      </c>
      <c r="AW42" s="115">
        <f t="shared" ref="AW42" si="103">SUM(AK42:AV45)</f>
        <v>47361</v>
      </c>
      <c r="AX42" s="50">
        <v>3381</v>
      </c>
      <c r="AY42" s="50">
        <v>4029</v>
      </c>
      <c r="AZ42" s="50">
        <v>3261</v>
      </c>
      <c r="BA42" s="50">
        <v>4470</v>
      </c>
      <c r="BB42" s="50">
        <v>4541</v>
      </c>
      <c r="BC42" s="50">
        <v>1925</v>
      </c>
      <c r="BD42" s="50">
        <v>947</v>
      </c>
      <c r="BE42" s="50">
        <v>1363</v>
      </c>
      <c r="BF42" s="50">
        <v>1089</v>
      </c>
      <c r="BG42" s="50">
        <v>147</v>
      </c>
      <c r="BH42" s="50">
        <v>128</v>
      </c>
      <c r="BI42" s="50">
        <v>271</v>
      </c>
      <c r="BJ42" s="115">
        <f t="shared" ref="BJ42" si="104">SUM(AX42:BI42)</f>
        <v>25552</v>
      </c>
      <c r="BK42" s="50">
        <v>822</v>
      </c>
      <c r="BL42" s="50">
        <v>886</v>
      </c>
      <c r="BM42" s="50">
        <v>1199</v>
      </c>
      <c r="BN42" s="50">
        <v>3301</v>
      </c>
      <c r="BO42" s="53">
        <v>5611</v>
      </c>
      <c r="BP42" s="50">
        <v>3639</v>
      </c>
      <c r="BQ42" s="50">
        <v>151</v>
      </c>
      <c r="BR42" s="50">
        <v>154</v>
      </c>
      <c r="BS42" s="50">
        <v>677</v>
      </c>
      <c r="BT42" s="50">
        <v>857</v>
      </c>
      <c r="BU42" s="50">
        <v>980</v>
      </c>
      <c r="BV42" s="50">
        <v>422</v>
      </c>
      <c r="BW42" s="59">
        <f t="shared" ref="BW42" si="105">SUM(BK42:BV45)</f>
        <v>18699</v>
      </c>
      <c r="BX42" s="56">
        <v>1332</v>
      </c>
      <c r="BY42" s="56">
        <v>1166</v>
      </c>
      <c r="BZ42" s="56">
        <v>704</v>
      </c>
      <c r="CA42" s="50">
        <v>2031</v>
      </c>
      <c r="CB42" s="53">
        <v>2880</v>
      </c>
      <c r="CC42" s="50">
        <v>1981</v>
      </c>
      <c r="CD42" s="50">
        <v>932</v>
      </c>
      <c r="CE42" s="50">
        <v>354</v>
      </c>
      <c r="CF42" s="50">
        <v>1649</v>
      </c>
      <c r="CG42" s="50">
        <v>1919</v>
      </c>
      <c r="CH42" s="50">
        <v>4263</v>
      </c>
      <c r="CI42" s="50">
        <v>2688</v>
      </c>
      <c r="CJ42" s="59">
        <f>SUM(BX42:CI45)</f>
        <v>21899</v>
      </c>
      <c r="CK42" s="56">
        <v>2308</v>
      </c>
      <c r="CL42" s="56">
        <v>2980</v>
      </c>
      <c r="CM42" s="56">
        <v>314</v>
      </c>
      <c r="CN42" s="50">
        <v>3237</v>
      </c>
      <c r="CO42" s="53">
        <v>4423</v>
      </c>
      <c r="CP42" s="50">
        <v>2859</v>
      </c>
      <c r="CQ42" s="50">
        <v>1619</v>
      </c>
      <c r="CR42" s="50">
        <v>1923</v>
      </c>
      <c r="CS42" s="50">
        <v>3779</v>
      </c>
      <c r="CT42" s="50">
        <v>3558</v>
      </c>
      <c r="CU42" s="50">
        <v>5036</v>
      </c>
      <c r="CV42" s="50">
        <v>3397</v>
      </c>
      <c r="CW42" s="59">
        <f t="shared" ref="CW42" si="106">SUM(CK42:CV45)</f>
        <v>35433</v>
      </c>
      <c r="CX42" s="68">
        <f>AW42/AJ42</f>
        <v>1.3034180977542933</v>
      </c>
      <c r="CY42" s="68">
        <f t="shared" ref="CY42" si="107">BJ42/$AJ42</f>
        <v>0.70321444297666225</v>
      </c>
      <c r="CZ42" s="68">
        <f t="shared" ref="CZ42" si="108">BW42/AJ42</f>
        <v>0.51461360634081899</v>
      </c>
      <c r="DA42" s="68">
        <f t="shared" ref="DA42" si="109">CJ42/AJ42</f>
        <v>0.6026805372082783</v>
      </c>
      <c r="DB42" s="68">
        <f t="shared" ref="DB42" si="110">CW42/AJ42</f>
        <v>0.97514861294583888</v>
      </c>
      <c r="DC42" s="20"/>
    </row>
    <row r="43" spans="1:107" ht="9.9499999999999993" customHeight="1">
      <c r="A43" s="127"/>
      <c r="B43" s="128"/>
      <c r="C43" s="60"/>
      <c r="D43" s="60"/>
      <c r="E43" s="60"/>
      <c r="F43" s="60"/>
      <c r="G43" s="60"/>
      <c r="H43" s="93"/>
      <c r="I43" s="154"/>
      <c r="J43" s="57"/>
      <c r="K43" s="57"/>
      <c r="L43" s="51"/>
      <c r="M43" s="54"/>
      <c r="N43" s="51"/>
      <c r="O43" s="51"/>
      <c r="P43" s="51"/>
      <c r="Q43" s="51"/>
      <c r="R43" s="51"/>
      <c r="S43" s="51"/>
      <c r="T43" s="51"/>
      <c r="U43" s="60"/>
      <c r="V43" s="105"/>
      <c r="W43" s="45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6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6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116"/>
      <c r="BK43" s="51"/>
      <c r="BL43" s="51"/>
      <c r="BM43" s="51"/>
      <c r="BN43" s="51"/>
      <c r="BO43" s="54"/>
      <c r="BP43" s="51"/>
      <c r="BQ43" s="51"/>
      <c r="BR43" s="51"/>
      <c r="BS43" s="51"/>
      <c r="BT43" s="51"/>
      <c r="BU43" s="51"/>
      <c r="BV43" s="51"/>
      <c r="BW43" s="60"/>
      <c r="BX43" s="57"/>
      <c r="BY43" s="57"/>
      <c r="BZ43" s="57"/>
      <c r="CA43" s="51"/>
      <c r="CB43" s="54"/>
      <c r="CC43" s="51"/>
      <c r="CD43" s="51"/>
      <c r="CE43" s="51"/>
      <c r="CF43" s="51"/>
      <c r="CG43" s="51"/>
      <c r="CH43" s="51"/>
      <c r="CI43" s="51"/>
      <c r="CJ43" s="60"/>
      <c r="CK43" s="57"/>
      <c r="CL43" s="57"/>
      <c r="CM43" s="57"/>
      <c r="CN43" s="51"/>
      <c r="CO43" s="54"/>
      <c r="CP43" s="51"/>
      <c r="CQ43" s="51"/>
      <c r="CR43" s="51"/>
      <c r="CS43" s="51"/>
      <c r="CT43" s="51"/>
      <c r="CU43" s="51"/>
      <c r="CV43" s="51"/>
      <c r="CW43" s="60"/>
      <c r="CX43" s="69"/>
      <c r="CY43" s="69"/>
      <c r="CZ43" s="69"/>
      <c r="DA43" s="69"/>
      <c r="DB43" s="69"/>
      <c r="DC43" s="20"/>
    </row>
    <row r="44" spans="1:107" ht="9.9499999999999993" customHeight="1">
      <c r="A44" s="127"/>
      <c r="B44" s="128"/>
      <c r="C44" s="60"/>
      <c r="D44" s="60"/>
      <c r="E44" s="60"/>
      <c r="F44" s="60"/>
      <c r="G44" s="60"/>
      <c r="H44" s="93"/>
      <c r="I44" s="154"/>
      <c r="J44" s="57"/>
      <c r="K44" s="57"/>
      <c r="L44" s="51"/>
      <c r="M44" s="54"/>
      <c r="N44" s="51"/>
      <c r="O44" s="51"/>
      <c r="P44" s="51"/>
      <c r="Q44" s="51"/>
      <c r="R44" s="51"/>
      <c r="S44" s="51"/>
      <c r="T44" s="51"/>
      <c r="U44" s="60"/>
      <c r="V44" s="105"/>
      <c r="W44" s="45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6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6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116"/>
      <c r="BK44" s="51"/>
      <c r="BL44" s="51"/>
      <c r="BM44" s="51"/>
      <c r="BN44" s="51"/>
      <c r="BO44" s="54"/>
      <c r="BP44" s="51"/>
      <c r="BQ44" s="51"/>
      <c r="BR44" s="51"/>
      <c r="BS44" s="51"/>
      <c r="BT44" s="51"/>
      <c r="BU44" s="51"/>
      <c r="BV44" s="51"/>
      <c r="BW44" s="60"/>
      <c r="BX44" s="57"/>
      <c r="BY44" s="57"/>
      <c r="BZ44" s="57"/>
      <c r="CA44" s="51"/>
      <c r="CB44" s="54"/>
      <c r="CC44" s="51"/>
      <c r="CD44" s="51"/>
      <c r="CE44" s="51"/>
      <c r="CF44" s="51"/>
      <c r="CG44" s="51"/>
      <c r="CH44" s="51"/>
      <c r="CI44" s="51"/>
      <c r="CJ44" s="60"/>
      <c r="CK44" s="57"/>
      <c r="CL44" s="57"/>
      <c r="CM44" s="57"/>
      <c r="CN44" s="51"/>
      <c r="CO44" s="54"/>
      <c r="CP44" s="51"/>
      <c r="CQ44" s="51"/>
      <c r="CR44" s="51"/>
      <c r="CS44" s="51"/>
      <c r="CT44" s="51"/>
      <c r="CU44" s="51"/>
      <c r="CV44" s="51"/>
      <c r="CW44" s="60"/>
      <c r="CX44" s="69"/>
      <c r="CY44" s="69"/>
      <c r="CZ44" s="69"/>
      <c r="DA44" s="69"/>
      <c r="DB44" s="69"/>
      <c r="DC44" s="20"/>
    </row>
    <row r="45" spans="1:107" ht="9.9499999999999993" customHeight="1">
      <c r="A45" s="129"/>
      <c r="B45" s="130"/>
      <c r="C45" s="61"/>
      <c r="D45" s="61"/>
      <c r="E45" s="61"/>
      <c r="F45" s="61"/>
      <c r="G45" s="61"/>
      <c r="H45" s="94"/>
      <c r="I45" s="155"/>
      <c r="J45" s="58"/>
      <c r="K45" s="58"/>
      <c r="L45" s="52"/>
      <c r="M45" s="55"/>
      <c r="N45" s="52"/>
      <c r="O45" s="52"/>
      <c r="P45" s="52"/>
      <c r="Q45" s="52"/>
      <c r="R45" s="52"/>
      <c r="S45" s="52"/>
      <c r="T45" s="52"/>
      <c r="U45" s="61"/>
      <c r="V45" s="106"/>
      <c r="W45" s="45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17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17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117"/>
      <c r="BK45" s="52"/>
      <c r="BL45" s="52"/>
      <c r="BM45" s="52"/>
      <c r="BN45" s="52"/>
      <c r="BO45" s="55"/>
      <c r="BP45" s="52"/>
      <c r="BQ45" s="52"/>
      <c r="BR45" s="52"/>
      <c r="BS45" s="52"/>
      <c r="BT45" s="52"/>
      <c r="BU45" s="52"/>
      <c r="BV45" s="52"/>
      <c r="BW45" s="61"/>
      <c r="BX45" s="58"/>
      <c r="BY45" s="58"/>
      <c r="BZ45" s="58"/>
      <c r="CA45" s="52"/>
      <c r="CB45" s="55"/>
      <c r="CC45" s="52"/>
      <c r="CD45" s="52"/>
      <c r="CE45" s="52"/>
      <c r="CF45" s="52"/>
      <c r="CG45" s="52"/>
      <c r="CH45" s="52"/>
      <c r="CI45" s="52"/>
      <c r="CJ45" s="61"/>
      <c r="CK45" s="58"/>
      <c r="CL45" s="58"/>
      <c r="CM45" s="58"/>
      <c r="CN45" s="52"/>
      <c r="CO45" s="55"/>
      <c r="CP45" s="52"/>
      <c r="CQ45" s="52"/>
      <c r="CR45" s="52"/>
      <c r="CS45" s="52"/>
      <c r="CT45" s="52"/>
      <c r="CU45" s="52"/>
      <c r="CV45" s="52"/>
      <c r="CW45" s="61"/>
      <c r="CX45" s="70"/>
      <c r="CY45" s="70"/>
      <c r="CZ45" s="70"/>
      <c r="DA45" s="70"/>
      <c r="DB45" s="70"/>
      <c r="DC45" s="20"/>
    </row>
    <row r="46" spans="1:107" ht="9.9499999999999993" customHeight="1">
      <c r="A46" s="125" t="s">
        <v>41</v>
      </c>
      <c r="B46" s="126"/>
      <c r="C46" s="59">
        <f t="shared" ref="C46" si="111">SUM(X46:AI49)</f>
        <v>3593</v>
      </c>
      <c r="D46" s="59">
        <f t="shared" ref="D46" si="112">SUM(AK46:AV49)</f>
        <v>5167</v>
      </c>
      <c r="E46" s="59">
        <f t="shared" ref="E46" si="113">SUM(AX46:BI49)</f>
        <v>2787</v>
      </c>
      <c r="F46" s="59">
        <f t="shared" ref="F46" si="114">SUM(BK46:BV49)</f>
        <v>1942</v>
      </c>
      <c r="G46" s="59">
        <f t="shared" ref="G46" si="115">SUM(BX46:CI49)</f>
        <v>2219</v>
      </c>
      <c r="H46" s="92">
        <f t="shared" ref="H46" si="116">SUM(CK46:CV49)</f>
        <v>2905</v>
      </c>
      <c r="I46" s="153">
        <v>370</v>
      </c>
      <c r="J46" s="56">
        <v>309</v>
      </c>
      <c r="K46" s="56">
        <v>226</v>
      </c>
      <c r="L46" s="50">
        <v>229</v>
      </c>
      <c r="M46" s="53">
        <v>138</v>
      </c>
      <c r="N46" s="50">
        <v>61</v>
      </c>
      <c r="O46" s="50">
        <v>26</v>
      </c>
      <c r="P46" s="50">
        <v>12</v>
      </c>
      <c r="Q46" s="83">
        <v>92</v>
      </c>
      <c r="R46" s="50"/>
      <c r="S46" s="50"/>
      <c r="T46" s="50"/>
      <c r="U46" s="59">
        <f t="shared" ref="U46" si="117">SUM(I46:T49)</f>
        <v>1463</v>
      </c>
      <c r="V46" s="104">
        <f>U46/C46</f>
        <v>0.40718062900083496</v>
      </c>
      <c r="W46" s="45"/>
      <c r="X46" s="118">
        <v>518</v>
      </c>
      <c r="Y46" s="118">
        <v>628</v>
      </c>
      <c r="Z46" s="118">
        <v>277</v>
      </c>
      <c r="AA46" s="118">
        <v>268</v>
      </c>
      <c r="AB46" s="118">
        <v>292</v>
      </c>
      <c r="AC46" s="118">
        <v>162</v>
      </c>
      <c r="AD46" s="118">
        <v>43</v>
      </c>
      <c r="AE46" s="118">
        <v>95</v>
      </c>
      <c r="AF46" s="118">
        <v>290</v>
      </c>
      <c r="AG46" s="118">
        <v>305</v>
      </c>
      <c r="AH46" s="118">
        <v>438</v>
      </c>
      <c r="AI46" s="118">
        <v>277</v>
      </c>
      <c r="AJ46" s="115">
        <f>SUM(X46:AI46)</f>
        <v>3593</v>
      </c>
      <c r="AK46" s="118">
        <v>601</v>
      </c>
      <c r="AL46" s="118">
        <v>913</v>
      </c>
      <c r="AM46" s="118">
        <v>451</v>
      </c>
      <c r="AN46" s="118">
        <v>636</v>
      </c>
      <c r="AO46" s="118">
        <v>405</v>
      </c>
      <c r="AP46" s="118">
        <v>173</v>
      </c>
      <c r="AQ46" s="118">
        <v>86</v>
      </c>
      <c r="AR46" s="118">
        <v>155</v>
      </c>
      <c r="AS46" s="115">
        <v>502</v>
      </c>
      <c r="AT46" s="115">
        <v>397</v>
      </c>
      <c r="AU46" s="115">
        <v>656</v>
      </c>
      <c r="AV46" s="115">
        <v>192</v>
      </c>
      <c r="AW46" s="115">
        <f t="shared" ref="AW46" si="118">SUM(AK46:AV49)</f>
        <v>5167</v>
      </c>
      <c r="AX46" s="50">
        <v>519</v>
      </c>
      <c r="AY46" s="50">
        <v>692</v>
      </c>
      <c r="AZ46" s="50">
        <v>309</v>
      </c>
      <c r="BA46" s="50">
        <v>444</v>
      </c>
      <c r="BB46" s="50">
        <v>364</v>
      </c>
      <c r="BC46" s="50">
        <v>171</v>
      </c>
      <c r="BD46" s="50">
        <v>97</v>
      </c>
      <c r="BE46" s="50">
        <v>77</v>
      </c>
      <c r="BF46" s="50">
        <v>102</v>
      </c>
      <c r="BG46" s="50">
        <v>0</v>
      </c>
      <c r="BH46" s="50">
        <v>0</v>
      </c>
      <c r="BI46" s="50">
        <v>12</v>
      </c>
      <c r="BJ46" s="115">
        <f t="shared" ref="BJ46" si="119">SUM(AX46:BI46)</f>
        <v>2787</v>
      </c>
      <c r="BK46" s="50">
        <v>232</v>
      </c>
      <c r="BL46" s="50">
        <v>263</v>
      </c>
      <c r="BM46" s="50">
        <v>218</v>
      </c>
      <c r="BN46" s="50">
        <v>198</v>
      </c>
      <c r="BO46" s="53">
        <v>366</v>
      </c>
      <c r="BP46" s="50">
        <v>142</v>
      </c>
      <c r="BQ46" s="50">
        <v>8</v>
      </c>
      <c r="BR46" s="50">
        <v>35</v>
      </c>
      <c r="BS46" s="50">
        <v>129</v>
      </c>
      <c r="BT46" s="50">
        <v>121</v>
      </c>
      <c r="BU46" s="50">
        <v>163</v>
      </c>
      <c r="BV46" s="50">
        <v>67</v>
      </c>
      <c r="BW46" s="59">
        <f t="shared" ref="BW46" si="120">SUM(BK46:BV49)</f>
        <v>1942</v>
      </c>
      <c r="BX46" s="56">
        <v>210</v>
      </c>
      <c r="BY46" s="56">
        <v>131</v>
      </c>
      <c r="BZ46" s="56">
        <v>88</v>
      </c>
      <c r="CA46" s="50">
        <v>213</v>
      </c>
      <c r="CB46" s="53">
        <v>294</v>
      </c>
      <c r="CC46" s="50">
        <v>126</v>
      </c>
      <c r="CD46" s="50">
        <v>60</v>
      </c>
      <c r="CE46" s="50">
        <v>43</v>
      </c>
      <c r="CF46" s="83">
        <v>131</v>
      </c>
      <c r="CG46" s="50">
        <v>285</v>
      </c>
      <c r="CH46" s="50">
        <v>529</v>
      </c>
      <c r="CI46" s="50">
        <v>109</v>
      </c>
      <c r="CJ46" s="59">
        <f>SUM(BX46:CI49)</f>
        <v>2219</v>
      </c>
      <c r="CK46" s="56">
        <v>306</v>
      </c>
      <c r="CL46" s="56">
        <v>484</v>
      </c>
      <c r="CM46" s="56">
        <v>211</v>
      </c>
      <c r="CN46" s="50">
        <v>262</v>
      </c>
      <c r="CO46" s="53">
        <v>241</v>
      </c>
      <c r="CP46" s="50">
        <v>141</v>
      </c>
      <c r="CQ46" s="50">
        <v>76</v>
      </c>
      <c r="CR46" s="50">
        <v>71</v>
      </c>
      <c r="CS46" s="83">
        <v>282</v>
      </c>
      <c r="CT46" s="50">
        <v>248</v>
      </c>
      <c r="CU46" s="50">
        <v>361</v>
      </c>
      <c r="CV46" s="50">
        <v>222</v>
      </c>
      <c r="CW46" s="59">
        <f t="shared" ref="CW46" si="121">SUM(CK46:CV49)</f>
        <v>2905</v>
      </c>
      <c r="CX46" s="68">
        <f>AW46/AJ46</f>
        <v>1.4380740328416366</v>
      </c>
      <c r="CY46" s="68">
        <f t="shared" ref="CY46" si="122">BJ46/$AJ46</f>
        <v>0.77567492346228784</v>
      </c>
      <c r="CZ46" s="68">
        <f t="shared" ref="CZ46" si="123">BW46/AJ46</f>
        <v>0.5404954077372669</v>
      </c>
      <c r="DA46" s="68">
        <f t="shared" ref="DA46" si="124">CJ46/AJ46</f>
        <v>0.61758975786251047</v>
      </c>
      <c r="DB46" s="68">
        <f t="shared" ref="DB46" si="125">CW46/AJ46</f>
        <v>0.80851655997773453</v>
      </c>
      <c r="DC46" s="20"/>
    </row>
    <row r="47" spans="1:107" ht="9.9499999999999993" customHeight="1">
      <c r="A47" s="127"/>
      <c r="B47" s="128"/>
      <c r="C47" s="60"/>
      <c r="D47" s="60"/>
      <c r="E47" s="60"/>
      <c r="F47" s="60"/>
      <c r="G47" s="60"/>
      <c r="H47" s="93"/>
      <c r="I47" s="154"/>
      <c r="J47" s="57"/>
      <c r="K47" s="57"/>
      <c r="L47" s="51"/>
      <c r="M47" s="54"/>
      <c r="N47" s="51"/>
      <c r="O47" s="51"/>
      <c r="P47" s="51"/>
      <c r="Q47" s="84"/>
      <c r="R47" s="51"/>
      <c r="S47" s="51"/>
      <c r="T47" s="51"/>
      <c r="U47" s="60"/>
      <c r="V47" s="105"/>
      <c r="W47" s="45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6"/>
      <c r="AK47" s="119"/>
      <c r="AL47" s="119"/>
      <c r="AM47" s="119"/>
      <c r="AN47" s="119"/>
      <c r="AO47" s="119"/>
      <c r="AP47" s="119"/>
      <c r="AQ47" s="119"/>
      <c r="AR47" s="119"/>
      <c r="AS47" s="116"/>
      <c r="AT47" s="116"/>
      <c r="AU47" s="116"/>
      <c r="AV47" s="116"/>
      <c r="AW47" s="116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116"/>
      <c r="BK47" s="51"/>
      <c r="BL47" s="51"/>
      <c r="BM47" s="51"/>
      <c r="BN47" s="51"/>
      <c r="BO47" s="54"/>
      <c r="BP47" s="51"/>
      <c r="BQ47" s="51"/>
      <c r="BR47" s="51"/>
      <c r="BS47" s="51"/>
      <c r="BT47" s="51"/>
      <c r="BU47" s="51"/>
      <c r="BV47" s="51"/>
      <c r="BW47" s="60"/>
      <c r="BX47" s="57"/>
      <c r="BY47" s="57"/>
      <c r="BZ47" s="57"/>
      <c r="CA47" s="51"/>
      <c r="CB47" s="54"/>
      <c r="CC47" s="51"/>
      <c r="CD47" s="51"/>
      <c r="CE47" s="51"/>
      <c r="CF47" s="84"/>
      <c r="CG47" s="51"/>
      <c r="CH47" s="51"/>
      <c r="CI47" s="51"/>
      <c r="CJ47" s="60"/>
      <c r="CK47" s="57"/>
      <c r="CL47" s="57"/>
      <c r="CM47" s="57"/>
      <c r="CN47" s="51"/>
      <c r="CO47" s="54"/>
      <c r="CP47" s="51"/>
      <c r="CQ47" s="51"/>
      <c r="CR47" s="51"/>
      <c r="CS47" s="84"/>
      <c r="CT47" s="51"/>
      <c r="CU47" s="51"/>
      <c r="CV47" s="51"/>
      <c r="CW47" s="60"/>
      <c r="CX47" s="69"/>
      <c r="CY47" s="69"/>
      <c r="CZ47" s="69"/>
      <c r="DA47" s="69"/>
      <c r="DB47" s="69"/>
      <c r="DC47" s="20"/>
    </row>
    <row r="48" spans="1:107" ht="9.9499999999999993" customHeight="1">
      <c r="A48" s="127"/>
      <c r="B48" s="128"/>
      <c r="C48" s="60"/>
      <c r="D48" s="60"/>
      <c r="E48" s="60"/>
      <c r="F48" s="60"/>
      <c r="G48" s="60"/>
      <c r="H48" s="93"/>
      <c r="I48" s="154"/>
      <c r="J48" s="57"/>
      <c r="K48" s="57"/>
      <c r="L48" s="51"/>
      <c r="M48" s="54"/>
      <c r="N48" s="51"/>
      <c r="O48" s="51"/>
      <c r="P48" s="51"/>
      <c r="Q48" s="84"/>
      <c r="R48" s="51"/>
      <c r="S48" s="51"/>
      <c r="T48" s="51"/>
      <c r="U48" s="60"/>
      <c r="V48" s="105"/>
      <c r="W48" s="45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6"/>
      <c r="AK48" s="119"/>
      <c r="AL48" s="119"/>
      <c r="AM48" s="119"/>
      <c r="AN48" s="119"/>
      <c r="AO48" s="119"/>
      <c r="AP48" s="119"/>
      <c r="AQ48" s="119"/>
      <c r="AR48" s="119"/>
      <c r="AS48" s="116"/>
      <c r="AT48" s="116"/>
      <c r="AU48" s="116"/>
      <c r="AV48" s="116"/>
      <c r="AW48" s="116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116"/>
      <c r="BK48" s="51"/>
      <c r="BL48" s="51"/>
      <c r="BM48" s="51"/>
      <c r="BN48" s="51"/>
      <c r="BO48" s="54"/>
      <c r="BP48" s="51"/>
      <c r="BQ48" s="51"/>
      <c r="BR48" s="51"/>
      <c r="BS48" s="51"/>
      <c r="BT48" s="51"/>
      <c r="BU48" s="51"/>
      <c r="BV48" s="51"/>
      <c r="BW48" s="60"/>
      <c r="BX48" s="57"/>
      <c r="BY48" s="57"/>
      <c r="BZ48" s="57"/>
      <c r="CA48" s="51"/>
      <c r="CB48" s="54"/>
      <c r="CC48" s="51"/>
      <c r="CD48" s="51"/>
      <c r="CE48" s="51"/>
      <c r="CF48" s="84"/>
      <c r="CG48" s="51"/>
      <c r="CH48" s="51"/>
      <c r="CI48" s="51"/>
      <c r="CJ48" s="60"/>
      <c r="CK48" s="57"/>
      <c r="CL48" s="57"/>
      <c r="CM48" s="57"/>
      <c r="CN48" s="51"/>
      <c r="CO48" s="54"/>
      <c r="CP48" s="51"/>
      <c r="CQ48" s="51"/>
      <c r="CR48" s="51"/>
      <c r="CS48" s="84"/>
      <c r="CT48" s="51"/>
      <c r="CU48" s="51"/>
      <c r="CV48" s="51"/>
      <c r="CW48" s="60"/>
      <c r="CX48" s="69"/>
      <c r="CY48" s="69"/>
      <c r="CZ48" s="69"/>
      <c r="DA48" s="69"/>
      <c r="DB48" s="69"/>
      <c r="DC48" s="20"/>
    </row>
    <row r="49" spans="1:107" ht="9.9499999999999993" customHeight="1">
      <c r="A49" s="129"/>
      <c r="B49" s="130"/>
      <c r="C49" s="61"/>
      <c r="D49" s="61"/>
      <c r="E49" s="61"/>
      <c r="F49" s="61"/>
      <c r="G49" s="61"/>
      <c r="H49" s="94"/>
      <c r="I49" s="155"/>
      <c r="J49" s="58"/>
      <c r="K49" s="58"/>
      <c r="L49" s="52"/>
      <c r="M49" s="55"/>
      <c r="N49" s="52"/>
      <c r="O49" s="52"/>
      <c r="P49" s="52"/>
      <c r="Q49" s="85"/>
      <c r="R49" s="52"/>
      <c r="S49" s="52"/>
      <c r="T49" s="52"/>
      <c r="U49" s="61"/>
      <c r="V49" s="106"/>
      <c r="W49" s="45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17"/>
      <c r="AK49" s="120"/>
      <c r="AL49" s="120"/>
      <c r="AM49" s="120"/>
      <c r="AN49" s="120"/>
      <c r="AO49" s="120"/>
      <c r="AP49" s="120"/>
      <c r="AQ49" s="120"/>
      <c r="AR49" s="120"/>
      <c r="AS49" s="117"/>
      <c r="AT49" s="117"/>
      <c r="AU49" s="117"/>
      <c r="AV49" s="117"/>
      <c r="AW49" s="117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117"/>
      <c r="BK49" s="52"/>
      <c r="BL49" s="52"/>
      <c r="BM49" s="52"/>
      <c r="BN49" s="52"/>
      <c r="BO49" s="55"/>
      <c r="BP49" s="52"/>
      <c r="BQ49" s="52"/>
      <c r="BR49" s="52"/>
      <c r="BS49" s="52"/>
      <c r="BT49" s="52"/>
      <c r="BU49" s="52"/>
      <c r="BV49" s="52"/>
      <c r="BW49" s="61"/>
      <c r="BX49" s="58"/>
      <c r="BY49" s="58"/>
      <c r="BZ49" s="58"/>
      <c r="CA49" s="52"/>
      <c r="CB49" s="55"/>
      <c r="CC49" s="52"/>
      <c r="CD49" s="52"/>
      <c r="CE49" s="52"/>
      <c r="CF49" s="85"/>
      <c r="CG49" s="52"/>
      <c r="CH49" s="52"/>
      <c r="CI49" s="52"/>
      <c r="CJ49" s="61"/>
      <c r="CK49" s="58"/>
      <c r="CL49" s="58"/>
      <c r="CM49" s="58"/>
      <c r="CN49" s="52"/>
      <c r="CO49" s="55"/>
      <c r="CP49" s="52"/>
      <c r="CQ49" s="52"/>
      <c r="CR49" s="52"/>
      <c r="CS49" s="85"/>
      <c r="CT49" s="52"/>
      <c r="CU49" s="52"/>
      <c r="CV49" s="52"/>
      <c r="CW49" s="61"/>
      <c r="CX49" s="70"/>
      <c r="CY49" s="70"/>
      <c r="CZ49" s="70"/>
      <c r="DA49" s="70"/>
      <c r="DB49" s="70"/>
      <c r="DC49" s="20"/>
    </row>
    <row r="50" spans="1:107" ht="9.9499999999999993" customHeight="1">
      <c r="A50" s="134" t="s">
        <v>42</v>
      </c>
      <c r="B50" s="135"/>
      <c r="C50" s="101">
        <f>SUM(X50:AI53)</f>
        <v>112595</v>
      </c>
      <c r="D50" s="101">
        <f>SUM(AK50:AV53)</f>
        <v>253976</v>
      </c>
      <c r="E50" s="101">
        <f>SUM(AX50:BI53)</f>
        <v>130528</v>
      </c>
      <c r="F50" s="101">
        <f>SUM(BK50:BV53)</f>
        <v>97649</v>
      </c>
      <c r="G50" s="101">
        <f>SUM(BX50:CI53)</f>
        <v>103649</v>
      </c>
      <c r="H50" s="95">
        <f>SUM(CK50:CV53)</f>
        <v>158030</v>
      </c>
      <c r="I50" s="140">
        <f>I54-I10</f>
        <v>10456</v>
      </c>
      <c r="J50" s="77">
        <f>J54-J10</f>
        <v>12755</v>
      </c>
      <c r="K50" s="77">
        <f t="shared" ref="K50:T50" si="126">K54-K10</f>
        <v>11488</v>
      </c>
      <c r="L50" s="77">
        <f>L54-L10</f>
        <v>16681</v>
      </c>
      <c r="M50" s="80">
        <f t="shared" si="126"/>
        <v>16791</v>
      </c>
      <c r="N50" s="77">
        <f t="shared" si="126"/>
        <v>7764</v>
      </c>
      <c r="O50" s="77">
        <f>O54-O10</f>
        <v>6876</v>
      </c>
      <c r="P50" s="77">
        <f t="shared" si="126"/>
        <v>8553</v>
      </c>
      <c r="Q50" s="77">
        <f t="shared" si="126"/>
        <v>11134</v>
      </c>
      <c r="R50" s="77">
        <f t="shared" si="126"/>
        <v>0</v>
      </c>
      <c r="S50" s="77">
        <f t="shared" si="126"/>
        <v>0</v>
      </c>
      <c r="T50" s="77">
        <f t="shared" si="126"/>
        <v>0</v>
      </c>
      <c r="U50" s="77">
        <f>U54-U10</f>
        <v>102498</v>
      </c>
      <c r="V50" s="108">
        <f>U50/C50</f>
        <v>0.91032461476975002</v>
      </c>
      <c r="W50" s="22"/>
      <c r="X50" s="101">
        <f t="shared" ref="X50:AI50" si="127">X54-X10</f>
        <v>6841</v>
      </c>
      <c r="Y50" s="101">
        <f t="shared" si="127"/>
        <v>10927</v>
      </c>
      <c r="Z50" s="101">
        <f t="shared" si="127"/>
        <v>7988</v>
      </c>
      <c r="AA50" s="101">
        <f t="shared" si="127"/>
        <v>10580</v>
      </c>
      <c r="AB50" s="101">
        <f t="shared" si="127"/>
        <v>12586</v>
      </c>
      <c r="AC50" s="101">
        <f t="shared" si="127"/>
        <v>5871</v>
      </c>
      <c r="AD50" s="101">
        <f t="shared" si="127"/>
        <v>3893</v>
      </c>
      <c r="AE50" s="101">
        <f t="shared" si="127"/>
        <v>5752</v>
      </c>
      <c r="AF50" s="101">
        <f t="shared" si="127"/>
        <v>9375</v>
      </c>
      <c r="AG50" s="101">
        <f t="shared" si="127"/>
        <v>9365</v>
      </c>
      <c r="AH50" s="101">
        <f t="shared" si="127"/>
        <v>17495</v>
      </c>
      <c r="AI50" s="101">
        <f t="shared" si="127"/>
        <v>11922</v>
      </c>
      <c r="AJ50" s="77">
        <f t="shared" si="47"/>
        <v>112595</v>
      </c>
      <c r="AK50" s="101">
        <f t="shared" ref="AK50:AV50" si="128">AK54-AK10</f>
        <v>16005</v>
      </c>
      <c r="AL50" s="101">
        <f t="shared" si="128"/>
        <v>22381</v>
      </c>
      <c r="AM50" s="101">
        <f t="shared" si="128"/>
        <v>27092</v>
      </c>
      <c r="AN50" s="101">
        <f t="shared" si="128"/>
        <v>24332</v>
      </c>
      <c r="AO50" s="101">
        <f t="shared" si="128"/>
        <v>33609</v>
      </c>
      <c r="AP50" s="101">
        <f t="shared" si="128"/>
        <v>17233</v>
      </c>
      <c r="AQ50" s="101">
        <f t="shared" si="128"/>
        <v>13114</v>
      </c>
      <c r="AR50" s="101">
        <f t="shared" si="128"/>
        <v>13581</v>
      </c>
      <c r="AS50" s="101">
        <f t="shared" si="128"/>
        <v>20226</v>
      </c>
      <c r="AT50" s="101">
        <f t="shared" si="128"/>
        <v>20963</v>
      </c>
      <c r="AU50" s="101">
        <f t="shared" si="128"/>
        <v>29181</v>
      </c>
      <c r="AV50" s="101">
        <f t="shared" si="128"/>
        <v>16259</v>
      </c>
      <c r="AW50" s="77">
        <f>SUM(AK50:AV53)</f>
        <v>253976</v>
      </c>
      <c r="AX50" s="77">
        <f>AX54-AX10</f>
        <v>12852</v>
      </c>
      <c r="AY50" s="77">
        <f>AY54-AY10</f>
        <v>17330</v>
      </c>
      <c r="AZ50" s="77">
        <f t="shared" ref="AZ50:BE50" si="129">AZ54-AZ10</f>
        <v>12909</v>
      </c>
      <c r="BA50" s="77">
        <f t="shared" si="129"/>
        <v>18747</v>
      </c>
      <c r="BB50" s="77">
        <f t="shared" si="129"/>
        <v>24046</v>
      </c>
      <c r="BC50" s="77">
        <f t="shared" si="129"/>
        <v>10818</v>
      </c>
      <c r="BD50" s="77">
        <f t="shared" si="129"/>
        <v>8612</v>
      </c>
      <c r="BE50" s="77">
        <f t="shared" si="129"/>
        <v>11201</v>
      </c>
      <c r="BF50" s="77">
        <f>BF54-BF10</f>
        <v>6848</v>
      </c>
      <c r="BG50" s="77">
        <f>BG54-BG10</f>
        <v>2461</v>
      </c>
      <c r="BH50" s="77">
        <f>BH54-BH10</f>
        <v>1708</v>
      </c>
      <c r="BI50" s="77">
        <f>BI54-BI10</f>
        <v>2996</v>
      </c>
      <c r="BJ50" s="77">
        <f>SUM(AX50:BI50)</f>
        <v>130528</v>
      </c>
      <c r="BK50" s="77">
        <f>BK54-BK10</f>
        <v>5326</v>
      </c>
      <c r="BL50" s="77">
        <f>BL54-BL10</f>
        <v>5839</v>
      </c>
      <c r="BM50" s="77">
        <f t="shared" ref="BM50:BW50" si="130">BM54-BM10</f>
        <v>7260</v>
      </c>
      <c r="BN50" s="77">
        <f t="shared" si="130"/>
        <v>13253</v>
      </c>
      <c r="BO50" s="80">
        <f t="shared" si="130"/>
        <v>26316</v>
      </c>
      <c r="BP50" s="77">
        <f t="shared" si="130"/>
        <v>12429</v>
      </c>
      <c r="BQ50" s="77">
        <f t="shared" si="130"/>
        <v>1874</v>
      </c>
      <c r="BR50" s="77">
        <f t="shared" si="130"/>
        <v>3161</v>
      </c>
      <c r="BS50" s="77">
        <f t="shared" si="130"/>
        <v>6942</v>
      </c>
      <c r="BT50" s="77">
        <f t="shared" si="130"/>
        <v>6493</v>
      </c>
      <c r="BU50" s="77">
        <f t="shared" si="130"/>
        <v>5690</v>
      </c>
      <c r="BV50" s="77">
        <f t="shared" si="130"/>
        <v>3066</v>
      </c>
      <c r="BW50" s="77">
        <f t="shared" si="130"/>
        <v>97649</v>
      </c>
      <c r="BX50" s="77">
        <f>BX54-BX10</f>
        <v>6487</v>
      </c>
      <c r="BY50" s="77">
        <f>BY54-BY10</f>
        <v>3533</v>
      </c>
      <c r="BZ50" s="77">
        <f t="shared" ref="BZ50:CJ50" si="131">BZ54-BZ10</f>
        <v>3282</v>
      </c>
      <c r="CA50" s="77">
        <f t="shared" si="131"/>
        <v>10138</v>
      </c>
      <c r="CB50" s="80">
        <f t="shared" si="131"/>
        <v>16964</v>
      </c>
      <c r="CC50" s="77">
        <f t="shared" si="131"/>
        <v>10024</v>
      </c>
      <c r="CD50" s="77">
        <f t="shared" si="131"/>
        <v>5090</v>
      </c>
      <c r="CE50" s="77">
        <f t="shared" si="131"/>
        <v>2494</v>
      </c>
      <c r="CF50" s="77">
        <f t="shared" si="131"/>
        <v>9970</v>
      </c>
      <c r="CG50" s="77">
        <f t="shared" si="131"/>
        <v>9788</v>
      </c>
      <c r="CH50" s="77">
        <f t="shared" si="131"/>
        <v>16686</v>
      </c>
      <c r="CI50" s="77">
        <f t="shared" si="131"/>
        <v>9193</v>
      </c>
      <c r="CJ50" s="77">
        <f t="shared" si="131"/>
        <v>103649</v>
      </c>
      <c r="CK50" s="77">
        <f>CK54-CK10</f>
        <v>9171</v>
      </c>
      <c r="CL50" s="77">
        <f>CL54-CL10</f>
        <v>10032</v>
      </c>
      <c r="CM50" s="77">
        <f t="shared" ref="CM50:CW50" si="132">CM54-CM10</f>
        <v>6792</v>
      </c>
      <c r="CN50" s="77">
        <f t="shared" si="132"/>
        <v>15879</v>
      </c>
      <c r="CO50" s="80">
        <f t="shared" si="132"/>
        <v>21062</v>
      </c>
      <c r="CP50" s="77">
        <f t="shared" si="132"/>
        <v>12784</v>
      </c>
      <c r="CQ50" s="77">
        <f t="shared" si="132"/>
        <v>7943</v>
      </c>
      <c r="CR50" s="77">
        <f t="shared" si="132"/>
        <v>9050</v>
      </c>
      <c r="CS50" s="77">
        <f t="shared" si="132"/>
        <v>17876</v>
      </c>
      <c r="CT50" s="77">
        <f t="shared" si="132"/>
        <v>14483</v>
      </c>
      <c r="CU50" s="77">
        <f t="shared" si="132"/>
        <v>20547</v>
      </c>
      <c r="CV50" s="77">
        <f t="shared" si="132"/>
        <v>12411</v>
      </c>
      <c r="CW50" s="77">
        <f t="shared" si="132"/>
        <v>158030</v>
      </c>
      <c r="CX50" s="71">
        <f>AW50/AJ50</f>
        <v>2.255659665171633</v>
      </c>
      <c r="CY50" s="71">
        <f t="shared" ref="CY50" si="133">BJ50/$AJ50</f>
        <v>1.159269949820152</v>
      </c>
      <c r="CZ50" s="71">
        <f t="shared" ref="CZ50" si="134">BW50/AJ50</f>
        <v>0.86725875926994977</v>
      </c>
      <c r="DA50" s="71">
        <f t="shared" ref="DA50" si="135">CJ50/AJ50</f>
        <v>0.92054709356543363</v>
      </c>
      <c r="DB50" s="71">
        <f>CW50/AJ50</f>
        <v>1.4035259114525511</v>
      </c>
      <c r="DC50" s="23"/>
    </row>
    <row r="51" spans="1:107" ht="9.9499999999999993" customHeight="1">
      <c r="A51" s="136"/>
      <c r="B51" s="137"/>
      <c r="C51" s="102"/>
      <c r="D51" s="102"/>
      <c r="E51" s="102"/>
      <c r="F51" s="102"/>
      <c r="G51" s="102"/>
      <c r="H51" s="96"/>
      <c r="I51" s="141"/>
      <c r="J51" s="78"/>
      <c r="K51" s="78"/>
      <c r="L51" s="78"/>
      <c r="M51" s="81"/>
      <c r="N51" s="78"/>
      <c r="O51" s="78"/>
      <c r="P51" s="78"/>
      <c r="Q51" s="78"/>
      <c r="R51" s="78"/>
      <c r="S51" s="78"/>
      <c r="T51" s="78"/>
      <c r="U51" s="78"/>
      <c r="V51" s="109"/>
      <c r="W51" s="2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78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81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81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81"/>
      <c r="CP51" s="78"/>
      <c r="CQ51" s="78"/>
      <c r="CR51" s="78"/>
      <c r="CS51" s="78"/>
      <c r="CT51" s="78"/>
      <c r="CU51" s="78"/>
      <c r="CV51" s="78"/>
      <c r="CW51" s="78"/>
      <c r="CX51" s="72"/>
      <c r="CY51" s="72"/>
      <c r="CZ51" s="72"/>
      <c r="DA51" s="72"/>
      <c r="DB51" s="72"/>
      <c r="DC51" s="23"/>
    </row>
    <row r="52" spans="1:107" ht="9.9499999999999993" customHeight="1">
      <c r="A52" s="136"/>
      <c r="B52" s="137"/>
      <c r="C52" s="102"/>
      <c r="D52" s="102"/>
      <c r="E52" s="102"/>
      <c r="F52" s="102"/>
      <c r="G52" s="102"/>
      <c r="H52" s="96"/>
      <c r="I52" s="141"/>
      <c r="J52" s="78"/>
      <c r="K52" s="78"/>
      <c r="L52" s="78"/>
      <c r="M52" s="81"/>
      <c r="N52" s="78"/>
      <c r="O52" s="78"/>
      <c r="P52" s="78"/>
      <c r="Q52" s="78"/>
      <c r="R52" s="78"/>
      <c r="S52" s="78"/>
      <c r="T52" s="78"/>
      <c r="U52" s="78"/>
      <c r="V52" s="109"/>
      <c r="W52" s="2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78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81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81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81"/>
      <c r="CP52" s="78"/>
      <c r="CQ52" s="78"/>
      <c r="CR52" s="78"/>
      <c r="CS52" s="78"/>
      <c r="CT52" s="78"/>
      <c r="CU52" s="78"/>
      <c r="CV52" s="78"/>
      <c r="CW52" s="78"/>
      <c r="CX52" s="72"/>
      <c r="CY52" s="72"/>
      <c r="CZ52" s="72"/>
      <c r="DA52" s="72"/>
      <c r="DB52" s="72"/>
      <c r="DC52" s="23"/>
    </row>
    <row r="53" spans="1:107" ht="9.9499999999999993" customHeight="1">
      <c r="A53" s="138"/>
      <c r="B53" s="139"/>
      <c r="C53" s="103"/>
      <c r="D53" s="103"/>
      <c r="E53" s="103"/>
      <c r="F53" s="103"/>
      <c r="G53" s="103"/>
      <c r="H53" s="97"/>
      <c r="I53" s="142"/>
      <c r="J53" s="79"/>
      <c r="K53" s="79"/>
      <c r="L53" s="79"/>
      <c r="M53" s="82"/>
      <c r="N53" s="79"/>
      <c r="O53" s="79"/>
      <c r="P53" s="79"/>
      <c r="Q53" s="79"/>
      <c r="R53" s="79"/>
      <c r="S53" s="79"/>
      <c r="T53" s="79"/>
      <c r="U53" s="79"/>
      <c r="V53" s="110"/>
      <c r="W53" s="22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79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82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82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82"/>
      <c r="CP53" s="79"/>
      <c r="CQ53" s="79"/>
      <c r="CR53" s="79"/>
      <c r="CS53" s="79"/>
      <c r="CT53" s="79"/>
      <c r="CU53" s="79"/>
      <c r="CV53" s="79"/>
      <c r="CW53" s="79"/>
      <c r="CX53" s="73"/>
      <c r="CY53" s="73"/>
      <c r="CZ53" s="73"/>
      <c r="DA53" s="73"/>
      <c r="DB53" s="73"/>
      <c r="DC53" s="23"/>
    </row>
    <row r="54" spans="1:107" ht="9.9499999999999993" customHeight="1">
      <c r="A54" s="147" t="s">
        <v>43</v>
      </c>
      <c r="B54" s="148"/>
      <c r="C54" s="101">
        <f>SUM(X54:AI57)</f>
        <v>513464</v>
      </c>
      <c r="D54" s="101">
        <f>SUM(AK54:AV57)</f>
        <v>759749</v>
      </c>
      <c r="E54" s="101">
        <f>SUM(AX54:BI57)</f>
        <v>403822</v>
      </c>
      <c r="F54" s="101">
        <f>SUM(BK54:BV57)</f>
        <v>224157</v>
      </c>
      <c r="G54" s="101">
        <f>SUM(BX54:CI57)</f>
        <v>297967</v>
      </c>
      <c r="H54" s="95">
        <f>SUM(CK54:CV57)</f>
        <v>516574</v>
      </c>
      <c r="I54" s="140">
        <f>SUM(I10,I14,I18,I22,I26,I30,I34,I38,I42,I46)</f>
        <v>31487</v>
      </c>
      <c r="J54" s="77">
        <f t="shared" ref="J54:U54" si="136">SUM(J10,J14,J18,J22,J26,J30,J34,J38,J42,J46)</f>
        <v>43108</v>
      </c>
      <c r="K54" s="77">
        <f t="shared" si="136"/>
        <v>35583</v>
      </c>
      <c r="L54" s="77">
        <f t="shared" si="136"/>
        <v>51034</v>
      </c>
      <c r="M54" s="80">
        <f t="shared" si="136"/>
        <v>54063</v>
      </c>
      <c r="N54" s="77">
        <f t="shared" si="136"/>
        <v>30029</v>
      </c>
      <c r="O54" s="77">
        <f t="shared" si="136"/>
        <v>23760</v>
      </c>
      <c r="P54" s="77">
        <f t="shared" si="136"/>
        <v>39684</v>
      </c>
      <c r="Q54" s="77">
        <f t="shared" si="136"/>
        <v>48354</v>
      </c>
      <c r="R54" s="77">
        <f t="shared" si="136"/>
        <v>0</v>
      </c>
      <c r="S54" s="77">
        <f t="shared" si="136"/>
        <v>0</v>
      </c>
      <c r="T54" s="77">
        <f t="shared" si="136"/>
        <v>0</v>
      </c>
      <c r="U54" s="77">
        <f t="shared" si="136"/>
        <v>357102</v>
      </c>
      <c r="V54" s="108">
        <f>U54/C54</f>
        <v>0.69547621644360658</v>
      </c>
      <c r="W54" s="22"/>
      <c r="X54" s="101">
        <f t="shared" ref="X54:AI54" si="137">SUM(X10:X46)</f>
        <v>33133</v>
      </c>
      <c r="Y54" s="101">
        <f t="shared" si="137"/>
        <v>53896</v>
      </c>
      <c r="Z54" s="101">
        <f t="shared" si="137"/>
        <v>40257</v>
      </c>
      <c r="AA54" s="101">
        <f t="shared" si="137"/>
        <v>53434</v>
      </c>
      <c r="AB54" s="101">
        <f t="shared" si="137"/>
        <v>59075</v>
      </c>
      <c r="AC54" s="101">
        <f t="shared" si="137"/>
        <v>31443</v>
      </c>
      <c r="AD54" s="101">
        <f t="shared" si="137"/>
        <v>26076</v>
      </c>
      <c r="AE54" s="101">
        <f t="shared" si="137"/>
        <v>32184</v>
      </c>
      <c r="AF54" s="101">
        <f t="shared" si="137"/>
        <v>46742</v>
      </c>
      <c r="AG54" s="101">
        <f t="shared" si="137"/>
        <v>38398</v>
      </c>
      <c r="AH54" s="101">
        <f t="shared" si="137"/>
        <v>61062</v>
      </c>
      <c r="AI54" s="101">
        <f t="shared" si="137"/>
        <v>37764</v>
      </c>
      <c r="AJ54" s="77">
        <f>SUM(X54:AI54)</f>
        <v>513464</v>
      </c>
      <c r="AK54" s="101">
        <f t="shared" ref="AK54:AV54" si="138">SUM(AK10:AK46)</f>
        <v>46416</v>
      </c>
      <c r="AL54" s="101">
        <f t="shared" si="138"/>
        <v>75960</v>
      </c>
      <c r="AM54" s="101">
        <f t="shared" si="138"/>
        <v>67599</v>
      </c>
      <c r="AN54" s="101">
        <f t="shared" si="138"/>
        <v>71396</v>
      </c>
      <c r="AO54" s="101">
        <f t="shared" si="138"/>
        <v>85344</v>
      </c>
      <c r="AP54" s="101">
        <f t="shared" si="138"/>
        <v>51387</v>
      </c>
      <c r="AQ54" s="101">
        <f t="shared" si="138"/>
        <v>40215</v>
      </c>
      <c r="AR54" s="101">
        <f t="shared" si="138"/>
        <v>52388</v>
      </c>
      <c r="AS54" s="101">
        <f t="shared" si="138"/>
        <v>68327</v>
      </c>
      <c r="AT54" s="101">
        <f t="shared" si="138"/>
        <v>66542</v>
      </c>
      <c r="AU54" s="101">
        <f t="shared" si="138"/>
        <v>88673</v>
      </c>
      <c r="AV54" s="101">
        <f t="shared" si="138"/>
        <v>45502</v>
      </c>
      <c r="AW54" s="77">
        <f>SUM(AK54:AV57)</f>
        <v>759749</v>
      </c>
      <c r="AX54" s="77">
        <f>SUM(AX10,AX14,AX18,AX22,AX26,AX30,AX34,AX38,AX42,AX46)</f>
        <v>39787</v>
      </c>
      <c r="AY54" s="77">
        <f t="shared" ref="AY54:BE54" si="139">SUM(AY10,AY14,AY18,AY22,AY26,AY30,AY34,AY38,AY42,AY46)</f>
        <v>59616</v>
      </c>
      <c r="AZ54" s="77">
        <f t="shared" si="139"/>
        <v>43111</v>
      </c>
      <c r="BA54" s="77">
        <f t="shared" si="139"/>
        <v>61523</v>
      </c>
      <c r="BB54" s="77">
        <f t="shared" si="139"/>
        <v>65042</v>
      </c>
      <c r="BC54" s="77">
        <f t="shared" si="139"/>
        <v>38177</v>
      </c>
      <c r="BD54" s="77">
        <f t="shared" si="139"/>
        <v>33540</v>
      </c>
      <c r="BE54" s="77">
        <f t="shared" si="139"/>
        <v>40194</v>
      </c>
      <c r="BF54" s="77">
        <f>SUM(BF10,BF14,BF18,BF22,BF26,BF30,BF34,BF38,BF42,BF46)</f>
        <v>13045</v>
      </c>
      <c r="BG54" s="77">
        <f>SUM(BG10,BG14,BG18,BG22,BG26,BG30,BG34,BG38,BG42,BG46)</f>
        <v>3084</v>
      </c>
      <c r="BH54" s="77">
        <f>SUM(BH10,BH14,BH18,BH22,BH26,BH30,BH34,BH38,BH42,BH46)</f>
        <v>1708</v>
      </c>
      <c r="BI54" s="77">
        <f>SUM(BI10,BI14,BI18,BI22,BI26,BI30,BI34,BI38,BI42,BI46)</f>
        <v>4995</v>
      </c>
      <c r="BJ54" s="77">
        <f>SUM(AX54:BI54)</f>
        <v>403822</v>
      </c>
      <c r="BK54" s="77">
        <f>SUM(BK10,BK14,BK18,BK22,BK26,BK30,BK34,BK38,BK42,BK46)</f>
        <v>11653</v>
      </c>
      <c r="BL54" s="77">
        <f t="shared" ref="BL54:BW54" si="140">SUM(BL10,BL14,BL18,BL22,BL26,BL30,BL34,BL38,BL42,BL46)</f>
        <v>14976</v>
      </c>
      <c r="BM54" s="77">
        <f t="shared" si="140"/>
        <v>16991</v>
      </c>
      <c r="BN54" s="77">
        <f t="shared" si="140"/>
        <v>30614</v>
      </c>
      <c r="BO54" s="80">
        <f t="shared" si="140"/>
        <v>59444</v>
      </c>
      <c r="BP54" s="77">
        <f t="shared" si="140"/>
        <v>34264</v>
      </c>
      <c r="BQ54" s="77">
        <f t="shared" si="140"/>
        <v>4258</v>
      </c>
      <c r="BR54" s="77">
        <f t="shared" si="140"/>
        <v>6102</v>
      </c>
      <c r="BS54" s="77">
        <f t="shared" si="140"/>
        <v>19839</v>
      </c>
      <c r="BT54" s="77">
        <f t="shared" si="140"/>
        <v>14204</v>
      </c>
      <c r="BU54" s="77">
        <f t="shared" si="140"/>
        <v>5690</v>
      </c>
      <c r="BV54" s="77">
        <f t="shared" si="140"/>
        <v>6122</v>
      </c>
      <c r="BW54" s="77">
        <f t="shared" si="140"/>
        <v>224157</v>
      </c>
      <c r="BX54" s="77">
        <f>SUM(BX10,BX14,BX18,BX22,BX26,BX30,BX34,BX38,BX42,BX46)</f>
        <v>16422</v>
      </c>
      <c r="BY54" s="77">
        <f t="shared" ref="BY54:CJ54" si="141">SUM(BY10,BY14,BY18,BY22,BY26,BY30,BY34,BY38,BY42,BY46)</f>
        <v>7358</v>
      </c>
      <c r="BZ54" s="77">
        <f t="shared" si="141"/>
        <v>7948</v>
      </c>
      <c r="CA54" s="77">
        <f t="shared" si="141"/>
        <v>26630</v>
      </c>
      <c r="CB54" s="80">
        <f t="shared" si="141"/>
        <v>45705</v>
      </c>
      <c r="CC54" s="77">
        <f t="shared" si="141"/>
        <v>38234</v>
      </c>
      <c r="CD54" s="77">
        <f t="shared" si="141"/>
        <v>15003</v>
      </c>
      <c r="CE54" s="77">
        <f t="shared" si="141"/>
        <v>4903</v>
      </c>
      <c r="CF54" s="77">
        <f t="shared" si="141"/>
        <v>32433</v>
      </c>
      <c r="CG54" s="77">
        <f t="shared" si="141"/>
        <v>28600</v>
      </c>
      <c r="CH54" s="77">
        <f t="shared" si="141"/>
        <v>49105</v>
      </c>
      <c r="CI54" s="77">
        <f t="shared" si="141"/>
        <v>25626</v>
      </c>
      <c r="CJ54" s="77">
        <f t="shared" si="141"/>
        <v>297967</v>
      </c>
      <c r="CK54" s="77">
        <f>SUM(CK10,CK14,CK18,CK22,CK26,CK30,CK34,CK38,CK42,CK46)</f>
        <v>28248</v>
      </c>
      <c r="CL54" s="77">
        <f t="shared" ref="CL54:CW54" si="142">SUM(CL10,CL14,CL18,CL22,CL26,CL30,CL34,CL38,CL42,CL46)</f>
        <v>36984</v>
      </c>
      <c r="CM54" s="77">
        <f t="shared" si="142"/>
        <v>28629</v>
      </c>
      <c r="CN54" s="77">
        <f t="shared" si="142"/>
        <v>50589</v>
      </c>
      <c r="CO54" s="80">
        <f t="shared" si="142"/>
        <v>62105</v>
      </c>
      <c r="CP54" s="77">
        <f t="shared" si="142"/>
        <v>43209</v>
      </c>
      <c r="CQ54" s="77">
        <f t="shared" si="142"/>
        <v>28680</v>
      </c>
      <c r="CR54" s="77">
        <f t="shared" si="142"/>
        <v>35849</v>
      </c>
      <c r="CS54" s="77">
        <f t="shared" si="142"/>
        <v>59292</v>
      </c>
      <c r="CT54" s="77">
        <f t="shared" si="142"/>
        <v>42915</v>
      </c>
      <c r="CU54" s="77">
        <f t="shared" si="142"/>
        <v>63782</v>
      </c>
      <c r="CV54" s="77">
        <f t="shared" si="142"/>
        <v>36292</v>
      </c>
      <c r="CW54" s="77">
        <f t="shared" si="142"/>
        <v>516574</v>
      </c>
      <c r="CX54" s="71">
        <f>AW54/AJ54</f>
        <v>1.4796538803109858</v>
      </c>
      <c r="CY54" s="71">
        <f t="shared" ref="CY54" si="143">BJ54/$AJ54</f>
        <v>0.78646604240998397</v>
      </c>
      <c r="CZ54" s="71">
        <f t="shared" ref="CZ54" si="144">BW54/AJ54</f>
        <v>0.43655835657417075</v>
      </c>
      <c r="DA54" s="71">
        <f t="shared" ref="DA54" si="145">CJ54/AJ54</f>
        <v>0.58030748017387779</v>
      </c>
      <c r="DB54" s="71">
        <f>CW54/AJ54</f>
        <v>1.0060568998021282</v>
      </c>
      <c r="DC54" s="23"/>
    </row>
    <row r="55" spans="1:107" ht="9.9499999999999993" customHeight="1">
      <c r="A55" s="149"/>
      <c r="B55" s="150"/>
      <c r="C55" s="102"/>
      <c r="D55" s="102"/>
      <c r="E55" s="102"/>
      <c r="F55" s="102"/>
      <c r="G55" s="102"/>
      <c r="H55" s="96"/>
      <c r="I55" s="141"/>
      <c r="J55" s="78"/>
      <c r="K55" s="78"/>
      <c r="L55" s="78"/>
      <c r="M55" s="81"/>
      <c r="N55" s="78"/>
      <c r="O55" s="78"/>
      <c r="P55" s="78"/>
      <c r="Q55" s="78"/>
      <c r="R55" s="78"/>
      <c r="S55" s="78"/>
      <c r="T55" s="78"/>
      <c r="U55" s="78"/>
      <c r="V55" s="109"/>
      <c r="W55" s="2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78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81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81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81"/>
      <c r="CP55" s="78"/>
      <c r="CQ55" s="78"/>
      <c r="CR55" s="78"/>
      <c r="CS55" s="78"/>
      <c r="CT55" s="78"/>
      <c r="CU55" s="78"/>
      <c r="CV55" s="78"/>
      <c r="CW55" s="78"/>
      <c r="CX55" s="72"/>
      <c r="CY55" s="72"/>
      <c r="CZ55" s="72"/>
      <c r="DA55" s="72"/>
      <c r="DB55" s="72"/>
      <c r="DC55" s="23"/>
    </row>
    <row r="56" spans="1:107" ht="9.9499999999999993" customHeight="1">
      <c r="A56" s="149"/>
      <c r="B56" s="150"/>
      <c r="C56" s="102"/>
      <c r="D56" s="102"/>
      <c r="E56" s="102"/>
      <c r="F56" s="102"/>
      <c r="G56" s="102"/>
      <c r="H56" s="96"/>
      <c r="I56" s="141"/>
      <c r="J56" s="78"/>
      <c r="K56" s="78"/>
      <c r="L56" s="78"/>
      <c r="M56" s="81"/>
      <c r="N56" s="78"/>
      <c r="O56" s="78"/>
      <c r="P56" s="78"/>
      <c r="Q56" s="78"/>
      <c r="R56" s="78"/>
      <c r="S56" s="78"/>
      <c r="T56" s="78"/>
      <c r="U56" s="78"/>
      <c r="V56" s="109"/>
      <c r="W56" s="2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78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81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81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81"/>
      <c r="CP56" s="78"/>
      <c r="CQ56" s="78"/>
      <c r="CR56" s="78"/>
      <c r="CS56" s="78"/>
      <c r="CT56" s="78"/>
      <c r="CU56" s="78"/>
      <c r="CV56" s="78"/>
      <c r="CW56" s="78"/>
      <c r="CX56" s="72"/>
      <c r="CY56" s="72"/>
      <c r="CZ56" s="72"/>
      <c r="DA56" s="72"/>
      <c r="DB56" s="72"/>
      <c r="DC56" s="23"/>
    </row>
    <row r="57" spans="1:107" ht="9.9499999999999993" customHeight="1">
      <c r="A57" s="151"/>
      <c r="B57" s="152"/>
      <c r="C57" s="103"/>
      <c r="D57" s="103"/>
      <c r="E57" s="103"/>
      <c r="F57" s="103"/>
      <c r="G57" s="103"/>
      <c r="H57" s="97"/>
      <c r="I57" s="142"/>
      <c r="J57" s="79"/>
      <c r="K57" s="79"/>
      <c r="L57" s="79"/>
      <c r="M57" s="82"/>
      <c r="N57" s="79"/>
      <c r="O57" s="79"/>
      <c r="P57" s="79"/>
      <c r="Q57" s="79"/>
      <c r="R57" s="79"/>
      <c r="S57" s="79"/>
      <c r="T57" s="79"/>
      <c r="U57" s="79"/>
      <c r="V57" s="110"/>
      <c r="W57" s="22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79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82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82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82"/>
      <c r="CP57" s="79"/>
      <c r="CQ57" s="79"/>
      <c r="CR57" s="79"/>
      <c r="CS57" s="79"/>
      <c r="CT57" s="79"/>
      <c r="CU57" s="79"/>
      <c r="CV57" s="79"/>
      <c r="CW57" s="79"/>
      <c r="CX57" s="73"/>
      <c r="CY57" s="73"/>
      <c r="CZ57" s="73"/>
      <c r="DA57" s="73"/>
      <c r="DB57" s="73"/>
      <c r="DC57" s="23"/>
    </row>
    <row r="58" spans="1:107" ht="9.9499999999999993" customHeight="1">
      <c r="A58" s="125" t="s">
        <v>44</v>
      </c>
      <c r="B58" s="126"/>
      <c r="C58" s="59">
        <f>SUM(X58:AI61)</f>
        <v>91554</v>
      </c>
      <c r="D58" s="59">
        <f>SUM(AK58:AV61)</f>
        <v>177016</v>
      </c>
      <c r="E58" s="59">
        <f>SUM(AX58:BI61)</f>
        <v>106676</v>
      </c>
      <c r="F58" s="59">
        <f>SUM(BK58:BV61)</f>
        <v>79624</v>
      </c>
      <c r="G58" s="59">
        <f>SUM(BX58:CI61)</f>
        <v>76958</v>
      </c>
      <c r="H58" s="92">
        <f>SUM(CK58:CV61)</f>
        <v>92379</v>
      </c>
      <c r="I58" s="131">
        <v>6349</v>
      </c>
      <c r="J58" s="56">
        <v>9636</v>
      </c>
      <c r="K58" s="50">
        <v>7579</v>
      </c>
      <c r="L58" s="50">
        <v>8365</v>
      </c>
      <c r="M58" s="53">
        <v>9701</v>
      </c>
      <c r="N58" s="50">
        <v>5000</v>
      </c>
      <c r="O58" s="50">
        <v>4540</v>
      </c>
      <c r="P58" s="50">
        <v>5433</v>
      </c>
      <c r="Q58" s="50">
        <v>7409</v>
      </c>
      <c r="R58" s="50"/>
      <c r="S58" s="50"/>
      <c r="T58" s="50"/>
      <c r="U58" s="59">
        <f>SUM(I58:T61)</f>
        <v>64012</v>
      </c>
      <c r="V58" s="104">
        <f>U58/C58</f>
        <v>0.69917207331192521</v>
      </c>
      <c r="W58" s="45"/>
      <c r="X58" s="118">
        <v>6892</v>
      </c>
      <c r="Y58" s="118">
        <v>9754</v>
      </c>
      <c r="Z58" s="118">
        <v>6866</v>
      </c>
      <c r="AA58" s="118">
        <v>7488</v>
      </c>
      <c r="AB58" s="118">
        <v>8558</v>
      </c>
      <c r="AC58" s="118">
        <v>4679</v>
      </c>
      <c r="AD58" s="118">
        <v>4218</v>
      </c>
      <c r="AE58" s="118">
        <v>4157</v>
      </c>
      <c r="AF58" s="118">
        <v>8138</v>
      </c>
      <c r="AG58" s="118">
        <v>7697</v>
      </c>
      <c r="AH58" s="118">
        <v>14808</v>
      </c>
      <c r="AI58" s="118">
        <v>8299</v>
      </c>
      <c r="AJ58" s="115">
        <f t="shared" si="47"/>
        <v>91554</v>
      </c>
      <c r="AK58" s="118">
        <v>14326</v>
      </c>
      <c r="AL58" s="118">
        <v>22932</v>
      </c>
      <c r="AM58" s="118">
        <v>16591</v>
      </c>
      <c r="AN58" s="118">
        <v>17295</v>
      </c>
      <c r="AO58" s="118">
        <v>20387</v>
      </c>
      <c r="AP58" s="118">
        <v>10900</v>
      </c>
      <c r="AQ58" s="118">
        <v>9829</v>
      </c>
      <c r="AR58" s="118">
        <v>9807</v>
      </c>
      <c r="AS58" s="118">
        <v>14243</v>
      </c>
      <c r="AT58" s="118">
        <v>12934</v>
      </c>
      <c r="AU58" s="118">
        <v>19279</v>
      </c>
      <c r="AV58" s="118">
        <v>8493</v>
      </c>
      <c r="AW58" s="115">
        <f>SUM(AK58:AV61)</f>
        <v>177016</v>
      </c>
      <c r="AX58" s="50">
        <v>9394</v>
      </c>
      <c r="AY58" s="50">
        <v>15518</v>
      </c>
      <c r="AZ58" s="50">
        <v>13329</v>
      </c>
      <c r="BA58" s="50">
        <v>15027</v>
      </c>
      <c r="BB58" s="50">
        <v>15587</v>
      </c>
      <c r="BC58" s="50">
        <v>8651</v>
      </c>
      <c r="BD58" s="50">
        <v>7145</v>
      </c>
      <c r="BE58" s="50">
        <v>8137</v>
      </c>
      <c r="BF58" s="50">
        <v>7284</v>
      </c>
      <c r="BG58" s="50">
        <v>2151</v>
      </c>
      <c r="BH58" s="50">
        <v>1442</v>
      </c>
      <c r="BI58" s="50">
        <v>3011</v>
      </c>
      <c r="BJ58" s="115">
        <f>SUM(AX58:BI58)</f>
        <v>106676</v>
      </c>
      <c r="BK58" s="50">
        <v>4364</v>
      </c>
      <c r="BL58" s="50">
        <v>7278</v>
      </c>
      <c r="BM58" s="50">
        <v>8268</v>
      </c>
      <c r="BN58" s="50">
        <v>11302</v>
      </c>
      <c r="BO58" s="53">
        <v>14066</v>
      </c>
      <c r="BP58" s="50">
        <v>7894</v>
      </c>
      <c r="BQ58" s="50">
        <v>2450</v>
      </c>
      <c r="BR58" s="50">
        <v>3124</v>
      </c>
      <c r="BS58" s="50">
        <v>5478</v>
      </c>
      <c r="BT58" s="50">
        <v>6021</v>
      </c>
      <c r="BU58" s="50">
        <v>6730</v>
      </c>
      <c r="BV58" s="50">
        <v>2649</v>
      </c>
      <c r="BW58" s="59">
        <f>SUM(BK58:BV61)</f>
        <v>79624</v>
      </c>
      <c r="BX58" s="50">
        <v>5695</v>
      </c>
      <c r="BY58" s="56">
        <v>5058</v>
      </c>
      <c r="BZ58" s="50">
        <v>4287</v>
      </c>
      <c r="CA58" s="50">
        <v>7605</v>
      </c>
      <c r="CB58" s="53">
        <v>9953</v>
      </c>
      <c r="CC58" s="50">
        <v>7399</v>
      </c>
      <c r="CD58" s="50">
        <v>4328</v>
      </c>
      <c r="CE58" s="50">
        <v>3167</v>
      </c>
      <c r="CF58" s="50">
        <v>6210</v>
      </c>
      <c r="CG58" s="50">
        <v>7215</v>
      </c>
      <c r="CH58" s="50">
        <v>11340</v>
      </c>
      <c r="CI58" s="50">
        <v>4701</v>
      </c>
      <c r="CJ58" s="59">
        <f>SUM(BX58:CI61)</f>
        <v>76958</v>
      </c>
      <c r="CK58" s="50">
        <v>5752</v>
      </c>
      <c r="CL58" s="56">
        <v>9084</v>
      </c>
      <c r="CM58" s="50">
        <v>6754</v>
      </c>
      <c r="CN58" s="50">
        <v>9975</v>
      </c>
      <c r="CO58" s="53">
        <v>10086</v>
      </c>
      <c r="CP58" s="50">
        <v>5900</v>
      </c>
      <c r="CQ58" s="50">
        <v>4986</v>
      </c>
      <c r="CR58" s="50">
        <v>5857</v>
      </c>
      <c r="CS58" s="50">
        <v>9451</v>
      </c>
      <c r="CT58" s="50">
        <v>7348</v>
      </c>
      <c r="CU58" s="50">
        <v>11541</v>
      </c>
      <c r="CV58" s="50">
        <v>5645</v>
      </c>
      <c r="CW58" s="59">
        <f>SUM(CK58:CV61)</f>
        <v>92379</v>
      </c>
      <c r="CX58" s="143">
        <f>AW58/AJ58</f>
        <v>1.9334600345151496</v>
      </c>
      <c r="CY58" s="68">
        <f t="shared" ref="CY58" si="146">BJ58/$AJ58</f>
        <v>1.1651702820193548</v>
      </c>
      <c r="CZ58" s="68">
        <f t="shared" ref="CZ58" si="147">BW58/AJ58</f>
        <v>0.86969438801144683</v>
      </c>
      <c r="DA58" s="68">
        <f t="shared" ref="DA58" si="148">CJ58/AJ58</f>
        <v>0.84057496122506936</v>
      </c>
      <c r="DB58" s="68">
        <f>CW58/AJ58</f>
        <v>1.0090110754308932</v>
      </c>
      <c r="DC58" s="20"/>
    </row>
    <row r="59" spans="1:107" ht="9.9499999999999993" customHeight="1">
      <c r="A59" s="127"/>
      <c r="B59" s="128"/>
      <c r="C59" s="60"/>
      <c r="D59" s="60"/>
      <c r="E59" s="60"/>
      <c r="F59" s="60"/>
      <c r="G59" s="60"/>
      <c r="H59" s="93"/>
      <c r="I59" s="132"/>
      <c r="J59" s="57"/>
      <c r="K59" s="51"/>
      <c r="L59" s="51"/>
      <c r="M59" s="54"/>
      <c r="N59" s="51"/>
      <c r="O59" s="51"/>
      <c r="P59" s="51"/>
      <c r="Q59" s="51"/>
      <c r="R59" s="51"/>
      <c r="S59" s="51"/>
      <c r="T59" s="51"/>
      <c r="U59" s="60"/>
      <c r="V59" s="105"/>
      <c r="W59" s="45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6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6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116"/>
      <c r="BK59" s="51"/>
      <c r="BL59" s="51"/>
      <c r="BM59" s="51"/>
      <c r="BN59" s="51"/>
      <c r="BO59" s="54"/>
      <c r="BP59" s="51"/>
      <c r="BQ59" s="51"/>
      <c r="BR59" s="51"/>
      <c r="BS59" s="51"/>
      <c r="BT59" s="51"/>
      <c r="BU59" s="51"/>
      <c r="BV59" s="51"/>
      <c r="BW59" s="60"/>
      <c r="BX59" s="51"/>
      <c r="BY59" s="57"/>
      <c r="BZ59" s="51"/>
      <c r="CA59" s="51"/>
      <c r="CB59" s="54"/>
      <c r="CC59" s="51"/>
      <c r="CD59" s="51"/>
      <c r="CE59" s="51"/>
      <c r="CF59" s="51"/>
      <c r="CG59" s="51"/>
      <c r="CH59" s="51"/>
      <c r="CI59" s="51"/>
      <c r="CJ59" s="60"/>
      <c r="CK59" s="51"/>
      <c r="CL59" s="57"/>
      <c r="CM59" s="51"/>
      <c r="CN59" s="51"/>
      <c r="CO59" s="54"/>
      <c r="CP59" s="51"/>
      <c r="CQ59" s="51"/>
      <c r="CR59" s="51"/>
      <c r="CS59" s="51"/>
      <c r="CT59" s="51"/>
      <c r="CU59" s="51"/>
      <c r="CV59" s="51"/>
      <c r="CW59" s="60"/>
      <c r="CX59" s="144"/>
      <c r="CY59" s="69"/>
      <c r="CZ59" s="69"/>
      <c r="DA59" s="69"/>
      <c r="DB59" s="69"/>
      <c r="DC59" s="20"/>
    </row>
    <row r="60" spans="1:107" ht="9.9499999999999993" customHeight="1">
      <c r="A60" s="127"/>
      <c r="B60" s="128"/>
      <c r="C60" s="60"/>
      <c r="D60" s="60"/>
      <c r="E60" s="60"/>
      <c r="F60" s="60"/>
      <c r="G60" s="60"/>
      <c r="H60" s="93"/>
      <c r="I60" s="132"/>
      <c r="J60" s="57"/>
      <c r="K60" s="51"/>
      <c r="L60" s="51"/>
      <c r="M60" s="54"/>
      <c r="N60" s="51"/>
      <c r="O60" s="51"/>
      <c r="P60" s="51"/>
      <c r="Q60" s="51"/>
      <c r="R60" s="51"/>
      <c r="S60" s="51"/>
      <c r="T60" s="51"/>
      <c r="U60" s="60"/>
      <c r="V60" s="105"/>
      <c r="W60" s="45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6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6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116"/>
      <c r="BK60" s="51"/>
      <c r="BL60" s="51"/>
      <c r="BM60" s="51"/>
      <c r="BN60" s="51"/>
      <c r="BO60" s="54"/>
      <c r="BP60" s="51"/>
      <c r="BQ60" s="51"/>
      <c r="BR60" s="51"/>
      <c r="BS60" s="51"/>
      <c r="BT60" s="51"/>
      <c r="BU60" s="51"/>
      <c r="BV60" s="51"/>
      <c r="BW60" s="60"/>
      <c r="BX60" s="51"/>
      <c r="BY60" s="57"/>
      <c r="BZ60" s="51"/>
      <c r="CA60" s="51"/>
      <c r="CB60" s="54"/>
      <c r="CC60" s="51"/>
      <c r="CD60" s="51"/>
      <c r="CE60" s="51"/>
      <c r="CF60" s="51"/>
      <c r="CG60" s="51"/>
      <c r="CH60" s="51"/>
      <c r="CI60" s="51"/>
      <c r="CJ60" s="60"/>
      <c r="CK60" s="51"/>
      <c r="CL60" s="57"/>
      <c r="CM60" s="51"/>
      <c r="CN60" s="51"/>
      <c r="CO60" s="54"/>
      <c r="CP60" s="51"/>
      <c r="CQ60" s="51"/>
      <c r="CR60" s="51"/>
      <c r="CS60" s="51"/>
      <c r="CT60" s="51"/>
      <c r="CU60" s="51"/>
      <c r="CV60" s="51"/>
      <c r="CW60" s="60"/>
      <c r="CX60" s="144"/>
      <c r="CY60" s="69"/>
      <c r="CZ60" s="69"/>
      <c r="DA60" s="69"/>
      <c r="DB60" s="69"/>
      <c r="DC60" s="20"/>
    </row>
    <row r="61" spans="1:107" ht="9.9499999999999993" customHeight="1">
      <c r="A61" s="129"/>
      <c r="B61" s="130"/>
      <c r="C61" s="61"/>
      <c r="D61" s="61"/>
      <c r="E61" s="61"/>
      <c r="F61" s="61"/>
      <c r="G61" s="61"/>
      <c r="H61" s="94"/>
      <c r="I61" s="146"/>
      <c r="J61" s="58"/>
      <c r="K61" s="52"/>
      <c r="L61" s="52"/>
      <c r="M61" s="55"/>
      <c r="N61" s="52"/>
      <c r="O61" s="52"/>
      <c r="P61" s="52"/>
      <c r="Q61" s="52"/>
      <c r="R61" s="52"/>
      <c r="S61" s="52"/>
      <c r="T61" s="52"/>
      <c r="U61" s="61"/>
      <c r="V61" s="106"/>
      <c r="W61" s="45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17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17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117"/>
      <c r="BK61" s="52"/>
      <c r="BL61" s="52"/>
      <c r="BM61" s="52"/>
      <c r="BN61" s="52"/>
      <c r="BO61" s="55"/>
      <c r="BP61" s="52"/>
      <c r="BQ61" s="52"/>
      <c r="BR61" s="52"/>
      <c r="BS61" s="52"/>
      <c r="BT61" s="52"/>
      <c r="BU61" s="52"/>
      <c r="BV61" s="52"/>
      <c r="BW61" s="61"/>
      <c r="BX61" s="52"/>
      <c r="BY61" s="58"/>
      <c r="BZ61" s="52"/>
      <c r="CA61" s="52"/>
      <c r="CB61" s="55"/>
      <c r="CC61" s="52"/>
      <c r="CD61" s="52"/>
      <c r="CE61" s="52"/>
      <c r="CF61" s="52"/>
      <c r="CG61" s="52"/>
      <c r="CH61" s="52"/>
      <c r="CI61" s="52"/>
      <c r="CJ61" s="61"/>
      <c r="CK61" s="52"/>
      <c r="CL61" s="58"/>
      <c r="CM61" s="52"/>
      <c r="CN61" s="52"/>
      <c r="CO61" s="55"/>
      <c r="CP61" s="52"/>
      <c r="CQ61" s="52"/>
      <c r="CR61" s="52"/>
      <c r="CS61" s="52"/>
      <c r="CT61" s="52"/>
      <c r="CU61" s="52"/>
      <c r="CV61" s="52"/>
      <c r="CW61" s="61"/>
      <c r="CX61" s="145"/>
      <c r="CY61" s="70"/>
      <c r="CZ61" s="70"/>
      <c r="DA61" s="70"/>
      <c r="DB61" s="70"/>
      <c r="DC61" s="20"/>
    </row>
    <row r="62" spans="1:107" ht="9.9499999999999993" customHeight="1">
      <c r="A62" s="134" t="s">
        <v>45</v>
      </c>
      <c r="B62" s="135"/>
      <c r="C62" s="101">
        <f>SUM(X62:AI65)</f>
        <v>605018</v>
      </c>
      <c r="D62" s="101">
        <f>SUM(AK62:AV65)</f>
        <v>936765</v>
      </c>
      <c r="E62" s="101">
        <f>SUM(AX62:BI65)</f>
        <v>510498</v>
      </c>
      <c r="F62" s="101">
        <f>SUM(BK62:BV65)</f>
        <v>303781</v>
      </c>
      <c r="G62" s="101">
        <f>SUM(BX62:CI65)</f>
        <v>374925</v>
      </c>
      <c r="H62" s="95">
        <f>SUM(CK62:CV65)</f>
        <v>608953</v>
      </c>
      <c r="I62" s="140">
        <f t="shared" ref="I62:S62" si="149">SUM(I54,I58)</f>
        <v>37836</v>
      </c>
      <c r="J62" s="77">
        <f t="shared" si="149"/>
        <v>52744</v>
      </c>
      <c r="K62" s="77">
        <f t="shared" si="149"/>
        <v>43162</v>
      </c>
      <c r="L62" s="77">
        <f t="shared" si="149"/>
        <v>59399</v>
      </c>
      <c r="M62" s="80">
        <f t="shared" si="149"/>
        <v>63764</v>
      </c>
      <c r="N62" s="77">
        <f t="shared" si="149"/>
        <v>35029</v>
      </c>
      <c r="O62" s="77">
        <f t="shared" si="149"/>
        <v>28300</v>
      </c>
      <c r="P62" s="77">
        <f t="shared" si="149"/>
        <v>45117</v>
      </c>
      <c r="Q62" s="77">
        <f t="shared" si="149"/>
        <v>55763</v>
      </c>
      <c r="R62" s="77">
        <f t="shared" si="149"/>
        <v>0</v>
      </c>
      <c r="S62" s="77">
        <f t="shared" si="149"/>
        <v>0</v>
      </c>
      <c r="T62" s="77">
        <f>SUM(T54,T58)</f>
        <v>0</v>
      </c>
      <c r="U62" s="77">
        <f>SUM(U54,U58)</f>
        <v>421114</v>
      </c>
      <c r="V62" s="108">
        <f>U62/C62</f>
        <v>0.69603548985319441</v>
      </c>
      <c r="W62" s="22"/>
      <c r="X62" s="101">
        <f t="shared" ref="X62:AI62" si="150">SUM(X54:X58)</f>
        <v>40025</v>
      </c>
      <c r="Y62" s="101">
        <f t="shared" si="150"/>
        <v>63650</v>
      </c>
      <c r="Z62" s="101">
        <f t="shared" si="150"/>
        <v>47123</v>
      </c>
      <c r="AA62" s="101">
        <f t="shared" si="150"/>
        <v>60922</v>
      </c>
      <c r="AB62" s="101">
        <f t="shared" si="150"/>
        <v>67633</v>
      </c>
      <c r="AC62" s="101">
        <f t="shared" si="150"/>
        <v>36122</v>
      </c>
      <c r="AD62" s="101">
        <f t="shared" si="150"/>
        <v>30294</v>
      </c>
      <c r="AE62" s="101">
        <f t="shared" si="150"/>
        <v>36341</v>
      </c>
      <c r="AF62" s="101">
        <f t="shared" si="150"/>
        <v>54880</v>
      </c>
      <c r="AG62" s="101">
        <f t="shared" si="150"/>
        <v>46095</v>
      </c>
      <c r="AH62" s="101">
        <f t="shared" si="150"/>
        <v>75870</v>
      </c>
      <c r="AI62" s="101">
        <f t="shared" si="150"/>
        <v>46063</v>
      </c>
      <c r="AJ62" s="77">
        <f>SUM(X62:AI62)</f>
        <v>605018</v>
      </c>
      <c r="AK62" s="101">
        <f t="shared" ref="AK62:AV62" si="151">SUM(AK54:AK58)</f>
        <v>60742</v>
      </c>
      <c r="AL62" s="101">
        <f t="shared" si="151"/>
        <v>98892</v>
      </c>
      <c r="AM62" s="101">
        <f t="shared" si="151"/>
        <v>84190</v>
      </c>
      <c r="AN62" s="101">
        <f t="shared" si="151"/>
        <v>88691</v>
      </c>
      <c r="AO62" s="101">
        <f>SUM(AO54:AO58)</f>
        <v>105731</v>
      </c>
      <c r="AP62" s="101">
        <f t="shared" si="151"/>
        <v>62287</v>
      </c>
      <c r="AQ62" s="101">
        <f t="shared" si="151"/>
        <v>50044</v>
      </c>
      <c r="AR62" s="101">
        <f t="shared" si="151"/>
        <v>62195</v>
      </c>
      <c r="AS62" s="101">
        <f t="shared" si="151"/>
        <v>82570</v>
      </c>
      <c r="AT62" s="101">
        <f t="shared" si="151"/>
        <v>79476</v>
      </c>
      <c r="AU62" s="101">
        <f t="shared" si="151"/>
        <v>107952</v>
      </c>
      <c r="AV62" s="101">
        <f t="shared" si="151"/>
        <v>53995</v>
      </c>
      <c r="AW62" s="77">
        <f>SUM(AK62:AV65)</f>
        <v>936765</v>
      </c>
      <c r="AX62" s="77">
        <f t="shared" ref="AX62:BI62" si="152">SUM(AX54,AX58)</f>
        <v>49181</v>
      </c>
      <c r="AY62" s="77">
        <f t="shared" si="152"/>
        <v>75134</v>
      </c>
      <c r="AZ62" s="77">
        <f t="shared" si="152"/>
        <v>56440</v>
      </c>
      <c r="BA62" s="77">
        <f t="shared" si="152"/>
        <v>76550</v>
      </c>
      <c r="BB62" s="77">
        <f t="shared" si="152"/>
        <v>80629</v>
      </c>
      <c r="BC62" s="77">
        <f t="shared" si="152"/>
        <v>46828</v>
      </c>
      <c r="BD62" s="77">
        <f t="shared" si="152"/>
        <v>40685</v>
      </c>
      <c r="BE62" s="77">
        <f t="shared" si="152"/>
        <v>48331</v>
      </c>
      <c r="BF62" s="77">
        <f t="shared" si="152"/>
        <v>20329</v>
      </c>
      <c r="BG62" s="77">
        <f t="shared" si="152"/>
        <v>5235</v>
      </c>
      <c r="BH62" s="77">
        <f t="shared" si="152"/>
        <v>3150</v>
      </c>
      <c r="BI62" s="77">
        <f t="shared" si="152"/>
        <v>8006</v>
      </c>
      <c r="BJ62" s="77">
        <f>SUM(AX62:BI62)</f>
        <v>510498</v>
      </c>
      <c r="BK62" s="77">
        <f t="shared" ref="BK62:BU62" si="153">SUM(BK54,BK58)</f>
        <v>16017</v>
      </c>
      <c r="BL62" s="77">
        <f t="shared" si="153"/>
        <v>22254</v>
      </c>
      <c r="BM62" s="77">
        <f t="shared" si="153"/>
        <v>25259</v>
      </c>
      <c r="BN62" s="77">
        <f t="shared" si="153"/>
        <v>41916</v>
      </c>
      <c r="BO62" s="80">
        <f t="shared" si="153"/>
        <v>73510</v>
      </c>
      <c r="BP62" s="77">
        <f t="shared" si="153"/>
        <v>42158</v>
      </c>
      <c r="BQ62" s="77">
        <f t="shared" si="153"/>
        <v>6708</v>
      </c>
      <c r="BR62" s="77">
        <f t="shared" si="153"/>
        <v>9226</v>
      </c>
      <c r="BS62" s="77">
        <f t="shared" si="153"/>
        <v>25317</v>
      </c>
      <c r="BT62" s="77">
        <f t="shared" si="153"/>
        <v>20225</v>
      </c>
      <c r="BU62" s="77">
        <f t="shared" si="153"/>
        <v>12420</v>
      </c>
      <c r="BV62" s="77">
        <f>SUM(BV54,BV58)</f>
        <v>8771</v>
      </c>
      <c r="BW62" s="77">
        <f>SUM(BW54,BW58)</f>
        <v>303781</v>
      </c>
      <c r="BX62" s="77">
        <f t="shared" ref="BX62:CH62" si="154">SUM(BX54,BX58)</f>
        <v>22117</v>
      </c>
      <c r="BY62" s="77">
        <f t="shared" si="154"/>
        <v>12416</v>
      </c>
      <c r="BZ62" s="77">
        <f t="shared" si="154"/>
        <v>12235</v>
      </c>
      <c r="CA62" s="77">
        <f t="shared" si="154"/>
        <v>34235</v>
      </c>
      <c r="CB62" s="80">
        <f t="shared" si="154"/>
        <v>55658</v>
      </c>
      <c r="CC62" s="77">
        <f t="shared" si="154"/>
        <v>45633</v>
      </c>
      <c r="CD62" s="77">
        <f t="shared" si="154"/>
        <v>19331</v>
      </c>
      <c r="CE62" s="77">
        <f t="shared" si="154"/>
        <v>8070</v>
      </c>
      <c r="CF62" s="77">
        <f t="shared" si="154"/>
        <v>38643</v>
      </c>
      <c r="CG62" s="77">
        <f t="shared" si="154"/>
        <v>35815</v>
      </c>
      <c r="CH62" s="77">
        <f t="shared" si="154"/>
        <v>60445</v>
      </c>
      <c r="CI62" s="77">
        <f>SUM(CI54,CI58)</f>
        <v>30327</v>
      </c>
      <c r="CJ62" s="77">
        <f>SUM(CJ54,CJ58)</f>
        <v>374925</v>
      </c>
      <c r="CK62" s="77">
        <f t="shared" ref="CK62:CU62" si="155">SUM(CK54,CK58)</f>
        <v>34000</v>
      </c>
      <c r="CL62" s="77">
        <f t="shared" si="155"/>
        <v>46068</v>
      </c>
      <c r="CM62" s="77">
        <f t="shared" si="155"/>
        <v>35383</v>
      </c>
      <c r="CN62" s="77">
        <f t="shared" si="155"/>
        <v>60564</v>
      </c>
      <c r="CO62" s="80">
        <f t="shared" si="155"/>
        <v>72191</v>
      </c>
      <c r="CP62" s="77">
        <f t="shared" si="155"/>
        <v>49109</v>
      </c>
      <c r="CQ62" s="77">
        <f t="shared" si="155"/>
        <v>33666</v>
      </c>
      <c r="CR62" s="77">
        <f t="shared" si="155"/>
        <v>41706</v>
      </c>
      <c r="CS62" s="77">
        <f t="shared" si="155"/>
        <v>68743</v>
      </c>
      <c r="CT62" s="77">
        <f t="shared" si="155"/>
        <v>50263</v>
      </c>
      <c r="CU62" s="77">
        <f t="shared" si="155"/>
        <v>75323</v>
      </c>
      <c r="CV62" s="77">
        <f>SUM(CV54,CV58)</f>
        <v>41937</v>
      </c>
      <c r="CW62" s="77">
        <f>SUM(CW54,CW58)</f>
        <v>608953</v>
      </c>
      <c r="CX62" s="71">
        <f>AW62/AJ62</f>
        <v>1.5483258349338367</v>
      </c>
      <c r="CY62" s="71">
        <f t="shared" ref="CY62" si="156">BJ62/$AJ62</f>
        <v>0.84377324311012236</v>
      </c>
      <c r="CZ62" s="71">
        <f t="shared" ref="CZ62" si="157">BW62/AJ62</f>
        <v>0.5021024167875997</v>
      </c>
      <c r="DA62" s="71">
        <f t="shared" ref="DA62" si="158">CJ62/AJ62</f>
        <v>0.61969230667517328</v>
      </c>
      <c r="DB62" s="71">
        <f>CW62/AJ62</f>
        <v>1.0065039387257899</v>
      </c>
      <c r="DC62" s="23"/>
    </row>
    <row r="63" spans="1:107" ht="9.9499999999999993" customHeight="1">
      <c r="A63" s="136"/>
      <c r="B63" s="137"/>
      <c r="C63" s="102"/>
      <c r="D63" s="102"/>
      <c r="E63" s="102"/>
      <c r="F63" s="102"/>
      <c r="G63" s="102"/>
      <c r="H63" s="96"/>
      <c r="I63" s="141"/>
      <c r="J63" s="78"/>
      <c r="K63" s="78"/>
      <c r="L63" s="78"/>
      <c r="M63" s="81"/>
      <c r="N63" s="78"/>
      <c r="O63" s="78"/>
      <c r="P63" s="78"/>
      <c r="Q63" s="78"/>
      <c r="R63" s="78"/>
      <c r="S63" s="78"/>
      <c r="T63" s="78"/>
      <c r="U63" s="78"/>
      <c r="V63" s="109"/>
      <c r="W63" s="2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78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81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81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81"/>
      <c r="CP63" s="78"/>
      <c r="CQ63" s="78"/>
      <c r="CR63" s="78"/>
      <c r="CS63" s="78"/>
      <c r="CT63" s="78"/>
      <c r="CU63" s="78"/>
      <c r="CV63" s="78"/>
      <c r="CW63" s="78"/>
      <c r="CX63" s="72"/>
      <c r="CY63" s="72"/>
      <c r="CZ63" s="72"/>
      <c r="DA63" s="72"/>
      <c r="DB63" s="72"/>
      <c r="DC63" s="23"/>
    </row>
    <row r="64" spans="1:107" ht="9.9499999999999993" customHeight="1">
      <c r="A64" s="136"/>
      <c r="B64" s="137"/>
      <c r="C64" s="102"/>
      <c r="D64" s="102"/>
      <c r="E64" s="102"/>
      <c r="F64" s="102"/>
      <c r="G64" s="102"/>
      <c r="H64" s="96"/>
      <c r="I64" s="141"/>
      <c r="J64" s="78"/>
      <c r="K64" s="78"/>
      <c r="L64" s="78"/>
      <c r="M64" s="81"/>
      <c r="N64" s="78"/>
      <c r="O64" s="78"/>
      <c r="P64" s="78"/>
      <c r="Q64" s="78"/>
      <c r="R64" s="78"/>
      <c r="S64" s="78"/>
      <c r="T64" s="78"/>
      <c r="U64" s="78"/>
      <c r="V64" s="109"/>
      <c r="W64" s="2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78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81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81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81"/>
      <c r="CP64" s="78"/>
      <c r="CQ64" s="78"/>
      <c r="CR64" s="78"/>
      <c r="CS64" s="78"/>
      <c r="CT64" s="78"/>
      <c r="CU64" s="78"/>
      <c r="CV64" s="78"/>
      <c r="CW64" s="78"/>
      <c r="CX64" s="72"/>
      <c r="CY64" s="72"/>
      <c r="CZ64" s="72"/>
      <c r="DA64" s="72"/>
      <c r="DB64" s="72"/>
      <c r="DC64" s="23"/>
    </row>
    <row r="65" spans="1:107" ht="9.9499999999999993" customHeight="1">
      <c r="A65" s="138"/>
      <c r="B65" s="139"/>
      <c r="C65" s="103"/>
      <c r="D65" s="103"/>
      <c r="E65" s="103"/>
      <c r="F65" s="103"/>
      <c r="G65" s="103"/>
      <c r="H65" s="97"/>
      <c r="I65" s="142"/>
      <c r="J65" s="79"/>
      <c r="K65" s="79"/>
      <c r="L65" s="79"/>
      <c r="M65" s="82"/>
      <c r="N65" s="79"/>
      <c r="O65" s="79"/>
      <c r="P65" s="79"/>
      <c r="Q65" s="79"/>
      <c r="R65" s="79"/>
      <c r="S65" s="79"/>
      <c r="T65" s="79"/>
      <c r="U65" s="79"/>
      <c r="V65" s="110"/>
      <c r="W65" s="22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79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82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82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82"/>
      <c r="CP65" s="79"/>
      <c r="CQ65" s="79"/>
      <c r="CR65" s="79"/>
      <c r="CS65" s="79"/>
      <c r="CT65" s="79"/>
      <c r="CU65" s="79"/>
      <c r="CV65" s="79"/>
      <c r="CW65" s="79"/>
      <c r="CX65" s="73"/>
      <c r="CY65" s="73"/>
      <c r="CZ65" s="73"/>
      <c r="DA65" s="73"/>
      <c r="DB65" s="73"/>
      <c r="DC65" s="23"/>
    </row>
    <row r="66" spans="1:107" ht="9.9499999999999993" customHeight="1">
      <c r="A66" s="125" t="s">
        <v>46</v>
      </c>
      <c r="B66" s="126"/>
      <c r="C66" s="59">
        <f>SUM(X66:AI69)</f>
        <v>74418</v>
      </c>
      <c r="D66" s="59">
        <f>SUM(AK66:AV69)</f>
        <v>105778</v>
      </c>
      <c r="E66" s="59">
        <f>SUM(AX66:BI69)</f>
        <v>72565</v>
      </c>
      <c r="F66" s="59">
        <f>SUM(BK66:BV69)</f>
        <v>26636</v>
      </c>
      <c r="G66" s="59">
        <f>SUM(BX66:CI69)</f>
        <v>28588</v>
      </c>
      <c r="H66" s="92">
        <f>SUM(CK66:CV69)</f>
        <v>27912</v>
      </c>
      <c r="I66" s="131">
        <v>1801</v>
      </c>
      <c r="J66" s="50">
        <v>2730</v>
      </c>
      <c r="K66" s="50">
        <v>1672</v>
      </c>
      <c r="L66" s="50">
        <v>3469</v>
      </c>
      <c r="M66" s="53">
        <v>34710</v>
      </c>
      <c r="N66" s="50">
        <v>1680</v>
      </c>
      <c r="O66" s="56">
        <v>1897</v>
      </c>
      <c r="P66" s="50">
        <v>2356</v>
      </c>
      <c r="Q66" s="50">
        <v>3305</v>
      </c>
      <c r="R66" s="50"/>
      <c r="S66" s="50"/>
      <c r="T66" s="50"/>
      <c r="U66" s="59">
        <f>SUM(I66:T69)</f>
        <v>53620</v>
      </c>
      <c r="V66" s="104">
        <f>U66/C66</f>
        <v>0.72052460426240961</v>
      </c>
      <c r="W66" s="45"/>
      <c r="X66" s="118">
        <v>4952</v>
      </c>
      <c r="Y66" s="118">
        <v>6662</v>
      </c>
      <c r="Z66" s="118">
        <v>4419</v>
      </c>
      <c r="AA66" s="118">
        <v>7006</v>
      </c>
      <c r="AB66" s="118">
        <v>7965</v>
      </c>
      <c r="AC66" s="118">
        <v>5781</v>
      </c>
      <c r="AD66" s="118">
        <v>4646</v>
      </c>
      <c r="AE66" s="118">
        <v>4690</v>
      </c>
      <c r="AF66" s="118">
        <v>6024</v>
      </c>
      <c r="AG66" s="118">
        <v>6858</v>
      </c>
      <c r="AH66" s="118">
        <v>8749</v>
      </c>
      <c r="AI66" s="118">
        <v>6666</v>
      </c>
      <c r="AJ66" s="115">
        <f t="shared" si="47"/>
        <v>74418</v>
      </c>
      <c r="AK66" s="118">
        <v>6299</v>
      </c>
      <c r="AL66" s="118">
        <v>8633</v>
      </c>
      <c r="AM66" s="118">
        <v>6567</v>
      </c>
      <c r="AN66" s="118">
        <v>10534</v>
      </c>
      <c r="AO66" s="118">
        <v>9698</v>
      </c>
      <c r="AP66" s="118">
        <v>6109</v>
      </c>
      <c r="AQ66" s="118">
        <v>6350</v>
      </c>
      <c r="AR66" s="118">
        <v>7931</v>
      </c>
      <c r="AS66" s="118">
        <v>10388</v>
      </c>
      <c r="AT66" s="118">
        <v>9708</v>
      </c>
      <c r="AU66" s="118">
        <v>14139</v>
      </c>
      <c r="AV66" s="118">
        <v>9422</v>
      </c>
      <c r="AW66" s="115">
        <f>SUM(AK66:AV69)</f>
        <v>105778</v>
      </c>
      <c r="AX66" s="50">
        <v>8444</v>
      </c>
      <c r="AY66" s="50">
        <v>9204</v>
      </c>
      <c r="AZ66" s="50">
        <v>8235</v>
      </c>
      <c r="BA66" s="50">
        <v>9752</v>
      </c>
      <c r="BB66" s="50">
        <v>8282</v>
      </c>
      <c r="BC66" s="50">
        <v>6965</v>
      </c>
      <c r="BD66" s="50">
        <v>6401</v>
      </c>
      <c r="BE66" s="50">
        <v>6890</v>
      </c>
      <c r="BF66" s="50">
        <v>5353</v>
      </c>
      <c r="BG66" s="50">
        <v>981</v>
      </c>
      <c r="BH66" s="50">
        <v>0</v>
      </c>
      <c r="BI66" s="50">
        <v>2058</v>
      </c>
      <c r="BJ66" s="115">
        <f>SUM(AX66:BI66)</f>
        <v>72565</v>
      </c>
      <c r="BK66" s="50">
        <v>3627</v>
      </c>
      <c r="BL66" s="50">
        <v>2827</v>
      </c>
      <c r="BM66" s="50">
        <v>1849</v>
      </c>
      <c r="BN66" s="50">
        <v>1804</v>
      </c>
      <c r="BO66" s="53">
        <v>3351</v>
      </c>
      <c r="BP66" s="50">
        <v>2206</v>
      </c>
      <c r="BQ66" s="50">
        <v>556</v>
      </c>
      <c r="BR66" s="50">
        <v>1454</v>
      </c>
      <c r="BS66" s="50">
        <v>3096</v>
      </c>
      <c r="BT66" s="50">
        <v>3332</v>
      </c>
      <c r="BU66" s="50">
        <v>844</v>
      </c>
      <c r="BV66" s="50">
        <v>1690</v>
      </c>
      <c r="BW66" s="59">
        <f>SUM(BK66:BV69)</f>
        <v>26636</v>
      </c>
      <c r="BX66" s="50">
        <v>3030</v>
      </c>
      <c r="BY66" s="50">
        <v>1678</v>
      </c>
      <c r="BZ66" s="50">
        <v>1526</v>
      </c>
      <c r="CA66" s="50">
        <v>3486</v>
      </c>
      <c r="CB66" s="53">
        <v>3802</v>
      </c>
      <c r="CC66" s="50">
        <v>2750</v>
      </c>
      <c r="CD66" s="56">
        <v>2019</v>
      </c>
      <c r="CE66" s="50">
        <v>1223</v>
      </c>
      <c r="CF66" s="50">
        <v>2325</v>
      </c>
      <c r="CG66" s="50">
        <v>1822</v>
      </c>
      <c r="CH66" s="50">
        <v>3206</v>
      </c>
      <c r="CI66" s="50">
        <v>1721</v>
      </c>
      <c r="CJ66" s="59">
        <f>SUM(BX66:CI69)</f>
        <v>28588</v>
      </c>
      <c r="CK66" s="50">
        <v>1582</v>
      </c>
      <c r="CL66" s="50">
        <v>2462</v>
      </c>
      <c r="CM66" s="50">
        <v>1951</v>
      </c>
      <c r="CN66" s="50">
        <v>2283</v>
      </c>
      <c r="CO66" s="53">
        <v>3385</v>
      </c>
      <c r="CP66" s="50">
        <v>2000</v>
      </c>
      <c r="CQ66" s="56">
        <v>1332</v>
      </c>
      <c r="CR66" s="50">
        <v>1973</v>
      </c>
      <c r="CS66" s="50">
        <v>3185</v>
      </c>
      <c r="CT66" s="50">
        <v>2577</v>
      </c>
      <c r="CU66" s="50">
        <v>3149</v>
      </c>
      <c r="CV66" s="50">
        <v>2033</v>
      </c>
      <c r="CW66" s="59">
        <f>SUM(CK66:CV69)</f>
        <v>27912</v>
      </c>
      <c r="CX66" s="112">
        <f>AW66/AJ66</f>
        <v>1.4214034239028193</v>
      </c>
      <c r="CY66" s="68">
        <f t="shared" ref="CY66" si="159">BJ66/$AJ66</f>
        <v>0.97510011018839526</v>
      </c>
      <c r="CZ66" s="68">
        <f t="shared" ref="CZ66" si="160">BW66/AJ66</f>
        <v>0.35792415813378486</v>
      </c>
      <c r="DA66" s="68">
        <f t="shared" ref="DA66" si="161">CJ66/AJ66</f>
        <v>0.38415437125426644</v>
      </c>
      <c r="DB66" s="68">
        <f>CW66/AJ66</f>
        <v>0.37507054744819801</v>
      </c>
      <c r="DC66" s="23"/>
    </row>
    <row r="67" spans="1:107" ht="9.9499999999999993" customHeight="1">
      <c r="A67" s="127"/>
      <c r="B67" s="128"/>
      <c r="C67" s="60"/>
      <c r="D67" s="60"/>
      <c r="E67" s="60"/>
      <c r="F67" s="60"/>
      <c r="G67" s="60"/>
      <c r="H67" s="93"/>
      <c r="I67" s="132"/>
      <c r="J67" s="51"/>
      <c r="K67" s="51"/>
      <c r="L67" s="51"/>
      <c r="M67" s="54"/>
      <c r="N67" s="51"/>
      <c r="O67" s="57"/>
      <c r="P67" s="51"/>
      <c r="Q67" s="51"/>
      <c r="R67" s="51"/>
      <c r="S67" s="51"/>
      <c r="T67" s="51"/>
      <c r="U67" s="60"/>
      <c r="V67" s="105"/>
      <c r="W67" s="45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6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6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116"/>
      <c r="BK67" s="51"/>
      <c r="BL67" s="51"/>
      <c r="BM67" s="51"/>
      <c r="BN67" s="51"/>
      <c r="BO67" s="54"/>
      <c r="BP67" s="51"/>
      <c r="BQ67" s="51"/>
      <c r="BR67" s="51"/>
      <c r="BS67" s="51"/>
      <c r="BT67" s="51"/>
      <c r="BU67" s="51"/>
      <c r="BV67" s="51"/>
      <c r="BW67" s="60"/>
      <c r="BX67" s="51"/>
      <c r="BY67" s="51"/>
      <c r="BZ67" s="51"/>
      <c r="CA67" s="51"/>
      <c r="CB67" s="54"/>
      <c r="CC67" s="51"/>
      <c r="CD67" s="57"/>
      <c r="CE67" s="51"/>
      <c r="CF67" s="51"/>
      <c r="CG67" s="51"/>
      <c r="CH67" s="51"/>
      <c r="CI67" s="51"/>
      <c r="CJ67" s="60"/>
      <c r="CK67" s="51"/>
      <c r="CL67" s="51"/>
      <c r="CM67" s="51"/>
      <c r="CN67" s="51"/>
      <c r="CO67" s="54"/>
      <c r="CP67" s="51"/>
      <c r="CQ67" s="57"/>
      <c r="CR67" s="51"/>
      <c r="CS67" s="51"/>
      <c r="CT67" s="51"/>
      <c r="CU67" s="51"/>
      <c r="CV67" s="51"/>
      <c r="CW67" s="60"/>
      <c r="CX67" s="113"/>
      <c r="CY67" s="69"/>
      <c r="CZ67" s="69"/>
      <c r="DA67" s="69"/>
      <c r="DB67" s="69"/>
      <c r="DC67" s="23"/>
    </row>
    <row r="68" spans="1:107" ht="9.9499999999999993" customHeight="1">
      <c r="A68" s="127"/>
      <c r="B68" s="128"/>
      <c r="C68" s="60"/>
      <c r="D68" s="60"/>
      <c r="E68" s="60"/>
      <c r="F68" s="60"/>
      <c r="G68" s="60"/>
      <c r="H68" s="93"/>
      <c r="I68" s="132"/>
      <c r="J68" s="51"/>
      <c r="K68" s="51"/>
      <c r="L68" s="51"/>
      <c r="M68" s="54"/>
      <c r="N68" s="51"/>
      <c r="O68" s="57"/>
      <c r="P68" s="51"/>
      <c r="Q68" s="51"/>
      <c r="R68" s="51"/>
      <c r="S68" s="51"/>
      <c r="T68" s="51"/>
      <c r="U68" s="60"/>
      <c r="V68" s="105"/>
      <c r="W68" s="45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6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6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116"/>
      <c r="BK68" s="51"/>
      <c r="BL68" s="51"/>
      <c r="BM68" s="51"/>
      <c r="BN68" s="51"/>
      <c r="BO68" s="54"/>
      <c r="BP68" s="51"/>
      <c r="BQ68" s="51"/>
      <c r="BR68" s="51"/>
      <c r="BS68" s="51"/>
      <c r="BT68" s="51"/>
      <c r="BU68" s="51"/>
      <c r="BV68" s="51"/>
      <c r="BW68" s="60"/>
      <c r="BX68" s="51"/>
      <c r="BY68" s="51"/>
      <c r="BZ68" s="51"/>
      <c r="CA68" s="51"/>
      <c r="CB68" s="54"/>
      <c r="CC68" s="51"/>
      <c r="CD68" s="57"/>
      <c r="CE68" s="51"/>
      <c r="CF68" s="51"/>
      <c r="CG68" s="51"/>
      <c r="CH68" s="51"/>
      <c r="CI68" s="51"/>
      <c r="CJ68" s="60"/>
      <c r="CK68" s="51"/>
      <c r="CL68" s="51"/>
      <c r="CM68" s="51"/>
      <c r="CN68" s="51"/>
      <c r="CO68" s="54"/>
      <c r="CP68" s="51"/>
      <c r="CQ68" s="57"/>
      <c r="CR68" s="51"/>
      <c r="CS68" s="51"/>
      <c r="CT68" s="51"/>
      <c r="CU68" s="51"/>
      <c r="CV68" s="51"/>
      <c r="CW68" s="60"/>
      <c r="CX68" s="113"/>
      <c r="CY68" s="69"/>
      <c r="CZ68" s="69"/>
      <c r="DA68" s="69"/>
      <c r="DB68" s="69"/>
      <c r="DC68" s="23"/>
    </row>
    <row r="69" spans="1:107" ht="9.9499999999999993" customHeight="1" thickBot="1">
      <c r="A69" s="129"/>
      <c r="B69" s="130"/>
      <c r="C69" s="61"/>
      <c r="D69" s="61"/>
      <c r="E69" s="61"/>
      <c r="F69" s="61"/>
      <c r="G69" s="61"/>
      <c r="H69" s="94"/>
      <c r="I69" s="133"/>
      <c r="J69" s="121"/>
      <c r="K69" s="121"/>
      <c r="L69" s="121"/>
      <c r="M69" s="123"/>
      <c r="N69" s="121"/>
      <c r="O69" s="124"/>
      <c r="P69" s="121"/>
      <c r="Q69" s="121"/>
      <c r="R69" s="121"/>
      <c r="S69" s="121"/>
      <c r="T69" s="121"/>
      <c r="U69" s="122"/>
      <c r="V69" s="111"/>
      <c r="W69" s="45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17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17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117"/>
      <c r="BK69" s="52"/>
      <c r="BL69" s="52"/>
      <c r="BM69" s="52"/>
      <c r="BN69" s="52"/>
      <c r="BO69" s="55"/>
      <c r="BP69" s="52"/>
      <c r="BQ69" s="52"/>
      <c r="BR69" s="52"/>
      <c r="BS69" s="52"/>
      <c r="BT69" s="52"/>
      <c r="BU69" s="52"/>
      <c r="BV69" s="52"/>
      <c r="BW69" s="61"/>
      <c r="BX69" s="52"/>
      <c r="BY69" s="52"/>
      <c r="BZ69" s="52"/>
      <c r="CA69" s="52"/>
      <c r="CB69" s="55"/>
      <c r="CC69" s="52"/>
      <c r="CD69" s="58"/>
      <c r="CE69" s="52"/>
      <c r="CF69" s="52"/>
      <c r="CG69" s="52"/>
      <c r="CH69" s="52"/>
      <c r="CI69" s="52"/>
      <c r="CJ69" s="61"/>
      <c r="CK69" s="52"/>
      <c r="CL69" s="52"/>
      <c r="CM69" s="52"/>
      <c r="CN69" s="52"/>
      <c r="CO69" s="55"/>
      <c r="CP69" s="52"/>
      <c r="CQ69" s="58"/>
      <c r="CR69" s="52"/>
      <c r="CS69" s="52"/>
      <c r="CT69" s="52"/>
      <c r="CU69" s="52"/>
      <c r="CV69" s="52"/>
      <c r="CW69" s="61"/>
      <c r="CX69" s="114"/>
      <c r="CY69" s="70"/>
      <c r="CZ69" s="70"/>
      <c r="DA69" s="70"/>
      <c r="DB69" s="70"/>
      <c r="DC69" s="23"/>
    </row>
    <row r="70" spans="1:107" ht="5.0999999999999996" customHeight="1">
      <c r="A70" s="47"/>
      <c r="B70" s="47"/>
      <c r="C70" s="4"/>
      <c r="D70" s="4"/>
      <c r="E70" s="4"/>
      <c r="F70" s="4"/>
      <c r="G70" s="4"/>
      <c r="H70" s="4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4"/>
      <c r="V70" s="6"/>
      <c r="W70" s="45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8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8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8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4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4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4"/>
      <c r="CX70" s="9"/>
      <c r="CY70" s="9"/>
      <c r="CZ70" s="9"/>
      <c r="DA70" s="9"/>
      <c r="DB70" s="9"/>
      <c r="DC70" s="23"/>
    </row>
    <row r="71" spans="1:107">
      <c r="A71" s="47"/>
      <c r="B71" s="32"/>
      <c r="C71" s="33"/>
      <c r="D71" s="33"/>
      <c r="E71" s="34"/>
      <c r="F71" s="34"/>
      <c r="G71" s="34"/>
      <c r="H71" s="34"/>
      <c r="I71" s="5"/>
      <c r="J71" s="5"/>
      <c r="K71" s="5"/>
      <c r="L71" s="5"/>
      <c r="M71" s="5"/>
      <c r="P71" s="5"/>
      <c r="Q71" s="5"/>
      <c r="R71" s="2"/>
      <c r="S71" s="2"/>
      <c r="T71" s="2"/>
      <c r="U71" s="4"/>
      <c r="V71" s="6"/>
      <c r="W71" s="45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8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8"/>
      <c r="AX71" s="5"/>
      <c r="AY71" s="5"/>
      <c r="AZ71" s="5"/>
      <c r="BA71" s="5"/>
      <c r="BB71" s="5"/>
      <c r="BC71" s="5"/>
      <c r="BD71" s="5"/>
      <c r="BE71" s="5"/>
      <c r="BF71" s="5"/>
      <c r="BG71" s="2"/>
      <c r="BH71" s="2"/>
      <c r="BI71" s="2"/>
      <c r="BJ71" s="8"/>
      <c r="BK71" s="5"/>
      <c r="BL71" s="5"/>
      <c r="BM71" s="5"/>
      <c r="BN71" s="5"/>
      <c r="BO71" s="5"/>
      <c r="BP71" s="5"/>
      <c r="BQ71" s="5"/>
      <c r="BR71" s="5"/>
      <c r="BS71" s="5"/>
      <c r="BT71" s="2"/>
      <c r="BU71" s="2"/>
      <c r="BV71" s="2"/>
      <c r="BW71" s="4"/>
      <c r="BX71" s="5"/>
      <c r="BY71" s="5"/>
      <c r="BZ71" s="5"/>
      <c r="CA71" s="5"/>
      <c r="CB71" s="5"/>
      <c r="CE71" s="5"/>
      <c r="CF71" s="5"/>
      <c r="CG71" s="2"/>
      <c r="CH71" s="2"/>
      <c r="CI71" s="2"/>
      <c r="CJ71" s="4"/>
      <c r="CK71" s="5"/>
      <c r="CL71" s="5"/>
      <c r="CM71" s="5"/>
      <c r="CN71" s="5"/>
      <c r="CO71" s="5"/>
      <c r="CR71" s="5"/>
      <c r="CS71" s="5"/>
      <c r="CT71" s="2"/>
      <c r="CU71" s="2"/>
      <c r="CV71" s="2"/>
      <c r="CW71" s="4"/>
      <c r="CX71" s="9"/>
      <c r="CY71" s="9"/>
      <c r="CZ71" s="9"/>
      <c r="DA71" s="9"/>
      <c r="DB71" s="9"/>
      <c r="DC71" s="23"/>
    </row>
    <row r="72" spans="1:107">
      <c r="A72" s="47"/>
      <c r="D72" s="33"/>
      <c r="E72" s="34"/>
      <c r="F72" s="34"/>
      <c r="G72" s="34"/>
      <c r="H72" s="34"/>
      <c r="I72" s="5"/>
      <c r="J72" s="5"/>
      <c r="K72" s="5"/>
      <c r="L72" s="5"/>
      <c r="M72" s="5"/>
      <c r="N72" s="5"/>
      <c r="O72" s="25"/>
      <c r="P72" s="5"/>
      <c r="Q72" s="5"/>
      <c r="R72" s="2"/>
      <c r="S72" s="2"/>
      <c r="T72" s="2"/>
      <c r="U72" s="4"/>
      <c r="V72" s="6"/>
      <c r="W72" s="45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8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8"/>
      <c r="AX72" s="5"/>
      <c r="AY72" s="5"/>
      <c r="AZ72" s="5"/>
      <c r="BA72" s="5"/>
      <c r="BB72" s="5"/>
      <c r="BC72" s="5"/>
      <c r="BD72" s="5"/>
      <c r="BE72" s="5"/>
      <c r="BF72" s="5"/>
      <c r="BG72" s="2"/>
      <c r="BH72" s="2"/>
      <c r="BI72" s="2"/>
      <c r="BJ72" s="8"/>
      <c r="BK72" s="5"/>
      <c r="BL72" s="5"/>
      <c r="BM72" s="5"/>
      <c r="BN72" s="5"/>
      <c r="BO72" s="5"/>
      <c r="BP72" s="5"/>
      <c r="BQ72" s="5"/>
      <c r="BR72" s="5"/>
      <c r="BS72" s="5"/>
      <c r="BT72" s="2"/>
      <c r="BU72" s="2"/>
      <c r="BV72" s="2"/>
      <c r="BW72" s="4"/>
      <c r="BX72" s="5"/>
      <c r="BY72" s="5"/>
      <c r="BZ72" s="5"/>
      <c r="CA72" s="5"/>
      <c r="CB72" s="5"/>
      <c r="CC72" s="5"/>
      <c r="CD72" s="25"/>
      <c r="CE72" s="5"/>
      <c r="CF72" s="5"/>
      <c r="CG72" s="2"/>
      <c r="CH72" s="2"/>
      <c r="CI72" s="2"/>
      <c r="CJ72" s="4"/>
      <c r="CK72" s="5"/>
      <c r="CL72" s="5"/>
      <c r="CM72" s="5"/>
      <c r="CN72" s="5"/>
      <c r="CO72" s="5"/>
      <c r="CP72" s="5"/>
      <c r="CQ72" s="25"/>
      <c r="CR72" s="5"/>
      <c r="CS72" s="5"/>
      <c r="CT72" s="2"/>
      <c r="CU72" s="2"/>
      <c r="CV72" s="2"/>
      <c r="CW72" s="4"/>
      <c r="CX72" s="9"/>
      <c r="CY72" s="9"/>
      <c r="CZ72" s="9"/>
      <c r="DA72" s="9"/>
      <c r="DB72" s="9"/>
      <c r="DC72" s="23"/>
    </row>
    <row r="73" spans="1:107">
      <c r="A73" s="47"/>
      <c r="B73" s="36"/>
      <c r="C73" s="38"/>
      <c r="D73" s="39"/>
      <c r="E73" s="38"/>
      <c r="F73" s="38"/>
      <c r="G73" s="38"/>
      <c r="H73" s="38"/>
      <c r="I73" s="40"/>
      <c r="J73" s="40"/>
      <c r="K73" s="37"/>
      <c r="L73" s="37"/>
      <c r="M73" s="5"/>
      <c r="N73" s="5"/>
      <c r="O73" s="25"/>
      <c r="P73" s="5"/>
      <c r="Q73" s="5"/>
      <c r="R73" s="2"/>
      <c r="S73" s="2"/>
      <c r="T73" s="2"/>
      <c r="U73" s="4"/>
      <c r="V73" s="6"/>
      <c r="W73" s="45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8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8"/>
      <c r="AX73" s="5"/>
      <c r="AY73" s="5"/>
      <c r="AZ73" s="5"/>
      <c r="BA73" s="5"/>
      <c r="BB73" s="5"/>
      <c r="BC73" s="5"/>
      <c r="BD73" s="5"/>
      <c r="BE73" s="5"/>
      <c r="BF73" s="5"/>
      <c r="BG73" s="2"/>
      <c r="BH73" s="2"/>
      <c r="BI73" s="2"/>
      <c r="BJ73" s="8"/>
      <c r="BK73" s="5"/>
      <c r="BL73" s="5"/>
      <c r="BM73" s="5"/>
      <c r="BN73" s="5"/>
      <c r="BO73" s="5"/>
      <c r="BP73" s="5"/>
      <c r="BQ73" s="5"/>
      <c r="BR73" s="5"/>
      <c r="BS73" s="5"/>
      <c r="BT73" s="2"/>
      <c r="BU73" s="2"/>
      <c r="BV73" s="2"/>
      <c r="BW73" s="4"/>
      <c r="BX73" s="5"/>
      <c r="BY73" s="5"/>
      <c r="BZ73" s="5"/>
      <c r="CA73" s="5"/>
      <c r="CB73" s="5"/>
      <c r="CC73" s="5"/>
      <c r="CD73" s="25"/>
      <c r="CE73" s="5"/>
      <c r="CF73" s="5"/>
      <c r="CG73" s="2"/>
      <c r="CH73" s="2"/>
      <c r="CI73" s="2"/>
      <c r="CJ73" s="4"/>
      <c r="CK73" s="40"/>
      <c r="CL73" s="40"/>
      <c r="CM73" s="37"/>
      <c r="CN73" s="37"/>
      <c r="CO73" s="5"/>
      <c r="CP73" s="5"/>
      <c r="CQ73" s="25"/>
      <c r="CR73" s="5"/>
      <c r="CS73" s="5"/>
      <c r="CT73" s="2"/>
      <c r="CU73" s="2"/>
      <c r="CV73" s="2"/>
      <c r="CW73" s="4"/>
      <c r="CX73" s="9"/>
      <c r="CY73" s="9"/>
      <c r="CZ73" s="9"/>
      <c r="DA73" s="9"/>
      <c r="DB73" s="9"/>
      <c r="DC73" s="23"/>
    </row>
    <row r="74" spans="1:107">
      <c r="A74" s="2"/>
      <c r="B74" s="26"/>
      <c r="C74" s="27"/>
      <c r="D74" s="28"/>
      <c r="E74" s="29"/>
      <c r="F74" s="29"/>
      <c r="G74" s="29"/>
      <c r="H74" s="29"/>
      <c r="I74" s="29"/>
      <c r="J74" s="29"/>
      <c r="K74" s="29"/>
      <c r="L74" s="29"/>
      <c r="M74" s="29"/>
      <c r="N74" s="2"/>
      <c r="O74" s="25"/>
      <c r="P74" s="2"/>
      <c r="Q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W74" s="2"/>
      <c r="BX74" s="29"/>
      <c r="BY74" s="29"/>
      <c r="BZ74" s="29"/>
      <c r="CA74" s="29"/>
      <c r="CB74" s="29"/>
      <c r="CC74" s="2"/>
      <c r="CD74" s="25"/>
      <c r="CE74" s="2"/>
      <c r="CF74" s="2"/>
      <c r="CJ74" s="2"/>
      <c r="CK74" s="29"/>
      <c r="CL74" s="29"/>
      <c r="CM74" s="29"/>
      <c r="CN74" s="29"/>
      <c r="CO74" s="29"/>
      <c r="CP74" s="2"/>
      <c r="CQ74" s="25"/>
      <c r="CR74" s="2"/>
      <c r="CS74" s="2"/>
      <c r="CW74" s="2"/>
      <c r="CX74" s="2"/>
      <c r="CY74" s="2"/>
      <c r="CZ74" s="2"/>
      <c r="DA74" s="2"/>
      <c r="DB74" s="2"/>
      <c r="DC74" s="2"/>
    </row>
    <row r="75" spans="1:107">
      <c r="A75" s="47"/>
      <c r="B75" s="32"/>
      <c r="C75" s="33"/>
      <c r="D75" s="33"/>
      <c r="E75" s="34"/>
      <c r="F75" s="34"/>
      <c r="G75" s="34"/>
      <c r="H75" s="34"/>
      <c r="I75" s="5"/>
      <c r="J75" s="5"/>
      <c r="K75" s="5"/>
      <c r="L75" s="5"/>
      <c r="M75" s="5"/>
      <c r="N75" s="5"/>
      <c r="O75" s="25"/>
      <c r="P75" s="5"/>
      <c r="Q75" s="5"/>
      <c r="R75" s="2"/>
      <c r="S75" s="2"/>
      <c r="T75" s="2"/>
      <c r="U75" s="4"/>
      <c r="V75" s="6"/>
      <c r="W75" s="45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8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8"/>
      <c r="AX75" s="5"/>
      <c r="AY75" s="5"/>
      <c r="AZ75" s="5"/>
      <c r="BA75" s="5"/>
      <c r="BB75" s="5"/>
      <c r="BC75" s="5"/>
      <c r="BD75" s="5"/>
      <c r="BE75" s="5"/>
      <c r="BF75" s="5"/>
      <c r="BG75" s="2"/>
      <c r="BH75" s="2"/>
      <c r="BI75" s="2"/>
      <c r="BJ75" s="8"/>
      <c r="BK75" s="5"/>
      <c r="BL75" s="5"/>
      <c r="BM75" s="5"/>
      <c r="BN75" s="5"/>
      <c r="BO75" s="5"/>
      <c r="BP75" s="5"/>
      <c r="BQ75" s="5"/>
      <c r="BR75" s="5"/>
      <c r="BS75" s="5"/>
      <c r="BT75" s="2"/>
      <c r="BU75" s="2"/>
      <c r="BV75" s="2"/>
      <c r="BW75" s="4"/>
      <c r="BX75" s="5"/>
      <c r="BY75" s="5"/>
      <c r="BZ75" s="5"/>
      <c r="CA75" s="5"/>
      <c r="CB75" s="5"/>
      <c r="CC75" s="5"/>
      <c r="CD75" s="25"/>
      <c r="CE75" s="5"/>
      <c r="CF75" s="5"/>
      <c r="CG75" s="2"/>
      <c r="CH75" s="2"/>
      <c r="CI75" s="2"/>
      <c r="CJ75" s="4"/>
      <c r="CK75" s="5"/>
      <c r="CL75" s="5"/>
      <c r="CM75" s="5"/>
      <c r="CN75" s="5"/>
      <c r="CO75" s="5"/>
      <c r="CP75" s="5"/>
      <c r="CQ75" s="25"/>
      <c r="CR75" s="5"/>
      <c r="CS75" s="5"/>
      <c r="CT75" s="2"/>
      <c r="CU75" s="2"/>
      <c r="CV75" s="2"/>
      <c r="CW75" s="4"/>
      <c r="CX75" s="9"/>
      <c r="CY75" s="9"/>
      <c r="CZ75" s="9"/>
      <c r="DA75" s="9"/>
      <c r="DB75" s="9"/>
      <c r="DC75" s="23"/>
    </row>
    <row r="76" spans="1:107">
      <c r="B76" s="10"/>
      <c r="C76" s="24"/>
      <c r="D76" s="24"/>
      <c r="AK76" s="49" t="s">
        <v>53</v>
      </c>
    </row>
    <row r="77" spans="1:107" ht="60" hidden="1" customHeight="1">
      <c r="B77" s="11" t="s">
        <v>51</v>
      </c>
      <c r="C77" s="12" t="s">
        <v>47</v>
      </c>
      <c r="D77" s="12"/>
    </row>
    <row r="78" spans="1:107" ht="60" hidden="1" customHeight="1">
      <c r="C78" s="12" t="s">
        <v>48</v>
      </c>
      <c r="D78" s="12"/>
    </row>
    <row r="79" spans="1:107" ht="60" hidden="1" customHeight="1">
      <c r="C79" s="12" t="s">
        <v>49</v>
      </c>
      <c r="D79" s="12"/>
    </row>
    <row r="80" spans="1:107" ht="60" hidden="1" customHeight="1">
      <c r="C80" s="12" t="s">
        <v>50</v>
      </c>
      <c r="D80" s="12"/>
    </row>
    <row r="81" spans="3:3">
      <c r="C81" s="35"/>
    </row>
    <row r="83" spans="3:3" ht="14.1" customHeight="1"/>
    <row r="84" spans="3:3" ht="14.1" customHeight="1"/>
    <row r="85" spans="3:3" ht="14.1" customHeight="1"/>
    <row r="86" spans="3:3" ht="14.1" customHeight="1"/>
  </sheetData>
  <mergeCells count="1683">
    <mergeCell ref="A3:CZ3"/>
    <mergeCell ref="A5:B9"/>
    <mergeCell ref="E5:V5"/>
    <mergeCell ref="X5:AI5"/>
    <mergeCell ref="AK5:AW5"/>
    <mergeCell ref="CX5:CX9"/>
    <mergeCell ref="CY5:CY9"/>
    <mergeCell ref="CZ5:CZ9"/>
    <mergeCell ref="C6:C9"/>
    <mergeCell ref="AX6:BF6"/>
    <mergeCell ref="BG6:BI6"/>
    <mergeCell ref="BJ6:BJ9"/>
    <mergeCell ref="BK6:BS6"/>
    <mergeCell ref="BT6:BV6"/>
    <mergeCell ref="BW6:BW9"/>
    <mergeCell ref="AZ7:AZ9"/>
    <mergeCell ref="BA7:BA9"/>
    <mergeCell ref="BB7:BB9"/>
    <mergeCell ref="BC7:BC9"/>
    <mergeCell ref="X6:AF6"/>
    <mergeCell ref="AG6:AI6"/>
    <mergeCell ref="AJ6:AJ9"/>
    <mergeCell ref="AK6:AS6"/>
    <mergeCell ref="AT6:AV6"/>
    <mergeCell ref="AW6:AW9"/>
    <mergeCell ref="AB7:AB9"/>
    <mergeCell ref="AC7:AC9"/>
    <mergeCell ref="AD7:AD9"/>
    <mergeCell ref="AE7:AE9"/>
    <mergeCell ref="AO7:AO9"/>
    <mergeCell ref="AP7:AP9"/>
    <mergeCell ref="AQ7:AQ9"/>
    <mergeCell ref="AR7:AR9"/>
    <mergeCell ref="AF7:AF9"/>
    <mergeCell ref="AG7:AG9"/>
    <mergeCell ref="AH7:AH9"/>
    <mergeCell ref="AI7:AI9"/>
    <mergeCell ref="AK7:AK9"/>
    <mergeCell ref="AL7:AL9"/>
    <mergeCell ref="AS7:AS9"/>
    <mergeCell ref="AT7:AT9"/>
    <mergeCell ref="AU7:AU9"/>
    <mergeCell ref="AV7:AV9"/>
    <mergeCell ref="S7:S9"/>
    <mergeCell ref="T7:T9"/>
    <mergeCell ref="X7:X9"/>
    <mergeCell ref="Y7:Y9"/>
    <mergeCell ref="Z7:Z9"/>
    <mergeCell ref="AA7:AA9"/>
    <mergeCell ref="U6:U9"/>
    <mergeCell ref="M7:M9"/>
    <mergeCell ref="N7:N9"/>
    <mergeCell ref="O7:O9"/>
    <mergeCell ref="P7:P9"/>
    <mergeCell ref="Q7:Q9"/>
    <mergeCell ref="R7:R9"/>
    <mergeCell ref="A10:B13"/>
    <mergeCell ref="C10:C13"/>
    <mergeCell ref="D10:D13"/>
    <mergeCell ref="E10:E13"/>
    <mergeCell ref="F10:F13"/>
    <mergeCell ref="I10:I13"/>
    <mergeCell ref="D6:D9"/>
    <mergeCell ref="E6:E9"/>
    <mergeCell ref="F6:F9"/>
    <mergeCell ref="R6:T6"/>
    <mergeCell ref="I7:I9"/>
    <mergeCell ref="J7:J9"/>
    <mergeCell ref="K7:K9"/>
    <mergeCell ref="L7:L9"/>
    <mergeCell ref="H10:H13"/>
    <mergeCell ref="I6:Q6"/>
    <mergeCell ref="BQ7:BQ9"/>
    <mergeCell ref="BR7:BR9"/>
    <mergeCell ref="BS7:BS9"/>
    <mergeCell ref="BT7:BT9"/>
    <mergeCell ref="BU7:BU9"/>
    <mergeCell ref="BV7:BV9"/>
    <mergeCell ref="BK7:BK9"/>
    <mergeCell ref="BL7:BL9"/>
    <mergeCell ref="BM7:BM9"/>
    <mergeCell ref="BN7:BN9"/>
    <mergeCell ref="BO7:BO9"/>
    <mergeCell ref="BP7:BP9"/>
    <mergeCell ref="BD7:BD9"/>
    <mergeCell ref="BE7:BE9"/>
    <mergeCell ref="BF7:BF9"/>
    <mergeCell ref="BG7:BG9"/>
    <mergeCell ref="BH7:BH9"/>
    <mergeCell ref="BI7:BI9"/>
    <mergeCell ref="AX7:AX9"/>
    <mergeCell ref="AY7:AY9"/>
    <mergeCell ref="AM7:AM9"/>
    <mergeCell ref="AN7:AN9"/>
    <mergeCell ref="X10:X13"/>
    <mergeCell ref="Y10:Y13"/>
    <mergeCell ref="Z10:Z13"/>
    <mergeCell ref="AA10:AA13"/>
    <mergeCell ref="AB10:AB13"/>
    <mergeCell ref="AC10:AC13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N10:N13"/>
    <mergeCell ref="O10:O13"/>
    <mergeCell ref="AP10:AP13"/>
    <mergeCell ref="AQ10:AQ13"/>
    <mergeCell ref="AR10:AR13"/>
    <mergeCell ref="AS10:AS13"/>
    <mergeCell ref="AT10:AT13"/>
    <mergeCell ref="AU10:AU13"/>
    <mergeCell ref="AJ10:AJ13"/>
    <mergeCell ref="AK10:AK13"/>
    <mergeCell ref="AL10:AL13"/>
    <mergeCell ref="AM10:AM13"/>
    <mergeCell ref="AN10:AN13"/>
    <mergeCell ref="AO10:AO13"/>
    <mergeCell ref="AD10:AD13"/>
    <mergeCell ref="AE10:AE13"/>
    <mergeCell ref="AF10:AF13"/>
    <mergeCell ref="AG10:AG13"/>
    <mergeCell ref="AH10:AH13"/>
    <mergeCell ref="AI10:AI13"/>
    <mergeCell ref="BR10:BR13"/>
    <mergeCell ref="BS10:BS13"/>
    <mergeCell ref="BH10:BH13"/>
    <mergeCell ref="BI10:BI13"/>
    <mergeCell ref="BJ10:BJ13"/>
    <mergeCell ref="BK10:BK13"/>
    <mergeCell ref="BL10:BL13"/>
    <mergeCell ref="BM10:BM13"/>
    <mergeCell ref="BB10:BB13"/>
    <mergeCell ref="BC10:BC13"/>
    <mergeCell ref="BD10:BD13"/>
    <mergeCell ref="BE10:BE13"/>
    <mergeCell ref="BF10:BF13"/>
    <mergeCell ref="BG10:BG13"/>
    <mergeCell ref="AV10:AV13"/>
    <mergeCell ref="AW10:AW13"/>
    <mergeCell ref="AX10:AX13"/>
    <mergeCell ref="AY10:AY13"/>
    <mergeCell ref="AZ10:AZ13"/>
    <mergeCell ref="BA10:BA13"/>
    <mergeCell ref="R14:R17"/>
    <mergeCell ref="S14:S17"/>
    <mergeCell ref="T14:T17"/>
    <mergeCell ref="U14:U17"/>
    <mergeCell ref="X14:X17"/>
    <mergeCell ref="Y14:Y17"/>
    <mergeCell ref="L14:L17"/>
    <mergeCell ref="M14:M17"/>
    <mergeCell ref="N14:N17"/>
    <mergeCell ref="O14:O17"/>
    <mergeCell ref="P14:P17"/>
    <mergeCell ref="Q14:Q17"/>
    <mergeCell ref="CZ10:CZ13"/>
    <mergeCell ref="A14:B17"/>
    <mergeCell ref="C14:C17"/>
    <mergeCell ref="D14:D17"/>
    <mergeCell ref="E14:E17"/>
    <mergeCell ref="F14:F17"/>
    <mergeCell ref="I14:I17"/>
    <mergeCell ref="J14:J17"/>
    <mergeCell ref="K14:K17"/>
    <mergeCell ref="BT10:BT13"/>
    <mergeCell ref="BU10:BU13"/>
    <mergeCell ref="BV10:BV13"/>
    <mergeCell ref="BW10:BW13"/>
    <mergeCell ref="CX10:CX13"/>
    <mergeCell ref="CY10:CY13"/>
    <mergeCell ref="BN10:BN13"/>
    <mergeCell ref="BO10:BO13"/>
    <mergeCell ref="BP10:BP13"/>
    <mergeCell ref="BQ10:BQ13"/>
    <mergeCell ref="AL14:AL17"/>
    <mergeCell ref="AM14:AM17"/>
    <mergeCell ref="AN14:AN17"/>
    <mergeCell ref="AO14:AO17"/>
    <mergeCell ref="AP14:AP17"/>
    <mergeCell ref="AQ14:AQ17"/>
    <mergeCell ref="AF14:AF17"/>
    <mergeCell ref="AG14:AG17"/>
    <mergeCell ref="AH14:AH17"/>
    <mergeCell ref="AI14:AI17"/>
    <mergeCell ref="AJ14:AJ17"/>
    <mergeCell ref="AK14:AK17"/>
    <mergeCell ref="Z14:Z17"/>
    <mergeCell ref="AA14:AA17"/>
    <mergeCell ref="AB14:AB17"/>
    <mergeCell ref="AC14:AC17"/>
    <mergeCell ref="AD14:AD17"/>
    <mergeCell ref="AE14:AE17"/>
    <mergeCell ref="BD14:BD17"/>
    <mergeCell ref="BE14:BE17"/>
    <mergeCell ref="BF14:BF17"/>
    <mergeCell ref="BG14:BG17"/>
    <mergeCell ref="BH14:BH17"/>
    <mergeCell ref="BI14:BI17"/>
    <mergeCell ref="AX14:AX17"/>
    <mergeCell ref="AY14:AY17"/>
    <mergeCell ref="AZ14:AZ17"/>
    <mergeCell ref="BA14:BA17"/>
    <mergeCell ref="BB14:BB17"/>
    <mergeCell ref="BC14:BC17"/>
    <mergeCell ref="AR14:AR17"/>
    <mergeCell ref="AS14:AS17"/>
    <mergeCell ref="AT14:AT17"/>
    <mergeCell ref="AU14:AU17"/>
    <mergeCell ref="AV14:AV17"/>
    <mergeCell ref="AW14:AW17"/>
    <mergeCell ref="BV14:BV17"/>
    <mergeCell ref="BW14:BW17"/>
    <mergeCell ref="CX14:CX17"/>
    <mergeCell ref="CY14:CY17"/>
    <mergeCell ref="CZ14:CZ17"/>
    <mergeCell ref="BP14:BP17"/>
    <mergeCell ref="BQ14:BQ17"/>
    <mergeCell ref="BR14:BR17"/>
    <mergeCell ref="BS14:BS17"/>
    <mergeCell ref="BT14:BT17"/>
    <mergeCell ref="BU14:BU17"/>
    <mergeCell ref="BJ14:BJ17"/>
    <mergeCell ref="BK14:BK17"/>
    <mergeCell ref="BL14:BL17"/>
    <mergeCell ref="BM14:BM17"/>
    <mergeCell ref="BN14:BN17"/>
    <mergeCell ref="BO14:BO17"/>
    <mergeCell ref="BX14:BX17"/>
    <mergeCell ref="BY14:BY17"/>
    <mergeCell ref="BZ14:BZ17"/>
    <mergeCell ref="CA14:CA17"/>
    <mergeCell ref="CB14:CB17"/>
    <mergeCell ref="CC14:CC17"/>
    <mergeCell ref="CD14:CD17"/>
    <mergeCell ref="CE14:CE17"/>
    <mergeCell ref="CF14:CF17"/>
    <mergeCell ref="CG14:CG17"/>
    <mergeCell ref="CH14:CH17"/>
    <mergeCell ref="CI14:CI17"/>
    <mergeCell ref="P18:P21"/>
    <mergeCell ref="Q18:Q21"/>
    <mergeCell ref="R18:R21"/>
    <mergeCell ref="S18:S21"/>
    <mergeCell ref="T18:T21"/>
    <mergeCell ref="U18:U21"/>
    <mergeCell ref="J18:J21"/>
    <mergeCell ref="K18:K21"/>
    <mergeCell ref="L18:L21"/>
    <mergeCell ref="M18:M21"/>
    <mergeCell ref="N18:N21"/>
    <mergeCell ref="O18:O21"/>
    <mergeCell ref="A18:B21"/>
    <mergeCell ref="C18:C21"/>
    <mergeCell ref="D18:D21"/>
    <mergeCell ref="E18:E21"/>
    <mergeCell ref="F18:F21"/>
    <mergeCell ref="I18:I21"/>
    <mergeCell ref="AJ18:AJ21"/>
    <mergeCell ref="AK18:AK21"/>
    <mergeCell ref="AL18:AL21"/>
    <mergeCell ref="AM18:AM21"/>
    <mergeCell ref="AN18:AN21"/>
    <mergeCell ref="AO18:AO21"/>
    <mergeCell ref="AD18:AD21"/>
    <mergeCell ref="AE18:AE21"/>
    <mergeCell ref="AF18:AF21"/>
    <mergeCell ref="AG18:AG21"/>
    <mergeCell ref="AH18:AH21"/>
    <mergeCell ref="AI18:AI21"/>
    <mergeCell ref="X18:X21"/>
    <mergeCell ref="Y18:Y21"/>
    <mergeCell ref="Z18:Z21"/>
    <mergeCell ref="AA18:AA21"/>
    <mergeCell ref="AB18:AB21"/>
    <mergeCell ref="AC18:AC21"/>
    <mergeCell ref="BL18:BL21"/>
    <mergeCell ref="BM18:BM21"/>
    <mergeCell ref="BB18:BB21"/>
    <mergeCell ref="BC18:BC21"/>
    <mergeCell ref="BD18:BD21"/>
    <mergeCell ref="BE18:BE21"/>
    <mergeCell ref="BF18:BF21"/>
    <mergeCell ref="BG18:BG21"/>
    <mergeCell ref="AV18:AV21"/>
    <mergeCell ref="AW18:AW21"/>
    <mergeCell ref="AX18:AX21"/>
    <mergeCell ref="AY18:AY21"/>
    <mergeCell ref="AZ18:AZ21"/>
    <mergeCell ref="BA18:BA21"/>
    <mergeCell ref="AP18:AP21"/>
    <mergeCell ref="AQ18:AQ21"/>
    <mergeCell ref="AR18:AR21"/>
    <mergeCell ref="AS18:AS21"/>
    <mergeCell ref="AT18:AT21"/>
    <mergeCell ref="AU18:AU21"/>
    <mergeCell ref="L22:L25"/>
    <mergeCell ref="M22:M25"/>
    <mergeCell ref="N22:N25"/>
    <mergeCell ref="O22:O25"/>
    <mergeCell ref="P22:P25"/>
    <mergeCell ref="Q22:Q25"/>
    <mergeCell ref="CZ18:CZ21"/>
    <mergeCell ref="A22:B25"/>
    <mergeCell ref="C22:C25"/>
    <mergeCell ref="D22:D25"/>
    <mergeCell ref="E22:E25"/>
    <mergeCell ref="F22:F25"/>
    <mergeCell ref="I22:I25"/>
    <mergeCell ref="J22:J25"/>
    <mergeCell ref="K22:K25"/>
    <mergeCell ref="BT18:BT21"/>
    <mergeCell ref="BU18:BU21"/>
    <mergeCell ref="BV18:BV21"/>
    <mergeCell ref="BW18:BW21"/>
    <mergeCell ref="CX18:CX21"/>
    <mergeCell ref="CY18:CY21"/>
    <mergeCell ref="BN18:BN21"/>
    <mergeCell ref="BO18:BO21"/>
    <mergeCell ref="BP18:BP21"/>
    <mergeCell ref="BQ18:BQ21"/>
    <mergeCell ref="BR18:BR21"/>
    <mergeCell ref="BS18:BS21"/>
    <mergeCell ref="BH18:BH21"/>
    <mergeCell ref="BI18:BI21"/>
    <mergeCell ref="BJ18:BJ21"/>
    <mergeCell ref="BK18:BK21"/>
    <mergeCell ref="AO22:AO25"/>
    <mergeCell ref="AP22:AP25"/>
    <mergeCell ref="AQ22:AQ25"/>
    <mergeCell ref="AF22:AF25"/>
    <mergeCell ref="AG22:AG25"/>
    <mergeCell ref="AH22:AH25"/>
    <mergeCell ref="AI22:AI25"/>
    <mergeCell ref="AJ22:AJ25"/>
    <mergeCell ref="AK22:AK25"/>
    <mergeCell ref="Z22:Z25"/>
    <mergeCell ref="AA22:AA25"/>
    <mergeCell ref="AB22:AB25"/>
    <mergeCell ref="AC22:AC25"/>
    <mergeCell ref="AD22:AD25"/>
    <mergeCell ref="AE22:AE25"/>
    <mergeCell ref="R22:R25"/>
    <mergeCell ref="S22:S25"/>
    <mergeCell ref="T22:T25"/>
    <mergeCell ref="U22:U25"/>
    <mergeCell ref="X22:X25"/>
    <mergeCell ref="Y22:Y25"/>
    <mergeCell ref="V22:V25"/>
    <mergeCell ref="BP22:BP25"/>
    <mergeCell ref="BQ22:BQ25"/>
    <mergeCell ref="BR22:BR25"/>
    <mergeCell ref="BS22:BS25"/>
    <mergeCell ref="BT22:BT25"/>
    <mergeCell ref="BU22:BU25"/>
    <mergeCell ref="BJ22:BJ25"/>
    <mergeCell ref="BK22:BK25"/>
    <mergeCell ref="BL22:BL25"/>
    <mergeCell ref="BM22:BM25"/>
    <mergeCell ref="BN22:BN25"/>
    <mergeCell ref="BO22:BO25"/>
    <mergeCell ref="BD22:BD25"/>
    <mergeCell ref="BE22:BE25"/>
    <mergeCell ref="BF22:BF25"/>
    <mergeCell ref="BG22:BG25"/>
    <mergeCell ref="BH22:BH25"/>
    <mergeCell ref="BI22:BI25"/>
    <mergeCell ref="J26:J29"/>
    <mergeCell ref="K26:K29"/>
    <mergeCell ref="L26:L29"/>
    <mergeCell ref="M26:M29"/>
    <mergeCell ref="N26:N29"/>
    <mergeCell ref="O26:O29"/>
    <mergeCell ref="A26:B29"/>
    <mergeCell ref="C26:C29"/>
    <mergeCell ref="D26:D29"/>
    <mergeCell ref="E26:E29"/>
    <mergeCell ref="F26:F29"/>
    <mergeCell ref="I26:I29"/>
    <mergeCell ref="BV22:BV25"/>
    <mergeCell ref="BW22:BW25"/>
    <mergeCell ref="CX22:CX25"/>
    <mergeCell ref="CY22:CY25"/>
    <mergeCell ref="CZ22:CZ25"/>
    <mergeCell ref="AX22:AX25"/>
    <mergeCell ref="AY22:AY25"/>
    <mergeCell ref="AZ22:AZ25"/>
    <mergeCell ref="BA22:BA25"/>
    <mergeCell ref="BB22:BB25"/>
    <mergeCell ref="BC22:BC25"/>
    <mergeCell ref="AR22:AR25"/>
    <mergeCell ref="AS22:AS25"/>
    <mergeCell ref="AT22:AT25"/>
    <mergeCell ref="AU22:AU25"/>
    <mergeCell ref="AV22:AV25"/>
    <mergeCell ref="AW22:AW25"/>
    <mergeCell ref="AL22:AL25"/>
    <mergeCell ref="AM22:AM25"/>
    <mergeCell ref="AN22:AN25"/>
    <mergeCell ref="AD26:AD29"/>
    <mergeCell ref="AE26:AE29"/>
    <mergeCell ref="AF26:AF29"/>
    <mergeCell ref="AG26:AG29"/>
    <mergeCell ref="AH26:AH29"/>
    <mergeCell ref="AI26:AI29"/>
    <mergeCell ref="X26:X29"/>
    <mergeCell ref="Y26:Y29"/>
    <mergeCell ref="Z26:Z29"/>
    <mergeCell ref="AA26:AA29"/>
    <mergeCell ref="AB26:AB29"/>
    <mergeCell ref="AC26:AC29"/>
    <mergeCell ref="P26:P29"/>
    <mergeCell ref="Q26:Q29"/>
    <mergeCell ref="R26:R29"/>
    <mergeCell ref="S26:S29"/>
    <mergeCell ref="T26:T29"/>
    <mergeCell ref="U26:U29"/>
    <mergeCell ref="V26:V29"/>
    <mergeCell ref="BF26:BF29"/>
    <mergeCell ref="BG26:BG29"/>
    <mergeCell ref="AV26:AV29"/>
    <mergeCell ref="AW26:AW29"/>
    <mergeCell ref="AX26:AX29"/>
    <mergeCell ref="AY26:AY29"/>
    <mergeCell ref="AZ26:AZ29"/>
    <mergeCell ref="BA26:BA29"/>
    <mergeCell ref="AP26:AP29"/>
    <mergeCell ref="AQ26:AQ29"/>
    <mergeCell ref="AR26:AR29"/>
    <mergeCell ref="AS26:AS29"/>
    <mergeCell ref="AT26:AT29"/>
    <mergeCell ref="AU26:AU29"/>
    <mergeCell ref="AJ26:AJ29"/>
    <mergeCell ref="AK26:AK29"/>
    <mergeCell ref="AL26:AL29"/>
    <mergeCell ref="AM26:AM29"/>
    <mergeCell ref="AN26:AN29"/>
    <mergeCell ref="AO26:AO29"/>
    <mergeCell ref="CZ26:CZ29"/>
    <mergeCell ref="A30:B33"/>
    <mergeCell ref="C30:C33"/>
    <mergeCell ref="D30:D33"/>
    <mergeCell ref="E30:E33"/>
    <mergeCell ref="F30:F33"/>
    <mergeCell ref="I30:I33"/>
    <mergeCell ref="J30:J33"/>
    <mergeCell ref="K30:K33"/>
    <mergeCell ref="BT26:BT29"/>
    <mergeCell ref="BU26:BU29"/>
    <mergeCell ref="BV26:BV29"/>
    <mergeCell ref="BW26:BW29"/>
    <mergeCell ref="CX26:CX29"/>
    <mergeCell ref="CY26:CY29"/>
    <mergeCell ref="BN26:BN29"/>
    <mergeCell ref="BO26:BO29"/>
    <mergeCell ref="BP26:BP29"/>
    <mergeCell ref="BQ26:BQ29"/>
    <mergeCell ref="BR26:BR29"/>
    <mergeCell ref="BS26:BS29"/>
    <mergeCell ref="BH26:BH29"/>
    <mergeCell ref="BI26:BI29"/>
    <mergeCell ref="BJ26:BJ29"/>
    <mergeCell ref="BK26:BK29"/>
    <mergeCell ref="BL26:BL29"/>
    <mergeCell ref="BM26:BM29"/>
    <mergeCell ref="BB26:BB29"/>
    <mergeCell ref="BC26:BC29"/>
    <mergeCell ref="BD26:BD29"/>
    <mergeCell ref="BE26:BE29"/>
    <mergeCell ref="Z30:Z33"/>
    <mergeCell ref="AA30:AA33"/>
    <mergeCell ref="AB30:AB33"/>
    <mergeCell ref="AC30:AC33"/>
    <mergeCell ref="AD30:AD33"/>
    <mergeCell ref="AE30:AE33"/>
    <mergeCell ref="R30:R33"/>
    <mergeCell ref="S30:S33"/>
    <mergeCell ref="T30:T33"/>
    <mergeCell ref="U30:U33"/>
    <mergeCell ref="X30:X33"/>
    <mergeCell ref="Y30:Y33"/>
    <mergeCell ref="L30:L33"/>
    <mergeCell ref="M30:M33"/>
    <mergeCell ref="N30:N33"/>
    <mergeCell ref="O30:O33"/>
    <mergeCell ref="P30:P33"/>
    <mergeCell ref="Q30:Q33"/>
    <mergeCell ref="AZ30:AZ33"/>
    <mergeCell ref="BA30:BA33"/>
    <mergeCell ref="BB30:BB33"/>
    <mergeCell ref="BC30:BC33"/>
    <mergeCell ref="AR30:AR33"/>
    <mergeCell ref="AS30:AS33"/>
    <mergeCell ref="AT30:AT33"/>
    <mergeCell ref="AU30:AU33"/>
    <mergeCell ref="AV30:AV33"/>
    <mergeCell ref="AW30:AW33"/>
    <mergeCell ref="AL30:AL33"/>
    <mergeCell ref="AM30:AM33"/>
    <mergeCell ref="AN30:AN33"/>
    <mergeCell ref="AO30:AO33"/>
    <mergeCell ref="AP30:AP33"/>
    <mergeCell ref="AQ30:AQ33"/>
    <mergeCell ref="AF30:AF33"/>
    <mergeCell ref="AG30:AG33"/>
    <mergeCell ref="AH30:AH33"/>
    <mergeCell ref="AI30:AI33"/>
    <mergeCell ref="AJ30:AJ33"/>
    <mergeCell ref="AK30:AK33"/>
    <mergeCell ref="A34:B37"/>
    <mergeCell ref="C34:C37"/>
    <mergeCell ref="D34:D37"/>
    <mergeCell ref="E34:E37"/>
    <mergeCell ref="F34:F37"/>
    <mergeCell ref="I34:I37"/>
    <mergeCell ref="BV30:BV33"/>
    <mergeCell ref="BW30:BW33"/>
    <mergeCell ref="CX30:CX33"/>
    <mergeCell ref="CY30:CY33"/>
    <mergeCell ref="CZ30:CZ33"/>
    <mergeCell ref="BP30:BP33"/>
    <mergeCell ref="BQ30:BQ33"/>
    <mergeCell ref="BR30:BR33"/>
    <mergeCell ref="BS30:BS33"/>
    <mergeCell ref="BT30:BT33"/>
    <mergeCell ref="BU30:BU33"/>
    <mergeCell ref="BJ30:BJ33"/>
    <mergeCell ref="BK30:BK33"/>
    <mergeCell ref="BL30:BL33"/>
    <mergeCell ref="BM30:BM33"/>
    <mergeCell ref="BN30:BN33"/>
    <mergeCell ref="BO30:BO33"/>
    <mergeCell ref="BD30:BD33"/>
    <mergeCell ref="BE30:BE33"/>
    <mergeCell ref="BF30:BF33"/>
    <mergeCell ref="BG30:BG33"/>
    <mergeCell ref="BH30:BH33"/>
    <mergeCell ref="BI30:BI33"/>
    <mergeCell ref="AX30:AX33"/>
    <mergeCell ref="AY30:AY33"/>
    <mergeCell ref="X34:X37"/>
    <mergeCell ref="Y34:Y37"/>
    <mergeCell ref="Z34:Z37"/>
    <mergeCell ref="AA34:AA37"/>
    <mergeCell ref="AB34:AB37"/>
    <mergeCell ref="AC34:AC37"/>
    <mergeCell ref="P34:P37"/>
    <mergeCell ref="Q34:Q37"/>
    <mergeCell ref="R34:R37"/>
    <mergeCell ref="S34:S37"/>
    <mergeCell ref="T34:T37"/>
    <mergeCell ref="U34:U37"/>
    <mergeCell ref="J34:J37"/>
    <mergeCell ref="K34:K37"/>
    <mergeCell ref="L34:L37"/>
    <mergeCell ref="M34:M37"/>
    <mergeCell ref="N34:N37"/>
    <mergeCell ref="O34:O37"/>
    <mergeCell ref="AP34:AP37"/>
    <mergeCell ref="AQ34:AQ37"/>
    <mergeCell ref="AR34:AR37"/>
    <mergeCell ref="AS34:AS37"/>
    <mergeCell ref="AT34:AT37"/>
    <mergeCell ref="AU34:AU37"/>
    <mergeCell ref="AJ34:AJ37"/>
    <mergeCell ref="AK34:AK37"/>
    <mergeCell ref="AL34:AL37"/>
    <mergeCell ref="AM34:AM37"/>
    <mergeCell ref="AN34:AN37"/>
    <mergeCell ref="AO34:AO37"/>
    <mergeCell ref="AD34:AD37"/>
    <mergeCell ref="AE34:AE37"/>
    <mergeCell ref="AF34:AF37"/>
    <mergeCell ref="AG34:AG37"/>
    <mergeCell ref="AH34:AH37"/>
    <mergeCell ref="AI34:AI37"/>
    <mergeCell ref="BR34:BR37"/>
    <mergeCell ref="BS34:BS37"/>
    <mergeCell ref="BH34:BH37"/>
    <mergeCell ref="BI34:BI37"/>
    <mergeCell ref="BJ34:BJ37"/>
    <mergeCell ref="BK34:BK37"/>
    <mergeCell ref="BL34:BL37"/>
    <mergeCell ref="BM34:BM37"/>
    <mergeCell ref="BB34:BB37"/>
    <mergeCell ref="BC34:BC37"/>
    <mergeCell ref="BD34:BD37"/>
    <mergeCell ref="BE34:BE37"/>
    <mergeCell ref="BF34:BF37"/>
    <mergeCell ref="BG34:BG37"/>
    <mergeCell ref="AV34:AV37"/>
    <mergeCell ref="AW34:AW37"/>
    <mergeCell ref="AX34:AX37"/>
    <mergeCell ref="AY34:AY37"/>
    <mergeCell ref="AZ34:AZ37"/>
    <mergeCell ref="BA34:BA37"/>
    <mergeCell ref="R38:R41"/>
    <mergeCell ref="S38:S41"/>
    <mergeCell ref="T38:T41"/>
    <mergeCell ref="U38:U41"/>
    <mergeCell ref="X38:X41"/>
    <mergeCell ref="Y38:Y41"/>
    <mergeCell ref="L38:L41"/>
    <mergeCell ref="M38:M41"/>
    <mergeCell ref="N38:N41"/>
    <mergeCell ref="O38:O41"/>
    <mergeCell ref="P38:P41"/>
    <mergeCell ref="Q38:Q41"/>
    <mergeCell ref="CZ34:CZ37"/>
    <mergeCell ref="A38:B41"/>
    <mergeCell ref="C38:C41"/>
    <mergeCell ref="D38:D41"/>
    <mergeCell ref="E38:E41"/>
    <mergeCell ref="F38:F41"/>
    <mergeCell ref="I38:I41"/>
    <mergeCell ref="J38:J41"/>
    <mergeCell ref="K38:K41"/>
    <mergeCell ref="BT34:BT37"/>
    <mergeCell ref="BU34:BU37"/>
    <mergeCell ref="BV34:BV37"/>
    <mergeCell ref="BW34:BW37"/>
    <mergeCell ref="CX34:CX37"/>
    <mergeCell ref="CY34:CY37"/>
    <mergeCell ref="BN34:BN37"/>
    <mergeCell ref="BO34:BO37"/>
    <mergeCell ref="BP34:BP37"/>
    <mergeCell ref="BQ34:BQ37"/>
    <mergeCell ref="AL38:AL41"/>
    <mergeCell ref="AM38:AM41"/>
    <mergeCell ref="AN38:AN41"/>
    <mergeCell ref="AO38:AO41"/>
    <mergeCell ref="AP38:AP41"/>
    <mergeCell ref="AQ38:AQ41"/>
    <mergeCell ref="AF38:AF41"/>
    <mergeCell ref="AG38:AG41"/>
    <mergeCell ref="AH38:AH41"/>
    <mergeCell ref="AI38:AI41"/>
    <mergeCell ref="AJ38:AJ41"/>
    <mergeCell ref="AK38:AK41"/>
    <mergeCell ref="Z38:Z41"/>
    <mergeCell ref="AA38:AA41"/>
    <mergeCell ref="AB38:AB41"/>
    <mergeCell ref="AC38:AC41"/>
    <mergeCell ref="AD38:AD41"/>
    <mergeCell ref="AE38:AE41"/>
    <mergeCell ref="BD38:BD41"/>
    <mergeCell ref="BE38:BE41"/>
    <mergeCell ref="BF38:BF41"/>
    <mergeCell ref="BG38:BG41"/>
    <mergeCell ref="BH38:BH41"/>
    <mergeCell ref="BI38:BI41"/>
    <mergeCell ref="AX38:AX41"/>
    <mergeCell ref="AY38:AY41"/>
    <mergeCell ref="AZ38:AZ41"/>
    <mergeCell ref="BA38:BA41"/>
    <mergeCell ref="BB38:BB41"/>
    <mergeCell ref="BC38:BC41"/>
    <mergeCell ref="AR38:AR41"/>
    <mergeCell ref="AS38:AS41"/>
    <mergeCell ref="AT38:AT41"/>
    <mergeCell ref="AU38:AU41"/>
    <mergeCell ref="AV38:AV41"/>
    <mergeCell ref="AW38:AW41"/>
    <mergeCell ref="BV38:BV41"/>
    <mergeCell ref="BW38:BW41"/>
    <mergeCell ref="CX38:CX41"/>
    <mergeCell ref="CY38:CY41"/>
    <mergeCell ref="CZ38:CZ41"/>
    <mergeCell ref="BP38:BP41"/>
    <mergeCell ref="BQ38:BQ41"/>
    <mergeCell ref="BR38:BR41"/>
    <mergeCell ref="BS38:BS41"/>
    <mergeCell ref="BT38:BT41"/>
    <mergeCell ref="BU38:BU41"/>
    <mergeCell ref="BJ38:BJ41"/>
    <mergeCell ref="BK38:BK41"/>
    <mergeCell ref="BL38:BL41"/>
    <mergeCell ref="BM38:BM41"/>
    <mergeCell ref="BN38:BN41"/>
    <mergeCell ref="BO38:BO41"/>
    <mergeCell ref="P42:P45"/>
    <mergeCell ref="Q42:Q45"/>
    <mergeCell ref="R42:R45"/>
    <mergeCell ref="S42:S45"/>
    <mergeCell ref="T42:T45"/>
    <mergeCell ref="U42:U45"/>
    <mergeCell ref="J42:J45"/>
    <mergeCell ref="K42:K45"/>
    <mergeCell ref="L42:L45"/>
    <mergeCell ref="M42:M45"/>
    <mergeCell ref="N42:N45"/>
    <mergeCell ref="O42:O45"/>
    <mergeCell ref="A42:B45"/>
    <mergeCell ref="C42:C45"/>
    <mergeCell ref="D42:D45"/>
    <mergeCell ref="E42:E45"/>
    <mergeCell ref="F42:F45"/>
    <mergeCell ref="I42:I45"/>
    <mergeCell ref="AJ42:AJ45"/>
    <mergeCell ref="AK42:AK45"/>
    <mergeCell ref="AL42:AL45"/>
    <mergeCell ref="AM42:AM45"/>
    <mergeCell ref="AN42:AN45"/>
    <mergeCell ref="AO42:AO45"/>
    <mergeCell ref="AD42:AD45"/>
    <mergeCell ref="AE42:AE45"/>
    <mergeCell ref="AF42:AF45"/>
    <mergeCell ref="AG42:AG45"/>
    <mergeCell ref="AH42:AH45"/>
    <mergeCell ref="AI42:AI45"/>
    <mergeCell ref="X42:X45"/>
    <mergeCell ref="Y42:Y45"/>
    <mergeCell ref="Z42:Z45"/>
    <mergeCell ref="AA42:AA45"/>
    <mergeCell ref="AB42:AB45"/>
    <mergeCell ref="AC42:AC45"/>
    <mergeCell ref="BL42:BL45"/>
    <mergeCell ref="BM42:BM45"/>
    <mergeCell ref="BB42:BB45"/>
    <mergeCell ref="BC42:BC45"/>
    <mergeCell ref="BD42:BD45"/>
    <mergeCell ref="BE42:BE45"/>
    <mergeCell ref="BF42:BF45"/>
    <mergeCell ref="BG42:BG45"/>
    <mergeCell ref="AV42:AV45"/>
    <mergeCell ref="AW42:AW45"/>
    <mergeCell ref="AX42:AX45"/>
    <mergeCell ref="AY42:AY45"/>
    <mergeCell ref="AZ42:AZ45"/>
    <mergeCell ref="BA42:BA45"/>
    <mergeCell ref="AP42:AP45"/>
    <mergeCell ref="AQ42:AQ45"/>
    <mergeCell ref="AR42:AR45"/>
    <mergeCell ref="AS42:AS45"/>
    <mergeCell ref="AT42:AT45"/>
    <mergeCell ref="AU42:AU45"/>
    <mergeCell ref="L46:L49"/>
    <mergeCell ref="M46:M49"/>
    <mergeCell ref="N46:N49"/>
    <mergeCell ref="O46:O49"/>
    <mergeCell ref="P46:P49"/>
    <mergeCell ref="Q46:Q49"/>
    <mergeCell ref="CZ42:CZ45"/>
    <mergeCell ref="A46:B49"/>
    <mergeCell ref="C46:C49"/>
    <mergeCell ref="D46:D49"/>
    <mergeCell ref="E46:E49"/>
    <mergeCell ref="F46:F49"/>
    <mergeCell ref="I46:I49"/>
    <mergeCell ref="J46:J49"/>
    <mergeCell ref="K46:K49"/>
    <mergeCell ref="BT42:BT45"/>
    <mergeCell ref="BU42:BU45"/>
    <mergeCell ref="BV42:BV45"/>
    <mergeCell ref="BW42:BW45"/>
    <mergeCell ref="CX42:CX45"/>
    <mergeCell ref="CY42:CY45"/>
    <mergeCell ref="BN42:BN45"/>
    <mergeCell ref="BO42:BO45"/>
    <mergeCell ref="BP42:BP45"/>
    <mergeCell ref="BQ42:BQ45"/>
    <mergeCell ref="BR42:BR45"/>
    <mergeCell ref="BS42:BS45"/>
    <mergeCell ref="BH42:BH45"/>
    <mergeCell ref="BI42:BI45"/>
    <mergeCell ref="BJ42:BJ45"/>
    <mergeCell ref="BK42:BK45"/>
    <mergeCell ref="AO46:AO49"/>
    <mergeCell ref="AP46:AP49"/>
    <mergeCell ref="AQ46:AQ49"/>
    <mergeCell ref="AF46:AF49"/>
    <mergeCell ref="AG46:AG49"/>
    <mergeCell ref="AH46:AH49"/>
    <mergeCell ref="AI46:AI49"/>
    <mergeCell ref="AJ46:AJ49"/>
    <mergeCell ref="AK46:AK49"/>
    <mergeCell ref="Z46:Z49"/>
    <mergeCell ref="AA46:AA49"/>
    <mergeCell ref="AB46:AB49"/>
    <mergeCell ref="AC46:AC49"/>
    <mergeCell ref="AD46:AD49"/>
    <mergeCell ref="AE46:AE49"/>
    <mergeCell ref="R46:R49"/>
    <mergeCell ref="S46:S49"/>
    <mergeCell ref="T46:T49"/>
    <mergeCell ref="U46:U49"/>
    <mergeCell ref="X46:X49"/>
    <mergeCell ref="Y46:Y49"/>
    <mergeCell ref="BP46:BP49"/>
    <mergeCell ref="BQ46:BQ49"/>
    <mergeCell ref="BR46:BR49"/>
    <mergeCell ref="BS46:BS49"/>
    <mergeCell ref="BT46:BT49"/>
    <mergeCell ref="BU46:BU49"/>
    <mergeCell ref="BJ46:BJ49"/>
    <mergeCell ref="BK46:BK49"/>
    <mergeCell ref="BL46:BL49"/>
    <mergeCell ref="BM46:BM49"/>
    <mergeCell ref="BN46:BN49"/>
    <mergeCell ref="BO46:BO49"/>
    <mergeCell ref="BD46:BD49"/>
    <mergeCell ref="BE46:BE49"/>
    <mergeCell ref="BF46:BF49"/>
    <mergeCell ref="BG46:BG49"/>
    <mergeCell ref="BH46:BH49"/>
    <mergeCell ref="BI46:BI49"/>
    <mergeCell ref="J50:J53"/>
    <mergeCell ref="K50:K53"/>
    <mergeCell ref="L50:L53"/>
    <mergeCell ref="M50:M53"/>
    <mergeCell ref="N50:N53"/>
    <mergeCell ref="O50:O53"/>
    <mergeCell ref="A50:B53"/>
    <mergeCell ref="C50:C53"/>
    <mergeCell ref="D50:D53"/>
    <mergeCell ref="E50:E53"/>
    <mergeCell ref="F50:F53"/>
    <mergeCell ref="I50:I53"/>
    <mergeCell ref="BV46:BV49"/>
    <mergeCell ref="BW46:BW49"/>
    <mergeCell ref="CX46:CX49"/>
    <mergeCell ref="CY46:CY49"/>
    <mergeCell ref="CZ46:CZ49"/>
    <mergeCell ref="AX46:AX49"/>
    <mergeCell ref="AY46:AY49"/>
    <mergeCell ref="AZ46:AZ49"/>
    <mergeCell ref="BA46:BA49"/>
    <mergeCell ref="BB46:BB49"/>
    <mergeCell ref="BC46:BC49"/>
    <mergeCell ref="AR46:AR49"/>
    <mergeCell ref="AS46:AS49"/>
    <mergeCell ref="AT46:AT49"/>
    <mergeCell ref="AU46:AU49"/>
    <mergeCell ref="AV46:AV49"/>
    <mergeCell ref="AW46:AW49"/>
    <mergeCell ref="AL46:AL49"/>
    <mergeCell ref="AM46:AM49"/>
    <mergeCell ref="AN46:AN49"/>
    <mergeCell ref="AD50:AD53"/>
    <mergeCell ref="AE50:AE53"/>
    <mergeCell ref="AF50:AF53"/>
    <mergeCell ref="AG50:AG53"/>
    <mergeCell ref="AH50:AH53"/>
    <mergeCell ref="AI50:AI53"/>
    <mergeCell ref="X50:X53"/>
    <mergeCell ref="Y50:Y53"/>
    <mergeCell ref="Z50:Z53"/>
    <mergeCell ref="AA50:AA53"/>
    <mergeCell ref="AB50:AB53"/>
    <mergeCell ref="AC50:AC53"/>
    <mergeCell ref="P50:P53"/>
    <mergeCell ref="Q50:Q53"/>
    <mergeCell ref="R50:R53"/>
    <mergeCell ref="S50:S53"/>
    <mergeCell ref="T50:T53"/>
    <mergeCell ref="U50:U53"/>
    <mergeCell ref="BF50:BF53"/>
    <mergeCell ref="BG50:BG53"/>
    <mergeCell ref="AV50:AV53"/>
    <mergeCell ref="AW50:AW53"/>
    <mergeCell ref="AX50:AX53"/>
    <mergeCell ref="AY50:AY53"/>
    <mergeCell ref="AZ50:AZ53"/>
    <mergeCell ref="BA50:BA53"/>
    <mergeCell ref="AP50:AP53"/>
    <mergeCell ref="AQ50:AQ53"/>
    <mergeCell ref="AR50:AR53"/>
    <mergeCell ref="AS50:AS53"/>
    <mergeCell ref="AT50:AT53"/>
    <mergeCell ref="AU50:AU53"/>
    <mergeCell ref="AJ50:AJ53"/>
    <mergeCell ref="AK50:AK53"/>
    <mergeCell ref="AL50:AL53"/>
    <mergeCell ref="AM50:AM53"/>
    <mergeCell ref="AN50:AN53"/>
    <mergeCell ref="AO50:AO53"/>
    <mergeCell ref="CZ50:CZ53"/>
    <mergeCell ref="A54:B57"/>
    <mergeCell ref="C54:C57"/>
    <mergeCell ref="D54:D57"/>
    <mergeCell ref="E54:E57"/>
    <mergeCell ref="F54:F57"/>
    <mergeCell ref="I54:I57"/>
    <mergeCell ref="J54:J57"/>
    <mergeCell ref="K54:K57"/>
    <mergeCell ref="BT50:BT53"/>
    <mergeCell ref="BU50:BU53"/>
    <mergeCell ref="BV50:BV53"/>
    <mergeCell ref="BW50:BW53"/>
    <mergeCell ref="CX50:CX53"/>
    <mergeCell ref="CY50:CY53"/>
    <mergeCell ref="BN50:BN53"/>
    <mergeCell ref="BO50:BO53"/>
    <mergeCell ref="BP50:BP53"/>
    <mergeCell ref="BQ50:BQ53"/>
    <mergeCell ref="BR50:BR53"/>
    <mergeCell ref="BS50:BS53"/>
    <mergeCell ref="BH50:BH53"/>
    <mergeCell ref="BI50:BI53"/>
    <mergeCell ref="BJ50:BJ53"/>
    <mergeCell ref="BK50:BK53"/>
    <mergeCell ref="BL50:BL53"/>
    <mergeCell ref="BM50:BM53"/>
    <mergeCell ref="BB50:BB53"/>
    <mergeCell ref="BC50:BC53"/>
    <mergeCell ref="BD50:BD53"/>
    <mergeCell ref="BE50:BE53"/>
    <mergeCell ref="Z54:Z57"/>
    <mergeCell ref="AA54:AA57"/>
    <mergeCell ref="AB54:AB57"/>
    <mergeCell ref="AC54:AC57"/>
    <mergeCell ref="AD54:AD57"/>
    <mergeCell ref="AE54:AE57"/>
    <mergeCell ref="R54:R57"/>
    <mergeCell ref="S54:S57"/>
    <mergeCell ref="T54:T57"/>
    <mergeCell ref="U54:U57"/>
    <mergeCell ref="X54:X57"/>
    <mergeCell ref="Y54:Y57"/>
    <mergeCell ref="L54:L57"/>
    <mergeCell ref="M54:M57"/>
    <mergeCell ref="N54:N57"/>
    <mergeCell ref="O54:O57"/>
    <mergeCell ref="P54:P57"/>
    <mergeCell ref="Q54:Q57"/>
    <mergeCell ref="AZ54:AZ57"/>
    <mergeCell ref="BA54:BA57"/>
    <mergeCell ref="BB54:BB57"/>
    <mergeCell ref="BC54:BC57"/>
    <mergeCell ref="AR54:AR57"/>
    <mergeCell ref="AS54:AS57"/>
    <mergeCell ref="AT54:AT57"/>
    <mergeCell ref="AU54:AU57"/>
    <mergeCell ref="AV54:AV57"/>
    <mergeCell ref="AW54:AW57"/>
    <mergeCell ref="AL54:AL57"/>
    <mergeCell ref="AM54:AM57"/>
    <mergeCell ref="AN54:AN57"/>
    <mergeCell ref="AO54:AO57"/>
    <mergeCell ref="AP54:AP57"/>
    <mergeCell ref="AQ54:AQ57"/>
    <mergeCell ref="AF54:AF57"/>
    <mergeCell ref="AG54:AG57"/>
    <mergeCell ref="AH54:AH57"/>
    <mergeCell ref="AI54:AI57"/>
    <mergeCell ref="AJ54:AJ57"/>
    <mergeCell ref="AK54:AK57"/>
    <mergeCell ref="A58:B61"/>
    <mergeCell ref="C58:C61"/>
    <mergeCell ref="D58:D61"/>
    <mergeCell ref="E58:E61"/>
    <mergeCell ref="F58:F61"/>
    <mergeCell ref="I58:I61"/>
    <mergeCell ref="BV54:BV57"/>
    <mergeCell ref="BW54:BW57"/>
    <mergeCell ref="CX54:CX57"/>
    <mergeCell ref="CY54:CY57"/>
    <mergeCell ref="CZ54:CZ57"/>
    <mergeCell ref="BP54:BP57"/>
    <mergeCell ref="BQ54:BQ57"/>
    <mergeCell ref="BR54:BR57"/>
    <mergeCell ref="BS54:BS57"/>
    <mergeCell ref="BT54:BT57"/>
    <mergeCell ref="BU54:BU57"/>
    <mergeCell ref="BJ54:BJ57"/>
    <mergeCell ref="BK54:BK57"/>
    <mergeCell ref="BL54:BL57"/>
    <mergeCell ref="BM54:BM57"/>
    <mergeCell ref="BN54:BN57"/>
    <mergeCell ref="BO54:BO57"/>
    <mergeCell ref="BD54:BD57"/>
    <mergeCell ref="BE54:BE57"/>
    <mergeCell ref="BF54:BF57"/>
    <mergeCell ref="BG54:BG57"/>
    <mergeCell ref="BH54:BH57"/>
    <mergeCell ref="BI54:BI57"/>
    <mergeCell ref="AX54:AX57"/>
    <mergeCell ref="AY54:AY57"/>
    <mergeCell ref="X58:X61"/>
    <mergeCell ref="Y58:Y61"/>
    <mergeCell ref="Z58:Z61"/>
    <mergeCell ref="AA58:AA61"/>
    <mergeCell ref="AB58:AB61"/>
    <mergeCell ref="AC58:AC61"/>
    <mergeCell ref="P58:P61"/>
    <mergeCell ref="Q58:Q61"/>
    <mergeCell ref="R58:R61"/>
    <mergeCell ref="S58:S61"/>
    <mergeCell ref="T58:T61"/>
    <mergeCell ref="U58:U61"/>
    <mergeCell ref="J58:J61"/>
    <mergeCell ref="K58:K61"/>
    <mergeCell ref="L58:L61"/>
    <mergeCell ref="M58:M61"/>
    <mergeCell ref="N58:N61"/>
    <mergeCell ref="O58:O61"/>
    <mergeCell ref="AP58:AP61"/>
    <mergeCell ref="AQ58:AQ61"/>
    <mergeCell ref="AR58:AR61"/>
    <mergeCell ref="AS58:AS61"/>
    <mergeCell ref="AT58:AT61"/>
    <mergeCell ref="AU58:AU61"/>
    <mergeCell ref="AJ58:AJ61"/>
    <mergeCell ref="AK58:AK61"/>
    <mergeCell ref="AL58:AL61"/>
    <mergeCell ref="AM58:AM61"/>
    <mergeCell ref="AN58:AN61"/>
    <mergeCell ref="AO58:AO61"/>
    <mergeCell ref="AD58:AD61"/>
    <mergeCell ref="AE58:AE61"/>
    <mergeCell ref="AF58:AF61"/>
    <mergeCell ref="AG58:AG61"/>
    <mergeCell ref="AH58:AH61"/>
    <mergeCell ref="AI58:AI61"/>
    <mergeCell ref="BR58:BR61"/>
    <mergeCell ref="BS58:BS61"/>
    <mergeCell ref="BH58:BH61"/>
    <mergeCell ref="BI58:BI61"/>
    <mergeCell ref="BJ58:BJ61"/>
    <mergeCell ref="BK58:BK61"/>
    <mergeCell ref="BL58:BL61"/>
    <mergeCell ref="BM58:BM61"/>
    <mergeCell ref="BB58:BB61"/>
    <mergeCell ref="BC58:BC61"/>
    <mergeCell ref="BD58:BD61"/>
    <mergeCell ref="BE58:BE61"/>
    <mergeCell ref="BF58:BF61"/>
    <mergeCell ref="BG58:BG61"/>
    <mergeCell ref="AV58:AV61"/>
    <mergeCell ref="AW58:AW61"/>
    <mergeCell ref="AX58:AX61"/>
    <mergeCell ref="AY58:AY61"/>
    <mergeCell ref="AZ58:AZ61"/>
    <mergeCell ref="BA58:BA61"/>
    <mergeCell ref="R62:R65"/>
    <mergeCell ref="S62:S65"/>
    <mergeCell ref="T62:T65"/>
    <mergeCell ref="U62:U65"/>
    <mergeCell ref="X62:X65"/>
    <mergeCell ref="Y62:Y65"/>
    <mergeCell ref="L62:L65"/>
    <mergeCell ref="M62:M65"/>
    <mergeCell ref="N62:N65"/>
    <mergeCell ref="O62:O65"/>
    <mergeCell ref="P62:P65"/>
    <mergeCell ref="Q62:Q65"/>
    <mergeCell ref="CZ58:CZ61"/>
    <mergeCell ref="A62:B65"/>
    <mergeCell ref="C62:C65"/>
    <mergeCell ref="D62:D65"/>
    <mergeCell ref="E62:E65"/>
    <mergeCell ref="F62:F65"/>
    <mergeCell ref="I62:I65"/>
    <mergeCell ref="J62:J65"/>
    <mergeCell ref="K62:K65"/>
    <mergeCell ref="BT58:BT61"/>
    <mergeCell ref="BU58:BU61"/>
    <mergeCell ref="BV58:BV61"/>
    <mergeCell ref="BW58:BW61"/>
    <mergeCell ref="CX58:CX61"/>
    <mergeCell ref="CY58:CY61"/>
    <mergeCell ref="BN58:BN61"/>
    <mergeCell ref="BO58:BO61"/>
    <mergeCell ref="BP58:BP61"/>
    <mergeCell ref="BQ58:BQ61"/>
    <mergeCell ref="AL62:AL65"/>
    <mergeCell ref="AM62:AM65"/>
    <mergeCell ref="AN62:AN65"/>
    <mergeCell ref="AO62:AO65"/>
    <mergeCell ref="AP62:AP65"/>
    <mergeCell ref="AQ62:AQ65"/>
    <mergeCell ref="AF62:AF65"/>
    <mergeCell ref="AG62:AG65"/>
    <mergeCell ref="AH62:AH65"/>
    <mergeCell ref="AI62:AI65"/>
    <mergeCell ref="AJ62:AJ65"/>
    <mergeCell ref="AK62:AK65"/>
    <mergeCell ref="Z62:Z65"/>
    <mergeCell ref="AA62:AA65"/>
    <mergeCell ref="AB62:AB65"/>
    <mergeCell ref="AC62:AC65"/>
    <mergeCell ref="AD62:AD65"/>
    <mergeCell ref="AE62:AE65"/>
    <mergeCell ref="BD62:BD65"/>
    <mergeCell ref="BE62:BE65"/>
    <mergeCell ref="BF62:BF65"/>
    <mergeCell ref="BG62:BG65"/>
    <mergeCell ref="BH62:BH65"/>
    <mergeCell ref="BI62:BI65"/>
    <mergeCell ref="AX62:AX65"/>
    <mergeCell ref="AY62:AY65"/>
    <mergeCell ref="AZ62:AZ65"/>
    <mergeCell ref="BA62:BA65"/>
    <mergeCell ref="BB62:BB65"/>
    <mergeCell ref="BC62:BC65"/>
    <mergeCell ref="AR62:AR65"/>
    <mergeCell ref="AS62:AS65"/>
    <mergeCell ref="AT62:AT65"/>
    <mergeCell ref="AU62:AU65"/>
    <mergeCell ref="AV62:AV65"/>
    <mergeCell ref="AW62:AW65"/>
    <mergeCell ref="BV62:BV65"/>
    <mergeCell ref="BW62:BW65"/>
    <mergeCell ref="CX62:CX65"/>
    <mergeCell ref="CY62:CY65"/>
    <mergeCell ref="CZ62:CZ65"/>
    <mergeCell ref="BP62:BP65"/>
    <mergeCell ref="BQ62:BQ65"/>
    <mergeCell ref="BR62:BR65"/>
    <mergeCell ref="BS62:BS65"/>
    <mergeCell ref="BT62:BT65"/>
    <mergeCell ref="BU62:BU65"/>
    <mergeCell ref="BJ62:BJ65"/>
    <mergeCell ref="BK62:BK65"/>
    <mergeCell ref="BL62:BL65"/>
    <mergeCell ref="BM62:BM65"/>
    <mergeCell ref="BN62:BN65"/>
    <mergeCell ref="BO62:BO65"/>
    <mergeCell ref="P66:P69"/>
    <mergeCell ref="Q66:Q69"/>
    <mergeCell ref="R66:R69"/>
    <mergeCell ref="S66:S69"/>
    <mergeCell ref="T66:T69"/>
    <mergeCell ref="U66:U69"/>
    <mergeCell ref="J66:J69"/>
    <mergeCell ref="K66:K69"/>
    <mergeCell ref="L66:L69"/>
    <mergeCell ref="M66:M69"/>
    <mergeCell ref="N66:N69"/>
    <mergeCell ref="O66:O69"/>
    <mergeCell ref="A66:B69"/>
    <mergeCell ref="C66:C69"/>
    <mergeCell ref="D66:D69"/>
    <mergeCell ref="E66:E69"/>
    <mergeCell ref="F66:F69"/>
    <mergeCell ref="I66:I69"/>
    <mergeCell ref="AJ66:AJ69"/>
    <mergeCell ref="AK66:AK69"/>
    <mergeCell ref="AL66:AL69"/>
    <mergeCell ref="AM66:AM69"/>
    <mergeCell ref="AN66:AN69"/>
    <mergeCell ref="AO66:AO69"/>
    <mergeCell ref="AD66:AD69"/>
    <mergeCell ref="AE66:AE69"/>
    <mergeCell ref="AF66:AF69"/>
    <mergeCell ref="AG66:AG69"/>
    <mergeCell ref="AH66:AH69"/>
    <mergeCell ref="AI66:AI69"/>
    <mergeCell ref="X66:X69"/>
    <mergeCell ref="Y66:Y69"/>
    <mergeCell ref="Z66:Z69"/>
    <mergeCell ref="AA66:AA69"/>
    <mergeCell ref="AB66:AB69"/>
    <mergeCell ref="AC66:AC69"/>
    <mergeCell ref="BL66:BL69"/>
    <mergeCell ref="BM66:BM69"/>
    <mergeCell ref="BB66:BB69"/>
    <mergeCell ref="BC66:BC69"/>
    <mergeCell ref="BD66:BD69"/>
    <mergeCell ref="BE66:BE69"/>
    <mergeCell ref="BF66:BF69"/>
    <mergeCell ref="BG66:BG69"/>
    <mergeCell ref="AV66:AV69"/>
    <mergeCell ref="AW66:AW69"/>
    <mergeCell ref="AX66:AX69"/>
    <mergeCell ref="AY66:AY69"/>
    <mergeCell ref="AZ66:AZ69"/>
    <mergeCell ref="BA66:BA69"/>
    <mergeCell ref="AP66:AP69"/>
    <mergeCell ref="AQ66:AQ69"/>
    <mergeCell ref="AR66:AR69"/>
    <mergeCell ref="AS66:AS69"/>
    <mergeCell ref="AT66:AT69"/>
    <mergeCell ref="AU66:AU69"/>
    <mergeCell ref="V18:V21"/>
    <mergeCell ref="V14:V17"/>
    <mergeCell ref="V10:V13"/>
    <mergeCell ref="V6:V9"/>
    <mergeCell ref="V50:V53"/>
    <mergeCell ref="V46:V49"/>
    <mergeCell ref="V42:V45"/>
    <mergeCell ref="V38:V41"/>
    <mergeCell ref="V34:V37"/>
    <mergeCell ref="V30:V33"/>
    <mergeCell ref="CZ66:CZ69"/>
    <mergeCell ref="V66:V69"/>
    <mergeCell ref="V62:V65"/>
    <mergeCell ref="V58:V61"/>
    <mergeCell ref="V54:V57"/>
    <mergeCell ref="BT66:BT69"/>
    <mergeCell ref="BU66:BU69"/>
    <mergeCell ref="BV66:BV69"/>
    <mergeCell ref="BW66:BW69"/>
    <mergeCell ref="CX66:CX69"/>
    <mergeCell ref="CY66:CY69"/>
    <mergeCell ref="BN66:BN69"/>
    <mergeCell ref="BO66:BO69"/>
    <mergeCell ref="BP66:BP69"/>
    <mergeCell ref="BQ66:BQ69"/>
    <mergeCell ref="BR66:BR69"/>
    <mergeCell ref="BS66:BS69"/>
    <mergeCell ref="BH66:BH69"/>
    <mergeCell ref="BI66:BI69"/>
    <mergeCell ref="BJ66:BJ69"/>
    <mergeCell ref="BK66:BK69"/>
    <mergeCell ref="BX6:CC6"/>
    <mergeCell ref="CG6:CI6"/>
    <mergeCell ref="CJ6:CJ9"/>
    <mergeCell ref="BX7:BX9"/>
    <mergeCell ref="BY7:BY9"/>
    <mergeCell ref="BZ7:BZ9"/>
    <mergeCell ref="CA7:CA9"/>
    <mergeCell ref="CB7:CB9"/>
    <mergeCell ref="CC7:CC9"/>
    <mergeCell ref="CD7:CD9"/>
    <mergeCell ref="CE7:CE9"/>
    <mergeCell ref="CF7:CF9"/>
    <mergeCell ref="CG7:CG9"/>
    <mergeCell ref="CH7:CH9"/>
    <mergeCell ref="CI7:CI9"/>
    <mergeCell ref="BX10:BX13"/>
    <mergeCell ref="BY10:BY13"/>
    <mergeCell ref="BZ10:BZ13"/>
    <mergeCell ref="CA10:CA13"/>
    <mergeCell ref="CB10:CB13"/>
    <mergeCell ref="CC10:CC13"/>
    <mergeCell ref="CD10:CD13"/>
    <mergeCell ref="CE10:CE13"/>
    <mergeCell ref="CF10:CF13"/>
    <mergeCell ref="CG10:CG13"/>
    <mergeCell ref="CH10:CH13"/>
    <mergeCell ref="CI10:CI13"/>
    <mergeCell ref="BX18:BX21"/>
    <mergeCell ref="BY18:BY21"/>
    <mergeCell ref="BZ18:BZ21"/>
    <mergeCell ref="CA18:CA21"/>
    <mergeCell ref="CB18:CB21"/>
    <mergeCell ref="CC18:CC21"/>
    <mergeCell ref="CD18:CD21"/>
    <mergeCell ref="CE18:CE21"/>
    <mergeCell ref="CF18:CF21"/>
    <mergeCell ref="CG18:CG21"/>
    <mergeCell ref="CH18:CH21"/>
    <mergeCell ref="CI18:CI21"/>
    <mergeCell ref="BX22:BX25"/>
    <mergeCell ref="BY22:BY25"/>
    <mergeCell ref="BZ22:BZ25"/>
    <mergeCell ref="CA22:CA25"/>
    <mergeCell ref="CB22:CB25"/>
    <mergeCell ref="CC22:CC25"/>
    <mergeCell ref="CD22:CD25"/>
    <mergeCell ref="CE22:CE25"/>
    <mergeCell ref="CF22:CF25"/>
    <mergeCell ref="CG22:CG25"/>
    <mergeCell ref="CH22:CH25"/>
    <mergeCell ref="CI22:CI25"/>
    <mergeCell ref="BX26:BX29"/>
    <mergeCell ref="BY26:BY29"/>
    <mergeCell ref="BZ26:BZ29"/>
    <mergeCell ref="CA26:CA29"/>
    <mergeCell ref="CB26:CB29"/>
    <mergeCell ref="CC26:CC29"/>
    <mergeCell ref="CD26:CD29"/>
    <mergeCell ref="CE26:CE29"/>
    <mergeCell ref="CF26:CF29"/>
    <mergeCell ref="CG26:CG29"/>
    <mergeCell ref="CH26:CH29"/>
    <mergeCell ref="CI26:CI29"/>
    <mergeCell ref="BX30:BX33"/>
    <mergeCell ref="BY30:BY33"/>
    <mergeCell ref="BZ30:BZ33"/>
    <mergeCell ref="CA30:CA33"/>
    <mergeCell ref="CB30:CB33"/>
    <mergeCell ref="CC30:CC33"/>
    <mergeCell ref="CD30:CD33"/>
    <mergeCell ref="CE30:CE33"/>
    <mergeCell ref="CF30:CF33"/>
    <mergeCell ref="CG30:CG33"/>
    <mergeCell ref="CH30:CH33"/>
    <mergeCell ref="CI30:CI33"/>
    <mergeCell ref="BX34:BX37"/>
    <mergeCell ref="BY34:BY37"/>
    <mergeCell ref="BZ34:BZ37"/>
    <mergeCell ref="CA34:CA37"/>
    <mergeCell ref="CB34:CB37"/>
    <mergeCell ref="CC34:CC37"/>
    <mergeCell ref="CD34:CD37"/>
    <mergeCell ref="CE34:CE37"/>
    <mergeCell ref="CF34:CF37"/>
    <mergeCell ref="CG34:CG37"/>
    <mergeCell ref="CH34:CH37"/>
    <mergeCell ref="CI34:CI37"/>
    <mergeCell ref="BX38:BX41"/>
    <mergeCell ref="BY38:BY41"/>
    <mergeCell ref="BZ38:BZ41"/>
    <mergeCell ref="CA38:CA41"/>
    <mergeCell ref="CB38:CB41"/>
    <mergeCell ref="CC38:CC41"/>
    <mergeCell ref="CD38:CD41"/>
    <mergeCell ref="CE38:CE41"/>
    <mergeCell ref="CF38:CF41"/>
    <mergeCell ref="CG38:CG41"/>
    <mergeCell ref="CH38:CH41"/>
    <mergeCell ref="CI38:CI41"/>
    <mergeCell ref="BX42:BX45"/>
    <mergeCell ref="BY42:BY45"/>
    <mergeCell ref="BZ42:BZ45"/>
    <mergeCell ref="CA42:CA45"/>
    <mergeCell ref="CB42:CB45"/>
    <mergeCell ref="CC42:CC45"/>
    <mergeCell ref="CD42:CD45"/>
    <mergeCell ref="CE42:CE45"/>
    <mergeCell ref="CF42:CF45"/>
    <mergeCell ref="CG42:CG45"/>
    <mergeCell ref="CH42:CH45"/>
    <mergeCell ref="CI42:CI45"/>
    <mergeCell ref="BX46:BX49"/>
    <mergeCell ref="BY46:BY49"/>
    <mergeCell ref="BZ46:BZ49"/>
    <mergeCell ref="CA46:CA49"/>
    <mergeCell ref="CB46:CB49"/>
    <mergeCell ref="CC46:CC49"/>
    <mergeCell ref="CD46:CD49"/>
    <mergeCell ref="CE46:CE49"/>
    <mergeCell ref="CF46:CF49"/>
    <mergeCell ref="CG46:CG49"/>
    <mergeCell ref="CH46:CH49"/>
    <mergeCell ref="CI46:CI49"/>
    <mergeCell ref="BX50:BX53"/>
    <mergeCell ref="BY50:BY53"/>
    <mergeCell ref="BZ50:BZ53"/>
    <mergeCell ref="CA50:CA53"/>
    <mergeCell ref="CB50:CB53"/>
    <mergeCell ref="CC50:CC53"/>
    <mergeCell ref="CD50:CD53"/>
    <mergeCell ref="CE50:CE53"/>
    <mergeCell ref="CF50:CF53"/>
    <mergeCell ref="CG50:CG53"/>
    <mergeCell ref="CH50:CH53"/>
    <mergeCell ref="CI50:CI53"/>
    <mergeCell ref="BX54:BX57"/>
    <mergeCell ref="BY54:BY57"/>
    <mergeCell ref="BZ54:BZ57"/>
    <mergeCell ref="CA54:CA57"/>
    <mergeCell ref="CB54:CB57"/>
    <mergeCell ref="CC54:CC57"/>
    <mergeCell ref="CD54:CD57"/>
    <mergeCell ref="CE54:CE57"/>
    <mergeCell ref="CF54:CF57"/>
    <mergeCell ref="CG54:CG57"/>
    <mergeCell ref="CH54:CH57"/>
    <mergeCell ref="CI54:CI57"/>
    <mergeCell ref="CC58:CC61"/>
    <mergeCell ref="CD58:CD61"/>
    <mergeCell ref="CE58:CE61"/>
    <mergeCell ref="CF58:CF61"/>
    <mergeCell ref="CG58:CG61"/>
    <mergeCell ref="CH58:CH61"/>
    <mergeCell ref="CI58:CI61"/>
    <mergeCell ref="BX62:BX65"/>
    <mergeCell ref="BY62:BY65"/>
    <mergeCell ref="BZ62:BZ65"/>
    <mergeCell ref="CA62:CA65"/>
    <mergeCell ref="CB62:CB65"/>
    <mergeCell ref="CC62:CC65"/>
    <mergeCell ref="CD62:CD65"/>
    <mergeCell ref="CE62:CE65"/>
    <mergeCell ref="CF62:CF65"/>
    <mergeCell ref="CG62:CG65"/>
    <mergeCell ref="CH62:CH65"/>
    <mergeCell ref="CI62:CI65"/>
    <mergeCell ref="BX66:BX69"/>
    <mergeCell ref="BY66:BY69"/>
    <mergeCell ref="BZ66:BZ69"/>
    <mergeCell ref="CA66:CA69"/>
    <mergeCell ref="CB66:CB69"/>
    <mergeCell ref="CC66:CC69"/>
    <mergeCell ref="CD66:CD69"/>
    <mergeCell ref="CE66:CE69"/>
    <mergeCell ref="CF66:CF69"/>
    <mergeCell ref="CG66:CG69"/>
    <mergeCell ref="CH66:CH69"/>
    <mergeCell ref="CI66:CI69"/>
    <mergeCell ref="CJ10:CJ13"/>
    <mergeCell ref="CJ14:CJ17"/>
    <mergeCell ref="CJ18:CJ21"/>
    <mergeCell ref="CJ22:CJ25"/>
    <mergeCell ref="CJ26:CJ29"/>
    <mergeCell ref="CJ30:CJ33"/>
    <mergeCell ref="CJ34:CJ37"/>
    <mergeCell ref="CJ38:CJ41"/>
    <mergeCell ref="CJ42:CJ45"/>
    <mergeCell ref="CJ46:CJ49"/>
    <mergeCell ref="CJ50:CJ53"/>
    <mergeCell ref="CJ54:CJ57"/>
    <mergeCell ref="CJ58:CJ61"/>
    <mergeCell ref="CJ62:CJ65"/>
    <mergeCell ref="CJ66:CJ69"/>
    <mergeCell ref="BX58:BX61"/>
    <mergeCell ref="BY58:BY61"/>
    <mergeCell ref="BZ58:BZ61"/>
    <mergeCell ref="CA58:CA61"/>
    <mergeCell ref="CB58:CB61"/>
    <mergeCell ref="DA5:DA9"/>
    <mergeCell ref="DA10:DA13"/>
    <mergeCell ref="DA14:DA17"/>
    <mergeCell ref="DA18:DA21"/>
    <mergeCell ref="DA22:DA25"/>
    <mergeCell ref="DA26:DA29"/>
    <mergeCell ref="DA30:DA33"/>
    <mergeCell ref="DA34:DA37"/>
    <mergeCell ref="DA38:DA41"/>
    <mergeCell ref="DA42:DA45"/>
    <mergeCell ref="DA46:DA49"/>
    <mergeCell ref="DA50:DA53"/>
    <mergeCell ref="DA54:DA57"/>
    <mergeCell ref="DA58:DA61"/>
    <mergeCell ref="DA62:DA65"/>
    <mergeCell ref="DA66:DA69"/>
    <mergeCell ref="G6:G9"/>
    <mergeCell ref="G10:G13"/>
    <mergeCell ref="G14:G17"/>
    <mergeCell ref="G18:G21"/>
    <mergeCell ref="G22:G25"/>
    <mergeCell ref="G26:G29"/>
    <mergeCell ref="G30:G33"/>
    <mergeCell ref="G34:G37"/>
    <mergeCell ref="G38:G41"/>
    <mergeCell ref="G42:G45"/>
    <mergeCell ref="G46:G49"/>
    <mergeCell ref="G50:G53"/>
    <mergeCell ref="G54:G57"/>
    <mergeCell ref="G58:G61"/>
    <mergeCell ref="G62:G65"/>
    <mergeCell ref="G66:G69"/>
    <mergeCell ref="H14:H17"/>
    <mergeCell ref="H18:H21"/>
    <mergeCell ref="H22:H25"/>
    <mergeCell ref="H26:H29"/>
    <mergeCell ref="H30:H33"/>
    <mergeCell ref="H34:H37"/>
    <mergeCell ref="H38:H41"/>
    <mergeCell ref="H42:H45"/>
    <mergeCell ref="H46:H49"/>
    <mergeCell ref="H50:H53"/>
    <mergeCell ref="H54:H57"/>
    <mergeCell ref="H58:H61"/>
    <mergeCell ref="H62:H65"/>
    <mergeCell ref="H66:H69"/>
    <mergeCell ref="CK6:CP6"/>
    <mergeCell ref="CT6:CV6"/>
    <mergeCell ref="CW6:CW9"/>
    <mergeCell ref="CK7:CK9"/>
    <mergeCell ref="CL7:CL9"/>
    <mergeCell ref="CM7:CM9"/>
    <mergeCell ref="CN7:CN9"/>
    <mergeCell ref="CO7:CO9"/>
    <mergeCell ref="CP7:CP9"/>
    <mergeCell ref="CQ7:CQ9"/>
    <mergeCell ref="CR7:CR9"/>
    <mergeCell ref="CS7:CS9"/>
    <mergeCell ref="CT7:CT9"/>
    <mergeCell ref="CU7:CU9"/>
    <mergeCell ref="CV7:CV9"/>
    <mergeCell ref="CK10:CK13"/>
    <mergeCell ref="CL10:CL13"/>
    <mergeCell ref="CM10:CM13"/>
    <mergeCell ref="CN10:CN13"/>
    <mergeCell ref="CO10:CO13"/>
    <mergeCell ref="CP10:CP13"/>
    <mergeCell ref="CQ10:CQ13"/>
    <mergeCell ref="CR10:CR13"/>
    <mergeCell ref="CS10:CS13"/>
    <mergeCell ref="CT10:CT13"/>
    <mergeCell ref="CU10:CU13"/>
    <mergeCell ref="CV10:CV13"/>
    <mergeCell ref="CW10:CW13"/>
    <mergeCell ref="CK14:CK17"/>
    <mergeCell ref="CL14:CL17"/>
    <mergeCell ref="CM14:CM17"/>
    <mergeCell ref="CN14:CN17"/>
    <mergeCell ref="CO14:CO17"/>
    <mergeCell ref="CP14:CP17"/>
    <mergeCell ref="CQ14:CQ17"/>
    <mergeCell ref="CR14:CR17"/>
    <mergeCell ref="CS14:CS17"/>
    <mergeCell ref="CT14:CT17"/>
    <mergeCell ref="CU14:CU17"/>
    <mergeCell ref="CV14:CV17"/>
    <mergeCell ref="CW14:CW17"/>
    <mergeCell ref="CK18:CK21"/>
    <mergeCell ref="CL18:CL21"/>
    <mergeCell ref="CM18:CM21"/>
    <mergeCell ref="CN18:CN21"/>
    <mergeCell ref="CO18:CO21"/>
    <mergeCell ref="CP18:CP21"/>
    <mergeCell ref="CQ18:CQ21"/>
    <mergeCell ref="CR18:CR21"/>
    <mergeCell ref="CS18:CS21"/>
    <mergeCell ref="CT18:CT21"/>
    <mergeCell ref="CU18:CU21"/>
    <mergeCell ref="CV18:CV21"/>
    <mergeCell ref="CW18:CW21"/>
    <mergeCell ref="CK22:CK25"/>
    <mergeCell ref="CL22:CL25"/>
    <mergeCell ref="CM22:CM25"/>
    <mergeCell ref="CN22:CN25"/>
    <mergeCell ref="CO22:CO25"/>
    <mergeCell ref="CP22:CP25"/>
    <mergeCell ref="CQ22:CQ25"/>
    <mergeCell ref="CR22:CR25"/>
    <mergeCell ref="CS22:CS25"/>
    <mergeCell ref="CT22:CT25"/>
    <mergeCell ref="CU22:CU25"/>
    <mergeCell ref="CV22:CV25"/>
    <mergeCell ref="CW22:CW25"/>
    <mergeCell ref="CK26:CK29"/>
    <mergeCell ref="CL26:CL29"/>
    <mergeCell ref="CM26:CM29"/>
    <mergeCell ref="CN26:CN29"/>
    <mergeCell ref="CO26:CO29"/>
    <mergeCell ref="CP26:CP29"/>
    <mergeCell ref="CQ26:CQ29"/>
    <mergeCell ref="CR26:CR29"/>
    <mergeCell ref="CS26:CS29"/>
    <mergeCell ref="CT26:CT29"/>
    <mergeCell ref="CU26:CU29"/>
    <mergeCell ref="CV26:CV29"/>
    <mergeCell ref="CW26:CW29"/>
    <mergeCell ref="CK30:CK33"/>
    <mergeCell ref="CL30:CL33"/>
    <mergeCell ref="CM30:CM33"/>
    <mergeCell ref="CN30:CN33"/>
    <mergeCell ref="CO30:CO33"/>
    <mergeCell ref="CP30:CP33"/>
    <mergeCell ref="CQ30:CQ33"/>
    <mergeCell ref="CR30:CR33"/>
    <mergeCell ref="CS30:CS33"/>
    <mergeCell ref="CT30:CT33"/>
    <mergeCell ref="CU30:CU33"/>
    <mergeCell ref="CV30:CV33"/>
    <mergeCell ref="CW30:CW33"/>
    <mergeCell ref="CK34:CK37"/>
    <mergeCell ref="CL34:CL37"/>
    <mergeCell ref="CM34:CM37"/>
    <mergeCell ref="CN34:CN37"/>
    <mergeCell ref="CO34:CO37"/>
    <mergeCell ref="CP34:CP37"/>
    <mergeCell ref="CQ34:CQ37"/>
    <mergeCell ref="CR34:CR37"/>
    <mergeCell ref="CS34:CS37"/>
    <mergeCell ref="CT34:CT37"/>
    <mergeCell ref="CU34:CU37"/>
    <mergeCell ref="CV34:CV37"/>
    <mergeCell ref="CW34:CW37"/>
    <mergeCell ref="CK38:CK41"/>
    <mergeCell ref="CL38:CL41"/>
    <mergeCell ref="CM38:CM41"/>
    <mergeCell ref="CN38:CN41"/>
    <mergeCell ref="CO38:CO41"/>
    <mergeCell ref="CP38:CP41"/>
    <mergeCell ref="CQ38:CQ41"/>
    <mergeCell ref="CR38:CR41"/>
    <mergeCell ref="CS38:CS41"/>
    <mergeCell ref="CT38:CT41"/>
    <mergeCell ref="CU38:CU41"/>
    <mergeCell ref="CV38:CV41"/>
    <mergeCell ref="CW38:CW41"/>
    <mergeCell ref="CK42:CK45"/>
    <mergeCell ref="CL42:CL45"/>
    <mergeCell ref="CM42:CM45"/>
    <mergeCell ref="CN42:CN45"/>
    <mergeCell ref="CO42:CO45"/>
    <mergeCell ref="CP42:CP45"/>
    <mergeCell ref="CQ42:CQ45"/>
    <mergeCell ref="CR42:CR45"/>
    <mergeCell ref="CS42:CS45"/>
    <mergeCell ref="CT42:CT45"/>
    <mergeCell ref="CU42:CU45"/>
    <mergeCell ref="CV42:CV45"/>
    <mergeCell ref="CW42:CW45"/>
    <mergeCell ref="CK46:CK49"/>
    <mergeCell ref="CL46:CL49"/>
    <mergeCell ref="CM46:CM49"/>
    <mergeCell ref="CN46:CN49"/>
    <mergeCell ref="CO46:CO49"/>
    <mergeCell ref="CP46:CP49"/>
    <mergeCell ref="CQ46:CQ49"/>
    <mergeCell ref="CR46:CR49"/>
    <mergeCell ref="CS46:CS49"/>
    <mergeCell ref="CT46:CT49"/>
    <mergeCell ref="CU46:CU49"/>
    <mergeCell ref="CV46:CV49"/>
    <mergeCell ref="CW46:CW49"/>
    <mergeCell ref="CK50:CK53"/>
    <mergeCell ref="CL50:CL53"/>
    <mergeCell ref="CM50:CM53"/>
    <mergeCell ref="CN50:CN53"/>
    <mergeCell ref="CO50:CO53"/>
    <mergeCell ref="CP50:CP53"/>
    <mergeCell ref="CQ50:CQ53"/>
    <mergeCell ref="CR50:CR53"/>
    <mergeCell ref="CS50:CS53"/>
    <mergeCell ref="CT50:CT53"/>
    <mergeCell ref="CU50:CU53"/>
    <mergeCell ref="CV50:CV53"/>
    <mergeCell ref="CW50:CW53"/>
    <mergeCell ref="CK54:CK57"/>
    <mergeCell ref="CL54:CL57"/>
    <mergeCell ref="CM54:CM57"/>
    <mergeCell ref="CN54:CN57"/>
    <mergeCell ref="CO54:CO57"/>
    <mergeCell ref="CP54:CP57"/>
    <mergeCell ref="CQ54:CQ57"/>
    <mergeCell ref="CR54:CR57"/>
    <mergeCell ref="CS54:CS57"/>
    <mergeCell ref="CT54:CT57"/>
    <mergeCell ref="CU54:CU57"/>
    <mergeCell ref="CV54:CV57"/>
    <mergeCell ref="CW54:CW57"/>
    <mergeCell ref="CL58:CL61"/>
    <mergeCell ref="CM58:CM61"/>
    <mergeCell ref="CN58:CN61"/>
    <mergeCell ref="CO58:CO61"/>
    <mergeCell ref="CP58:CP61"/>
    <mergeCell ref="CQ58:CQ61"/>
    <mergeCell ref="CR58:CR61"/>
    <mergeCell ref="CS58:CS61"/>
    <mergeCell ref="CT58:CT61"/>
    <mergeCell ref="CU58:CU61"/>
    <mergeCell ref="CV58:CV61"/>
    <mergeCell ref="CW58:CW61"/>
    <mergeCell ref="CK62:CK65"/>
    <mergeCell ref="CL62:CL65"/>
    <mergeCell ref="CM62:CM65"/>
    <mergeCell ref="CN62:CN65"/>
    <mergeCell ref="CO62:CO65"/>
    <mergeCell ref="CP62:CP65"/>
    <mergeCell ref="CQ62:CQ65"/>
    <mergeCell ref="CR62:CR65"/>
    <mergeCell ref="CS62:CS65"/>
    <mergeCell ref="CT62:CT65"/>
    <mergeCell ref="CU62:CU65"/>
    <mergeCell ref="CV62:CV65"/>
    <mergeCell ref="CW62:CW65"/>
    <mergeCell ref="CK66:CK69"/>
    <mergeCell ref="CL66:CL69"/>
    <mergeCell ref="CM66:CM69"/>
    <mergeCell ref="CN66:CN69"/>
    <mergeCell ref="CO66:CO69"/>
    <mergeCell ref="CP66:CP69"/>
    <mergeCell ref="CQ66:CQ69"/>
    <mergeCell ref="CR66:CR69"/>
    <mergeCell ref="CS66:CS69"/>
    <mergeCell ref="CT66:CT69"/>
    <mergeCell ref="CU66:CU69"/>
    <mergeCell ref="CV66:CV69"/>
    <mergeCell ref="CW66:CW69"/>
    <mergeCell ref="H6:H9"/>
    <mergeCell ref="DB5:DB9"/>
    <mergeCell ref="DB10:DB13"/>
    <mergeCell ref="DB14:DB17"/>
    <mergeCell ref="DB18:DB21"/>
    <mergeCell ref="DB22:DB25"/>
    <mergeCell ref="DB26:DB29"/>
    <mergeCell ref="DB30:DB33"/>
    <mergeCell ref="DB34:DB37"/>
    <mergeCell ref="DB38:DB41"/>
    <mergeCell ref="DB42:DB45"/>
    <mergeCell ref="DB46:DB49"/>
    <mergeCell ref="DB50:DB53"/>
    <mergeCell ref="DB54:DB57"/>
    <mergeCell ref="DB58:DB61"/>
    <mergeCell ref="DB62:DB65"/>
    <mergeCell ref="DB66:DB69"/>
    <mergeCell ref="AX5:CW5"/>
    <mergeCell ref="CK58:CK61"/>
  </mergeCells>
  <phoneticPr fontId="2"/>
  <printOptions horizontalCentered="1" verticalCentered="1"/>
  <pageMargins left="0.59055118110236227" right="0.59055118110236227" top="0.39370078740157483" bottom="0.19685039370078741" header="0.31496062992125984" footer="0.31496062992125984"/>
  <pageSetup paperSize="9" scale="6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来訪者推移（公表用）</vt:lpstr>
      <vt:lpstr>'来訪者推移（公表用）'!Print_Area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西極 春幸</dc:creator>
  <cp:lastModifiedBy>高比羅 賢治</cp:lastModifiedBy>
  <cp:lastPrinted>2024-04-17T01:19:17Z</cp:lastPrinted>
  <dcterms:created xsi:type="dcterms:W3CDTF">2020-09-25T08:01:35Z</dcterms:created>
  <dcterms:modified xsi:type="dcterms:W3CDTF">2024-04-17T06:06:26Z</dcterms:modified>
</cp:coreProperties>
</file>