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38030\◎産業班\◎長崎巡礼センター\★★世界遺産\010 R7\来訪者数\02 HP掲載用\R8.3実績\"/>
    </mc:Choice>
  </mc:AlternateContent>
  <xr:revisionPtr revIDLastSave="0" documentId="13_ncr:1_{C1A1419B-A026-4C20-9618-CA3DD38039CE}" xr6:coauthVersionLast="47" xr6:coauthVersionMax="47" xr10:uidLastSave="{00000000-0000-0000-0000-000000000000}"/>
  <bookViews>
    <workbookView xWindow="16200" yWindow="-13620" windowWidth="21840" windowHeight="13020" xr2:uid="{723856AA-D7F4-4EA5-8A2C-C69B3CE99F33}"/>
  </bookViews>
  <sheets>
    <sheet name="来訪者推移（公表用）" sheetId="3" r:id="rId1"/>
  </sheets>
  <definedNames>
    <definedName name="_xlnm.Print_Area" localSheetId="0">'来訪者推移（公表用）'!$A$1:$EF$69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3" l="1"/>
  <c r="W64" i="3" l="1"/>
  <c r="W8" i="3"/>
  <c r="J56" i="3" l="1"/>
  <c r="J60" i="3"/>
  <c r="J64" i="3"/>
  <c r="J16" i="3"/>
  <c r="J20" i="3"/>
  <c r="J24" i="3"/>
  <c r="J28" i="3"/>
  <c r="J32" i="3"/>
  <c r="J36" i="3"/>
  <c r="J40" i="3"/>
  <c r="J12" i="3"/>
  <c r="DY8" i="3"/>
  <c r="DY12" i="3"/>
  <c r="J8" i="3"/>
  <c r="I8" i="3"/>
  <c r="DY64" i="3"/>
  <c r="DY56" i="3"/>
  <c r="DX52" i="3"/>
  <c r="DX60" i="3" s="1"/>
  <c r="DW52" i="3"/>
  <c r="DW60" i="3" s="1"/>
  <c r="DV52" i="3"/>
  <c r="DV60" i="3" s="1"/>
  <c r="DU52" i="3"/>
  <c r="DU60" i="3" s="1"/>
  <c r="DT52" i="3"/>
  <c r="DT60" i="3" s="1"/>
  <c r="DS52" i="3"/>
  <c r="DS48" i="3" s="1"/>
  <c r="DR52" i="3"/>
  <c r="DR48" i="3" s="1"/>
  <c r="DQ52" i="3"/>
  <c r="DQ60" i="3" s="1"/>
  <c r="DP52" i="3"/>
  <c r="DP60" i="3" s="1"/>
  <c r="DO52" i="3"/>
  <c r="DO60" i="3" s="1"/>
  <c r="DN52" i="3"/>
  <c r="DN60" i="3" s="1"/>
  <c r="DM52" i="3"/>
  <c r="DM60" i="3" s="1"/>
  <c r="DV48" i="3"/>
  <c r="DQ48" i="3"/>
  <c r="DY44" i="3"/>
  <c r="DY40" i="3"/>
  <c r="DY36" i="3"/>
  <c r="DY32" i="3"/>
  <c r="DY28" i="3"/>
  <c r="DY24" i="3"/>
  <c r="DY20" i="3"/>
  <c r="DY16" i="3"/>
  <c r="Q52" i="3"/>
  <c r="Q48" i="3" s="1"/>
  <c r="W56" i="3"/>
  <c r="W36" i="3"/>
  <c r="W16" i="3"/>
  <c r="W12" i="3"/>
  <c r="R52" i="3"/>
  <c r="R48" i="3" s="1"/>
  <c r="W24" i="3"/>
  <c r="J52" i="3" l="1"/>
  <c r="DM48" i="3"/>
  <c r="DN48" i="3"/>
  <c r="DT48" i="3"/>
  <c r="DU48" i="3"/>
  <c r="DY52" i="3"/>
  <c r="DY48" i="3" s="1"/>
  <c r="DR60" i="3"/>
  <c r="DS60" i="3"/>
  <c r="DO48" i="3"/>
  <c r="DW48" i="3"/>
  <c r="J48" i="3" s="1"/>
  <c r="DP48" i="3"/>
  <c r="DX48" i="3"/>
  <c r="I12" i="3"/>
  <c r="I16" i="3"/>
  <c r="I20" i="3"/>
  <c r="I24" i="3"/>
  <c r="I28" i="3"/>
  <c r="I32" i="3"/>
  <c r="I36" i="3"/>
  <c r="I40" i="3"/>
  <c r="I44" i="3"/>
  <c r="I56" i="3"/>
  <c r="I64" i="3"/>
  <c r="DL64" i="3"/>
  <c r="DL56" i="3"/>
  <c r="DK52" i="3"/>
  <c r="DK60" i="3" s="1"/>
  <c r="DJ52" i="3"/>
  <c r="DJ60" i="3" s="1"/>
  <c r="DI52" i="3"/>
  <c r="DI60" i="3" s="1"/>
  <c r="DH52" i="3"/>
  <c r="DH60" i="3" s="1"/>
  <c r="DG52" i="3"/>
  <c r="DG60" i="3" s="1"/>
  <c r="DF52" i="3"/>
  <c r="DF60" i="3" s="1"/>
  <c r="DE52" i="3"/>
  <c r="DE60" i="3" s="1"/>
  <c r="DD52" i="3"/>
  <c r="DD48" i="3" s="1"/>
  <c r="DC52" i="3"/>
  <c r="DC60" i="3" s="1"/>
  <c r="DB52" i="3"/>
  <c r="DB60" i="3" s="1"/>
  <c r="DA52" i="3"/>
  <c r="DA60" i="3" s="1"/>
  <c r="CZ52" i="3"/>
  <c r="CZ60" i="3" s="1"/>
  <c r="DI48" i="3"/>
  <c r="DH48" i="3"/>
  <c r="DA48" i="3"/>
  <c r="DL44" i="3"/>
  <c r="DL40" i="3"/>
  <c r="DL36" i="3"/>
  <c r="DL32" i="3"/>
  <c r="DL28" i="3"/>
  <c r="DL24" i="3"/>
  <c r="DL20" i="3"/>
  <c r="DL16" i="3"/>
  <c r="DL12" i="3"/>
  <c r="DL8" i="3"/>
  <c r="DY60" i="3" l="1"/>
  <c r="CZ48" i="3"/>
  <c r="DG48" i="3"/>
  <c r="DF48" i="3"/>
  <c r="DK48" i="3"/>
  <c r="DD60" i="3"/>
  <c r="I60" i="3" s="1"/>
  <c r="DC48" i="3"/>
  <c r="DJ48" i="3"/>
  <c r="DB48" i="3"/>
  <c r="DE48" i="3"/>
  <c r="DL52" i="3"/>
  <c r="DL48" i="3" s="1"/>
  <c r="I52" i="3"/>
  <c r="C8" i="3"/>
  <c r="D8" i="3"/>
  <c r="E8" i="3"/>
  <c r="F8" i="3"/>
  <c r="G8" i="3"/>
  <c r="H8" i="3"/>
  <c r="AL8" i="3"/>
  <c r="EF8" i="3" s="1"/>
  <c r="AY8" i="3"/>
  <c r="BL8" i="3"/>
  <c r="BY8" i="3"/>
  <c r="CL8" i="3"/>
  <c r="CY8" i="3"/>
  <c r="C12" i="3"/>
  <c r="E12" i="3"/>
  <c r="F12" i="3"/>
  <c r="G12" i="3"/>
  <c r="H12" i="3"/>
  <c r="AL12" i="3"/>
  <c r="AX12" i="3"/>
  <c r="D12" i="3" s="1"/>
  <c r="BL12" i="3"/>
  <c r="BY12" i="3"/>
  <c r="CL12" i="3"/>
  <c r="CY12" i="3"/>
  <c r="C16" i="3"/>
  <c r="D16" i="3"/>
  <c r="E16" i="3"/>
  <c r="F16" i="3"/>
  <c r="G16" i="3"/>
  <c r="H16" i="3"/>
  <c r="AL16" i="3"/>
  <c r="AY16" i="3"/>
  <c r="BL16" i="3"/>
  <c r="BY16" i="3"/>
  <c r="CL16" i="3"/>
  <c r="CY16" i="3"/>
  <c r="C20" i="3"/>
  <c r="D20" i="3"/>
  <c r="E20" i="3"/>
  <c r="F20" i="3"/>
  <c r="G20" i="3"/>
  <c r="H20" i="3"/>
  <c r="W20" i="3"/>
  <c r="AL20" i="3"/>
  <c r="AY20" i="3"/>
  <c r="BL20" i="3"/>
  <c r="BY20" i="3"/>
  <c r="CL20" i="3"/>
  <c r="CY20" i="3"/>
  <c r="C24" i="3"/>
  <c r="X24" i="3" s="1"/>
  <c r="D24" i="3"/>
  <c r="E24" i="3"/>
  <c r="F24" i="3"/>
  <c r="G24" i="3"/>
  <c r="H24" i="3"/>
  <c r="AL24" i="3"/>
  <c r="AY24" i="3"/>
  <c r="BL24" i="3"/>
  <c r="BY24" i="3"/>
  <c r="CL24" i="3"/>
  <c r="CY24" i="3"/>
  <c r="C28" i="3"/>
  <c r="D28" i="3"/>
  <c r="E28" i="3"/>
  <c r="F28" i="3"/>
  <c r="G28" i="3"/>
  <c r="H28" i="3"/>
  <c r="W28" i="3"/>
  <c r="AL28" i="3"/>
  <c r="AY28" i="3"/>
  <c r="BL28" i="3"/>
  <c r="BY28" i="3"/>
  <c r="CL28" i="3"/>
  <c r="CY28" i="3"/>
  <c r="C32" i="3"/>
  <c r="D32" i="3"/>
  <c r="E32" i="3"/>
  <c r="F32" i="3"/>
  <c r="G32" i="3"/>
  <c r="H32" i="3"/>
  <c r="W32" i="3"/>
  <c r="AL32" i="3"/>
  <c r="AY32" i="3"/>
  <c r="BL32" i="3"/>
  <c r="BY32" i="3"/>
  <c r="CL32" i="3"/>
  <c r="CY32" i="3"/>
  <c r="C36" i="3"/>
  <c r="D36" i="3"/>
  <c r="E36" i="3"/>
  <c r="F36" i="3"/>
  <c r="G36" i="3"/>
  <c r="H36" i="3"/>
  <c r="AL36" i="3"/>
  <c r="AY36" i="3"/>
  <c r="BL36" i="3"/>
  <c r="EA36" i="3" s="1"/>
  <c r="BY36" i="3"/>
  <c r="CL36" i="3"/>
  <c r="CY36" i="3"/>
  <c r="C40" i="3"/>
  <c r="D40" i="3"/>
  <c r="E40" i="3"/>
  <c r="F40" i="3"/>
  <c r="G40" i="3"/>
  <c r="H40" i="3"/>
  <c r="W40" i="3"/>
  <c r="AL40" i="3"/>
  <c r="AY40" i="3"/>
  <c r="BL40" i="3"/>
  <c r="BY40" i="3"/>
  <c r="CL40" i="3"/>
  <c r="CY40" i="3"/>
  <c r="C44" i="3"/>
  <c r="D44" i="3"/>
  <c r="E44" i="3"/>
  <c r="F44" i="3"/>
  <c r="G44" i="3"/>
  <c r="H44" i="3"/>
  <c r="W44" i="3"/>
  <c r="AL44" i="3"/>
  <c r="AY44" i="3"/>
  <c r="BL44" i="3"/>
  <c r="BY44" i="3"/>
  <c r="CL44" i="3"/>
  <c r="CY44" i="3"/>
  <c r="K52" i="3"/>
  <c r="K48" i="3" s="1"/>
  <c r="L52" i="3"/>
  <c r="L48" i="3" s="1"/>
  <c r="M52" i="3"/>
  <c r="M60" i="3" s="1"/>
  <c r="N52" i="3"/>
  <c r="N48" i="3" s="1"/>
  <c r="O52" i="3"/>
  <c r="O48" i="3" s="1"/>
  <c r="P52" i="3"/>
  <c r="P48" i="3" s="1"/>
  <c r="S52" i="3"/>
  <c r="S48" i="3" s="1"/>
  <c r="T52" i="3"/>
  <c r="T48" i="3" s="1"/>
  <c r="U52" i="3"/>
  <c r="U60" i="3" s="1"/>
  <c r="V52" i="3"/>
  <c r="V48" i="3" s="1"/>
  <c r="Z52" i="3"/>
  <c r="Z48" i="3" s="1"/>
  <c r="AA52" i="3"/>
  <c r="AA48" i="3" s="1"/>
  <c r="AB52" i="3"/>
  <c r="AB48" i="3" s="1"/>
  <c r="AC52" i="3"/>
  <c r="AC48" i="3" s="1"/>
  <c r="AD52" i="3"/>
  <c r="AD60" i="3" s="1"/>
  <c r="AE52" i="3"/>
  <c r="AE48" i="3" s="1"/>
  <c r="AF52" i="3"/>
  <c r="AF48" i="3" s="1"/>
  <c r="AG52" i="3"/>
  <c r="AG48" i="3" s="1"/>
  <c r="AH52" i="3"/>
  <c r="AH48" i="3" s="1"/>
  <c r="AI52" i="3"/>
  <c r="AI48" i="3" s="1"/>
  <c r="AJ52" i="3"/>
  <c r="AJ48" i="3" s="1"/>
  <c r="AK52" i="3"/>
  <c r="AK48" i="3" s="1"/>
  <c r="AM52" i="3"/>
  <c r="AM48" i="3" s="1"/>
  <c r="AN52" i="3"/>
  <c r="AN48" i="3" s="1"/>
  <c r="AO52" i="3"/>
  <c r="AO60" i="3" s="1"/>
  <c r="AP52" i="3"/>
  <c r="AP48" i="3" s="1"/>
  <c r="AQ52" i="3"/>
  <c r="AQ48" i="3" s="1"/>
  <c r="AR52" i="3"/>
  <c r="AR48" i="3" s="1"/>
  <c r="AS52" i="3"/>
  <c r="AS48" i="3" s="1"/>
  <c r="AT52" i="3"/>
  <c r="AT60" i="3" s="1"/>
  <c r="AU52" i="3"/>
  <c r="AU48" i="3" s="1"/>
  <c r="AV52" i="3"/>
  <c r="AV48" i="3" s="1"/>
  <c r="AW52" i="3"/>
  <c r="AW48" i="3" s="1"/>
  <c r="AZ52" i="3"/>
  <c r="AZ48" i="3" s="1"/>
  <c r="BA52" i="3"/>
  <c r="BA60" i="3" s="1"/>
  <c r="BB52" i="3"/>
  <c r="BB60" i="3" s="1"/>
  <c r="BC52" i="3"/>
  <c r="BC48" i="3" s="1"/>
  <c r="BD52" i="3"/>
  <c r="BD48" i="3" s="1"/>
  <c r="BE52" i="3"/>
  <c r="BE48" i="3" s="1"/>
  <c r="BF52" i="3"/>
  <c r="BF48" i="3" s="1"/>
  <c r="BG52" i="3"/>
  <c r="BG48" i="3" s="1"/>
  <c r="BH52" i="3"/>
  <c r="BH48" i="3" s="1"/>
  <c r="BI52" i="3"/>
  <c r="BI48" i="3" s="1"/>
  <c r="BJ52" i="3"/>
  <c r="BJ60" i="3" s="1"/>
  <c r="BK52" i="3"/>
  <c r="BK48" i="3" s="1"/>
  <c r="BM52" i="3"/>
  <c r="BN52" i="3"/>
  <c r="BN48" i="3" s="1"/>
  <c r="BO52" i="3"/>
  <c r="BO48" i="3" s="1"/>
  <c r="BP52" i="3"/>
  <c r="BP48" i="3" s="1"/>
  <c r="BQ52" i="3"/>
  <c r="BQ48" i="3" s="1"/>
  <c r="BR52" i="3"/>
  <c r="BR60" i="3" s="1"/>
  <c r="BS52" i="3"/>
  <c r="BS48" i="3" s="1"/>
  <c r="BT52" i="3"/>
  <c r="BT48" i="3" s="1"/>
  <c r="BU52" i="3"/>
  <c r="BU48" i="3" s="1"/>
  <c r="BV52" i="3"/>
  <c r="BV48" i="3" s="1"/>
  <c r="BW52" i="3"/>
  <c r="BW48" i="3" s="1"/>
  <c r="BX52" i="3"/>
  <c r="BX48" i="3" s="1"/>
  <c r="BZ52" i="3"/>
  <c r="BZ60" i="3" s="1"/>
  <c r="CA52" i="3"/>
  <c r="CA48" i="3" s="1"/>
  <c r="CB52" i="3"/>
  <c r="CB48" i="3" s="1"/>
  <c r="CC52" i="3"/>
  <c r="CC48" i="3" s="1"/>
  <c r="CD52" i="3"/>
  <c r="CD48" i="3" s="1"/>
  <c r="CE52" i="3"/>
  <c r="CE48" i="3" s="1"/>
  <c r="CF52" i="3"/>
  <c r="CF60" i="3" s="1"/>
  <c r="CG52" i="3"/>
  <c r="CG48" i="3" s="1"/>
  <c r="CH52" i="3"/>
  <c r="CH60" i="3" s="1"/>
  <c r="CI52" i="3"/>
  <c r="CI48" i="3" s="1"/>
  <c r="CJ52" i="3"/>
  <c r="CJ48" i="3" s="1"/>
  <c r="CK52" i="3"/>
  <c r="CK48" i="3" s="1"/>
  <c r="CM52" i="3"/>
  <c r="CM60" i="3" s="1"/>
  <c r="CN52" i="3"/>
  <c r="CN48" i="3" s="1"/>
  <c r="CO52" i="3"/>
  <c r="CO48" i="3" s="1"/>
  <c r="CP52" i="3"/>
  <c r="CP60" i="3" s="1"/>
  <c r="CQ52" i="3"/>
  <c r="CQ48" i="3" s="1"/>
  <c r="CR52" i="3"/>
  <c r="CR48" i="3" s="1"/>
  <c r="CS52" i="3"/>
  <c r="CS48" i="3" s="1"/>
  <c r="CT52" i="3"/>
  <c r="CT48" i="3" s="1"/>
  <c r="CU52" i="3"/>
  <c r="CU48" i="3" s="1"/>
  <c r="CV52" i="3"/>
  <c r="CV48" i="3" s="1"/>
  <c r="CW52" i="3"/>
  <c r="CW48" i="3" s="1"/>
  <c r="CX52" i="3"/>
  <c r="CX60" i="3" s="1"/>
  <c r="C56" i="3"/>
  <c r="D56" i="3"/>
  <c r="E56" i="3"/>
  <c r="F56" i="3"/>
  <c r="G56" i="3"/>
  <c r="H56" i="3"/>
  <c r="AL56" i="3"/>
  <c r="EF56" i="3" s="1"/>
  <c r="AY56" i="3"/>
  <c r="BL56" i="3"/>
  <c r="BY56" i="3"/>
  <c r="CL56" i="3"/>
  <c r="CY56" i="3"/>
  <c r="C64" i="3"/>
  <c r="D64" i="3"/>
  <c r="E64" i="3"/>
  <c r="F64" i="3"/>
  <c r="G64" i="3"/>
  <c r="H64" i="3"/>
  <c r="AL64" i="3"/>
  <c r="AY64" i="3"/>
  <c r="BL64" i="3"/>
  <c r="BY64" i="3"/>
  <c r="CL64" i="3"/>
  <c r="CY64" i="3"/>
  <c r="EE32" i="3" l="1"/>
  <c r="EF32" i="3"/>
  <c r="EE44" i="3"/>
  <c r="EF44" i="3"/>
  <c r="EE24" i="3"/>
  <c r="EF24" i="3"/>
  <c r="EE36" i="3"/>
  <c r="EF36" i="3"/>
  <c r="EE28" i="3"/>
  <c r="EF28" i="3"/>
  <c r="AJ60" i="3"/>
  <c r="EE20" i="3"/>
  <c r="EF20" i="3"/>
  <c r="EE8" i="3"/>
  <c r="EE16" i="3"/>
  <c r="EF16" i="3"/>
  <c r="EE64" i="3"/>
  <c r="EF64" i="3"/>
  <c r="AB60" i="3"/>
  <c r="EE40" i="3"/>
  <c r="EF40" i="3"/>
  <c r="EE12" i="3"/>
  <c r="EF12" i="3"/>
  <c r="EA16" i="3"/>
  <c r="AR60" i="3"/>
  <c r="CB60" i="3"/>
  <c r="CJ60" i="3"/>
  <c r="EA20" i="3"/>
  <c r="CK60" i="3"/>
  <c r="AQ60" i="3"/>
  <c r="AI60" i="3"/>
  <c r="BQ60" i="3"/>
  <c r="AC60" i="3"/>
  <c r="EB56" i="3"/>
  <c r="AX52" i="3"/>
  <c r="AX48" i="3" s="1"/>
  <c r="BI60" i="3"/>
  <c r="X32" i="3"/>
  <c r="EC28" i="3"/>
  <c r="X12" i="3"/>
  <c r="EB8" i="3"/>
  <c r="AA60" i="3"/>
  <c r="AZ60" i="3"/>
  <c r="DZ8" i="3"/>
  <c r="DZ36" i="3"/>
  <c r="EA8" i="3"/>
  <c r="ED8" i="3"/>
  <c r="EC8" i="3"/>
  <c r="CC60" i="3"/>
  <c r="AV60" i="3"/>
  <c r="I48" i="3"/>
  <c r="EC12" i="3"/>
  <c r="EC64" i="3"/>
  <c r="BU60" i="3"/>
  <c r="EC44" i="3"/>
  <c r="EE56" i="3"/>
  <c r="ED44" i="3"/>
  <c r="BT60" i="3"/>
  <c r="EB44" i="3"/>
  <c r="DZ40" i="3"/>
  <c r="X28" i="3"/>
  <c r="X8" i="3"/>
  <c r="DL60" i="3"/>
  <c r="EC16" i="3"/>
  <c r="P60" i="3"/>
  <c r="L60" i="3"/>
  <c r="EA32" i="3"/>
  <c r="O60" i="3"/>
  <c r="EA44" i="3"/>
  <c r="BH60" i="3"/>
  <c r="BZ48" i="3"/>
  <c r="EC40" i="3"/>
  <c r="EB28" i="3"/>
  <c r="BD60" i="3"/>
  <c r="EB40" i="3"/>
  <c r="ED32" i="3"/>
  <c r="EB32" i="3"/>
  <c r="CG60" i="3"/>
  <c r="BP60" i="3"/>
  <c r="AG60" i="3"/>
  <c r="ED56" i="3"/>
  <c r="EA40" i="3"/>
  <c r="EA28" i="3"/>
  <c r="CE60" i="3"/>
  <c r="AS60" i="3"/>
  <c r="AF60" i="3"/>
  <c r="CL52" i="3"/>
  <c r="CL48" i="3" s="1"/>
  <c r="DZ28" i="3"/>
  <c r="ED12" i="3"/>
  <c r="BJ48" i="3"/>
  <c r="ED36" i="3"/>
  <c r="CS60" i="3"/>
  <c r="BX60" i="3"/>
  <c r="BE60" i="3"/>
  <c r="AN60" i="3"/>
  <c r="EC36" i="3"/>
  <c r="EB24" i="3"/>
  <c r="EC20" i="3"/>
  <c r="EB12" i="3"/>
  <c r="ED24" i="3"/>
  <c r="CV60" i="3"/>
  <c r="BG60" i="3"/>
  <c r="CN60" i="3"/>
  <c r="AK60" i="3"/>
  <c r="DZ56" i="3"/>
  <c r="X44" i="3"/>
  <c r="ED40" i="3"/>
  <c r="EB36" i="3"/>
  <c r="ED28" i="3"/>
  <c r="X20" i="3"/>
  <c r="EA12" i="3"/>
  <c r="AO48" i="3"/>
  <c r="CU60" i="3"/>
  <c r="EA24" i="3"/>
  <c r="DZ20" i="3"/>
  <c r="CR60" i="3"/>
  <c r="CX48" i="3"/>
  <c r="BB48" i="3"/>
  <c r="AD48" i="3"/>
  <c r="AL48" i="3" s="1"/>
  <c r="DZ24" i="3"/>
  <c r="F52" i="3"/>
  <c r="CO60" i="3"/>
  <c r="BO60" i="3"/>
  <c r="EA56" i="3"/>
  <c r="DZ32" i="3"/>
  <c r="CF48" i="3"/>
  <c r="AW60" i="3"/>
  <c r="BL52" i="3"/>
  <c r="BR48" i="3"/>
  <c r="ED20" i="3"/>
  <c r="AY12" i="3"/>
  <c r="DZ12" i="3" s="1"/>
  <c r="CY52" i="3"/>
  <c r="CY48" i="3" s="1"/>
  <c r="E52" i="3"/>
  <c r="AT48" i="3"/>
  <c r="M48" i="3"/>
  <c r="DZ44" i="3"/>
  <c r="BM60" i="3"/>
  <c r="ED64" i="3"/>
  <c r="CW60" i="3"/>
  <c r="BW60" i="3"/>
  <c r="K60" i="3"/>
  <c r="X56" i="3"/>
  <c r="CH48" i="3"/>
  <c r="BM48" i="3"/>
  <c r="X40" i="3"/>
  <c r="X36" i="3"/>
  <c r="EC24" i="3"/>
  <c r="EB20" i="3"/>
  <c r="ED16" i="3"/>
  <c r="U48" i="3"/>
  <c r="T60" i="3"/>
  <c r="X64" i="3"/>
  <c r="S60" i="3"/>
  <c r="R60" i="3"/>
  <c r="W52" i="3"/>
  <c r="W48" i="3" s="1"/>
  <c r="H52" i="3"/>
  <c r="CP48" i="3"/>
  <c r="EB16" i="3"/>
  <c r="EA64" i="3"/>
  <c r="EC56" i="3"/>
  <c r="AL52" i="3"/>
  <c r="C52" i="3"/>
  <c r="BA48" i="3"/>
  <c r="X16" i="3"/>
  <c r="BY52" i="3"/>
  <c r="DZ16" i="3"/>
  <c r="CT60" i="3"/>
  <c r="CD60" i="3"/>
  <c r="BV60" i="3"/>
  <c r="BN60" i="3"/>
  <c r="BF60" i="3"/>
  <c r="AX60" i="3"/>
  <c r="AP60" i="3"/>
  <c r="AH60" i="3"/>
  <c r="Z60" i="3"/>
  <c r="Q60" i="3"/>
  <c r="CM48" i="3"/>
  <c r="EC32" i="3"/>
  <c r="EB64" i="3"/>
  <c r="AY52" i="3"/>
  <c r="G52" i="3"/>
  <c r="DZ64" i="3"/>
  <c r="CQ60" i="3"/>
  <c r="CI60" i="3"/>
  <c r="CA60" i="3"/>
  <c r="BS60" i="3"/>
  <c r="BK60" i="3"/>
  <c r="BC60" i="3"/>
  <c r="AU60" i="3"/>
  <c r="AM60" i="3"/>
  <c r="AE60" i="3"/>
  <c r="V60" i="3"/>
  <c r="N60" i="3"/>
  <c r="EE48" i="3" l="1"/>
  <c r="EF48" i="3"/>
  <c r="EE52" i="3"/>
  <c r="EF52" i="3"/>
  <c r="D52" i="3"/>
  <c r="AY48" i="3"/>
  <c r="DZ48" i="3" s="1"/>
  <c r="E48" i="3"/>
  <c r="G48" i="3"/>
  <c r="D48" i="3"/>
  <c r="E60" i="3"/>
  <c r="CL60" i="3"/>
  <c r="ED48" i="3"/>
  <c r="CY60" i="3"/>
  <c r="F48" i="3"/>
  <c r="BL48" i="3"/>
  <c r="EA48" i="3" s="1"/>
  <c r="EC48" i="3"/>
  <c r="H48" i="3"/>
  <c r="C48" i="3"/>
  <c r="X48" i="3" s="1"/>
  <c r="G60" i="3"/>
  <c r="F60" i="3"/>
  <c r="H60" i="3"/>
  <c r="ED52" i="3"/>
  <c r="EA52" i="3"/>
  <c r="X52" i="3"/>
  <c r="W60" i="3"/>
  <c r="AY60" i="3"/>
  <c r="D60" i="3"/>
  <c r="EC52" i="3"/>
  <c r="BL60" i="3"/>
  <c r="C60" i="3"/>
  <c r="AL60" i="3"/>
  <c r="DZ52" i="3"/>
  <c r="EB52" i="3"/>
  <c r="BY60" i="3"/>
  <c r="BY48" i="3"/>
  <c r="EB48" i="3" s="1"/>
  <c r="EE60" i="3" l="1"/>
  <c r="EF60" i="3"/>
  <c r="EC60" i="3"/>
  <c r="EA60" i="3"/>
  <c r="X60" i="3"/>
  <c r="EB60" i="3"/>
  <c r="ED60" i="3"/>
  <c r="DZ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神尾 明日香</author>
  </authors>
  <commentList>
    <comment ref="CN36" authorId="0" shapeId="0" xr:uid="{18F9E095-FC0A-4F22-B698-46EC9A973B01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  <comment ref="CO36" authorId="0" shapeId="0" xr:uid="{B872E6E6-857A-4FBE-8607-0B218C1095C0}">
      <text>
        <r>
          <rPr>
            <sz val="9"/>
            <color indexed="81"/>
            <rFont val="MS P ゴシック"/>
            <family val="3"/>
            <charset val="128"/>
          </rPr>
          <t xml:space="preserve">※１
新型コロナウイルス感染症拡大の為、閉館
</t>
        </r>
      </text>
    </comment>
  </commentList>
</comments>
</file>

<file path=xl/sharedStrings.xml><?xml version="1.0" encoding="utf-8"?>
<sst xmlns="http://schemas.openxmlformats.org/spreadsheetml/2006/main" count="179" uniqueCount="86">
  <si>
    <t>9月</t>
  </si>
  <si>
    <t>10月</t>
  </si>
  <si>
    <t>　　↓基準（H29年度と比較）</t>
    <rPh sb="3" eb="5">
      <t>キジュン</t>
    </rPh>
    <rPh sb="9" eb="11">
      <t>ネンド</t>
    </rPh>
    <rPh sb="12" eb="14">
      <t>ヒカク</t>
    </rPh>
    <phoneticPr fontId="3"/>
  </si>
  <si>
    <t>【参考】１年間の比較</t>
    <rPh sb="1" eb="3">
      <t>サンコウ</t>
    </rPh>
    <rPh sb="5" eb="7">
      <t>ネンカン</t>
    </rPh>
    <rPh sb="8" eb="10">
      <t>ヒカク</t>
    </rPh>
    <phoneticPr fontId="3"/>
  </si>
  <si>
    <t>登録前</t>
    <rPh sb="0" eb="2">
      <t>トウロク</t>
    </rPh>
    <rPh sb="2" eb="3">
      <t>マエ</t>
    </rPh>
    <phoneticPr fontId="3"/>
  </si>
  <si>
    <t>登録後</t>
    <rPh sb="0" eb="2">
      <t>トウロク</t>
    </rPh>
    <rPh sb="2" eb="3">
      <t>ゴ</t>
    </rPh>
    <phoneticPr fontId="3"/>
  </si>
  <si>
    <t>R2年度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</si>
  <si>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</si>
  <si>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</si>
  <si>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H29.7~
H30.6
①</t>
    <phoneticPr fontId="3"/>
  </si>
  <si>
    <t>31年度</t>
    <rPh sb="2" eb="4">
      <t>ネンド</t>
    </rPh>
    <phoneticPr fontId="3"/>
  </si>
  <si>
    <t>H30.7~
R1.6
②</t>
    <phoneticPr fontId="3"/>
  </si>
  <si>
    <t>R1年度</t>
    <rPh sb="2" eb="4">
      <t>ネンド</t>
    </rPh>
    <phoneticPr fontId="3"/>
  </si>
  <si>
    <t>R1.7~
R2.6
③</t>
    <phoneticPr fontId="3"/>
  </si>
  <si>
    <t>7月</t>
    <rPh sb="1" eb="2">
      <t>ツキ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</si>
  <si>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</si>
  <si>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</si>
  <si>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</si>
  <si>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</si>
  <si>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</si>
  <si>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</si>
  <si>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</si>
  <si>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</si>
  <si>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</si>
  <si>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</si>
  <si>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</si>
  <si>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H29年比</t>
    <rPh sb="3" eb="4">
      <t>ネン</t>
    </rPh>
    <rPh sb="4" eb="5">
      <t>ヒ</t>
    </rPh>
    <phoneticPr fontId="3"/>
  </si>
  <si>
    <t>7月</t>
    <rPh sb="1" eb="2">
      <t>ガツ</t>
    </rPh>
    <phoneticPr fontId="3"/>
  </si>
  <si>
    <t>８月</t>
    <rPh sb="1" eb="2">
      <t>ガツ</t>
    </rPh>
    <phoneticPr fontId="3"/>
  </si>
  <si>
    <t>11月</t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</si>
  <si>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</si>
  <si>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</si>
  <si>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</si>
  <si>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大浦天主堂</t>
    <rPh sb="0" eb="2">
      <t>オオウラ</t>
    </rPh>
    <rPh sb="2" eb="5">
      <t>テンシュドウ</t>
    </rPh>
    <phoneticPr fontId="3"/>
  </si>
  <si>
    <t>外海の出津集落
（出津教会堂）</t>
    <rPh sb="0" eb="2">
      <t>ソトメ</t>
    </rPh>
    <rPh sb="3" eb="4">
      <t>デ</t>
    </rPh>
    <rPh sb="4" eb="5">
      <t>ツ</t>
    </rPh>
    <rPh sb="5" eb="7">
      <t>シュウラク</t>
    </rPh>
    <rPh sb="9" eb="11">
      <t>シツ</t>
    </rPh>
    <rPh sb="11" eb="13">
      <t>キョウカイ</t>
    </rPh>
    <rPh sb="13" eb="14">
      <t>ドウ</t>
    </rPh>
    <phoneticPr fontId="3"/>
  </si>
  <si>
    <t>外海の大野集落
（大野教会堂）</t>
    <rPh sb="0" eb="2">
      <t>ソトメ</t>
    </rPh>
    <rPh sb="3" eb="5">
      <t>オオノ</t>
    </rPh>
    <rPh sb="5" eb="7">
      <t>シュウラク</t>
    </rPh>
    <rPh sb="9" eb="11">
      <t>オオノ</t>
    </rPh>
    <rPh sb="11" eb="14">
      <t>キョウカイドウ</t>
    </rPh>
    <phoneticPr fontId="3"/>
  </si>
  <si>
    <t>平戸の聖地と集落
（春日集落）</t>
    <rPh sb="0" eb="2">
      <t>ヒラド</t>
    </rPh>
    <rPh sb="3" eb="5">
      <t>セイチ</t>
    </rPh>
    <rPh sb="6" eb="8">
      <t>シュウラク</t>
    </rPh>
    <rPh sb="10" eb="12">
      <t>カスガ</t>
    </rPh>
    <rPh sb="12" eb="14">
      <t>シュウラク</t>
    </rPh>
    <phoneticPr fontId="3"/>
  </si>
  <si>
    <t>原城跡</t>
    <rPh sb="0" eb="1">
      <t>ハラ</t>
    </rPh>
    <rPh sb="1" eb="2">
      <t>ジョウ</t>
    </rPh>
    <rPh sb="2" eb="3">
      <t>アト</t>
    </rPh>
    <phoneticPr fontId="3"/>
  </si>
  <si>
    <t>久賀島の集落
（旧五輪教会堂）</t>
    <rPh sb="8" eb="9">
      <t>キュウ</t>
    </rPh>
    <rPh sb="9" eb="11">
      <t>ゴリン</t>
    </rPh>
    <rPh sb="11" eb="13">
      <t>キョウカイ</t>
    </rPh>
    <rPh sb="13" eb="14">
      <t>ドウ</t>
    </rPh>
    <phoneticPr fontId="3"/>
  </si>
  <si>
    <t>江上集落
（江上天主堂）</t>
    <rPh sb="0" eb="2">
      <t>エガミ</t>
    </rPh>
    <rPh sb="6" eb="8">
      <t>エガミ</t>
    </rPh>
    <rPh sb="8" eb="11">
      <t>テンシュドウ</t>
    </rPh>
    <phoneticPr fontId="3"/>
  </si>
  <si>
    <t>頭ヶ島の集落
（頭ヶ島天主堂）</t>
    <rPh sb="8" eb="9">
      <t>アタマ</t>
    </rPh>
    <rPh sb="10" eb="11">
      <t>シマ</t>
    </rPh>
    <rPh sb="11" eb="14">
      <t>テンシュドウ</t>
    </rPh>
    <phoneticPr fontId="3"/>
  </si>
  <si>
    <t>野崎島の集落跡
（旧野首教会）</t>
    <rPh sb="9" eb="10">
      <t>キュウ</t>
    </rPh>
    <rPh sb="10" eb="12">
      <t>ノクビ</t>
    </rPh>
    <rPh sb="12" eb="14">
      <t>キョウカイ</t>
    </rPh>
    <phoneticPr fontId="3"/>
  </si>
  <si>
    <t>県内 合計</t>
    <rPh sb="0" eb="2">
      <t>ケンナイ</t>
    </rPh>
    <rPh sb="3" eb="5">
      <t>ゴウケイ</t>
    </rPh>
    <phoneticPr fontId="3"/>
  </si>
  <si>
    <t>天草の﨑津集落
（﨑津教会堂）</t>
    <rPh sb="0" eb="2">
      <t>アマクサ</t>
    </rPh>
    <rPh sb="3" eb="4">
      <t>サキ</t>
    </rPh>
    <rPh sb="4" eb="5">
      <t>ツ</t>
    </rPh>
    <rPh sb="5" eb="7">
      <t>シュウラク</t>
    </rPh>
    <rPh sb="9" eb="10">
      <t>ザキ</t>
    </rPh>
    <rPh sb="10" eb="11">
      <t>ツ</t>
    </rPh>
    <rPh sb="11" eb="13">
      <t>キョウカイ</t>
    </rPh>
    <rPh sb="13" eb="14">
      <t>ドウ</t>
    </rPh>
    <phoneticPr fontId="3"/>
  </si>
  <si>
    <t>総合計
（﨑津含む）</t>
    <rPh sb="0" eb="1">
      <t>ソウ</t>
    </rPh>
    <rPh sb="1" eb="3">
      <t>ゴウケイ</t>
    </rPh>
    <phoneticPr fontId="3"/>
  </si>
  <si>
    <t>【参考】
田平天主堂</t>
    <rPh sb="1" eb="3">
      <t>サンコウ</t>
    </rPh>
    <rPh sb="5" eb="7">
      <t>タビラ</t>
    </rPh>
    <rPh sb="7" eb="10">
      <t>テンシュドウ</t>
    </rPh>
    <phoneticPr fontId="3"/>
  </si>
  <si>
    <t>「長崎と天草地方の潜伏キリシタン関連遺産」の来訪者数について</t>
    <phoneticPr fontId="3"/>
  </si>
  <si>
    <t>登録年</t>
    <rPh sb="0" eb="2">
      <t>トウロク</t>
    </rPh>
    <rPh sb="2" eb="3">
      <t>ネン</t>
    </rPh>
    <phoneticPr fontId="3"/>
  </si>
  <si>
    <t>R3年度</t>
    <rPh sb="2" eb="4">
      <t>ネンド</t>
    </rPh>
    <phoneticPr fontId="2"/>
  </si>
  <si>
    <t>R2.7~
R3.6
④</t>
    <phoneticPr fontId="3"/>
  </si>
  <si>
    <t>R4年度</t>
    <rPh sb="2" eb="4">
      <t>ネンド</t>
    </rPh>
    <phoneticPr fontId="2"/>
  </si>
  <si>
    <t>R3年</t>
    <rPh sb="2" eb="3">
      <t>ネン</t>
    </rPh>
    <phoneticPr fontId="3"/>
  </si>
  <si>
    <t>R4年</t>
    <rPh sb="2" eb="3">
      <t>ネン</t>
    </rPh>
    <phoneticPr fontId="2"/>
  </si>
  <si>
    <t>1月</t>
    <phoneticPr fontId="3"/>
  </si>
  <si>
    <r>
      <t>登録
前後比
(②／①)
※</t>
    </r>
    <r>
      <rPr>
        <sz val="6"/>
        <rFont val="游ゴシック"/>
        <family val="3"/>
        <charset val="128"/>
        <scheme val="minor"/>
      </rPr>
      <t>登録年
/登録前年</t>
    </r>
    <rPh sb="0" eb="2">
      <t>トウロク</t>
    </rPh>
    <rPh sb="3" eb="5">
      <t>ゼンゴ</t>
    </rPh>
    <rPh sb="5" eb="6">
      <t>ヒ</t>
    </rPh>
    <rPh sb="14" eb="16">
      <t>トウロク</t>
    </rPh>
    <rPh sb="16" eb="17">
      <t>ネン</t>
    </rPh>
    <rPh sb="19" eb="21">
      <t>トウロク</t>
    </rPh>
    <rPh sb="21" eb="23">
      <t>ゼンネン</t>
    </rPh>
    <phoneticPr fontId="3"/>
  </si>
  <si>
    <t>R5年</t>
    <rPh sb="2" eb="3">
      <t>ネン</t>
    </rPh>
    <phoneticPr fontId="2"/>
  </si>
  <si>
    <t>黒島の集落
（黒島天主堂）</t>
    <rPh sb="0" eb="2">
      <t>クロシマ</t>
    </rPh>
    <rPh sb="3" eb="5">
      <t>シュウラク</t>
    </rPh>
    <rPh sb="7" eb="9">
      <t>クロシマ</t>
    </rPh>
    <rPh sb="9" eb="12">
      <t>テンシュドウ</t>
    </rPh>
    <phoneticPr fontId="3"/>
  </si>
  <si>
    <t>R４年</t>
    <rPh sb="2" eb="3">
      <t>ネン</t>
    </rPh>
    <phoneticPr fontId="3"/>
  </si>
  <si>
    <t>R５年</t>
    <rPh sb="2" eb="3">
      <t>ネン</t>
    </rPh>
    <phoneticPr fontId="2"/>
  </si>
  <si>
    <t>R５年度</t>
    <rPh sb="2" eb="4">
      <t>ネンド</t>
    </rPh>
    <phoneticPr fontId="2"/>
  </si>
  <si>
    <t>H29.7~
H30.6</t>
    <phoneticPr fontId="3"/>
  </si>
  <si>
    <t>H30.7~
H31.6</t>
    <phoneticPr fontId="3"/>
  </si>
  <si>
    <t>R1.7~
R2.6</t>
    <phoneticPr fontId="3"/>
  </si>
  <si>
    <t>R2.7~
R3.6</t>
    <phoneticPr fontId="3"/>
  </si>
  <si>
    <t>R3.7~
R4.6</t>
    <phoneticPr fontId="3"/>
  </si>
  <si>
    <t>R5年</t>
    <rPh sb="2" eb="3">
      <t>ネン</t>
    </rPh>
    <phoneticPr fontId="3"/>
  </si>
  <si>
    <t>R6年度</t>
    <rPh sb="2" eb="4">
      <t>ネンド</t>
    </rPh>
    <phoneticPr fontId="2"/>
  </si>
  <si>
    <t>R4.7~
R5.6</t>
    <phoneticPr fontId="2"/>
  </si>
  <si>
    <t>R5.7~
R6.6</t>
    <phoneticPr fontId="2"/>
  </si>
  <si>
    <t>R７年度</t>
    <rPh sb="2" eb="4">
      <t>ネンド</t>
    </rPh>
    <phoneticPr fontId="2"/>
  </si>
  <si>
    <t>R６年度</t>
    <rPh sb="2" eb="4">
      <t>ネンド</t>
    </rPh>
    <phoneticPr fontId="3"/>
  </si>
  <si>
    <t>R6.7~
R7.6</t>
    <phoneticPr fontId="2"/>
  </si>
  <si>
    <r>
      <t xml:space="preserve">登録
前後比
(③／①)
</t>
    </r>
    <r>
      <rPr>
        <sz val="6"/>
        <rFont val="游ゴシック"/>
        <family val="3"/>
        <charset val="128"/>
        <scheme val="minor"/>
      </rPr>
      <t>※登録2年目
/登録前年</t>
    </r>
    <rPh sb="0" eb="2">
      <t>トウロク</t>
    </rPh>
    <rPh sb="3" eb="4">
      <t>マエ</t>
    </rPh>
    <rPh sb="4" eb="5">
      <t>ゴ</t>
    </rPh>
    <rPh sb="5" eb="6">
      <t>ヒ</t>
    </rPh>
    <rPh sb="14" eb="16">
      <t>トウロク</t>
    </rPh>
    <rPh sb="17" eb="18">
      <t>ネン</t>
    </rPh>
    <rPh sb="18" eb="19">
      <t>メ</t>
    </rPh>
    <rPh sb="21" eb="23">
      <t>トウロク</t>
    </rPh>
    <rPh sb="23" eb="25">
      <t>ゼンネン</t>
    </rPh>
    <phoneticPr fontId="3"/>
  </si>
  <si>
    <r>
      <t xml:space="preserve">登録
前後比
(④／①)
</t>
    </r>
    <r>
      <rPr>
        <sz val="6"/>
        <rFont val="游ゴシック"/>
        <family val="3"/>
        <charset val="128"/>
        <scheme val="minor"/>
      </rPr>
      <t>※登録3年目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</si>
  <si>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(⑦／①)
</t>
    </r>
    <r>
      <rPr>
        <sz val="6"/>
        <rFont val="游ゴシック"/>
        <family val="3"/>
        <charset val="128"/>
        <scheme val="minor"/>
      </rPr>
      <t>※登録6年目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</si>
  <si>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(⑧／①)
</t>
    </r>
    <r>
      <rPr>
        <sz val="6"/>
        <rFont val="游ゴシック"/>
        <family val="3"/>
        <charset val="128"/>
        <scheme val="minor"/>
      </rPr>
      <t>※登録7年目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</si>
  <si>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(⑤／①)
</t>
    </r>
    <r>
      <rPr>
        <sz val="6"/>
        <rFont val="游ゴシック"/>
        <family val="3"/>
        <charset val="128"/>
        <scheme val="minor"/>
      </rPr>
      <t>※登録4年目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</si>
  <si>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r>
      <t xml:space="preserve">登録
前後比
(⑥／①)
</t>
    </r>
    <r>
      <rPr>
        <sz val="6"/>
        <rFont val="游ゴシック"/>
        <family val="3"/>
        <charset val="128"/>
        <scheme val="minor"/>
      </rPr>
      <t>※登録5年目
/登録前年</t>
    </r>
    <rPh sb="0" eb="2">
      <t>トウロク</t>
    </rPh>
    <rPh sb="3" eb="5">
      <t>ゼンゴ</t>
    </rPh>
    <rPh sb="5" eb="6">
      <t>ヒ</t>
    </rPh>
    <rPh sb="14" eb="16">
      <t>トウロク</t>
    </rPh>
    <rPh sb="17" eb="18">
      <t>ネン</t>
    </rPh>
    <rPh sb="18" eb="19">
      <t>メ</t>
    </rPh>
    <rPh sb="22" eb="23">
      <t>ロク</t>
    </rPh>
    <rPh sb="23" eb="25">
      <t>ゼンネンメボル</t>
    </rPh>
    <phoneticPr fontId="3"/>
  </si>
  <si>
    <t>R7年度</t>
    <rPh sb="2" eb="4">
      <t>ネンド</t>
    </rPh>
    <phoneticPr fontId="3"/>
  </si>
  <si>
    <t>R8年度</t>
    <rPh sb="2" eb="4">
      <t>ネンド</t>
    </rPh>
    <phoneticPr fontId="2"/>
  </si>
  <si>
    <r>
      <t xml:space="preserve">合計
</t>
    </r>
    <r>
      <rPr>
        <b/>
        <sz val="6"/>
        <rFont val="游ゴシック"/>
        <family val="3"/>
        <charset val="128"/>
        <scheme val="minor"/>
      </rPr>
      <t>（大浦天主堂除く）</t>
    </r>
    <rPh sb="0" eb="2">
      <t>ゴウケイ</t>
    </rPh>
    <rPh sb="4" eb="6">
      <t>オオウラ</t>
    </rPh>
    <rPh sb="6" eb="9">
      <t>テンシュドウ</t>
    </rPh>
    <rPh sb="9" eb="10">
      <t>ノゾ</t>
    </rPh>
    <phoneticPr fontId="3"/>
  </si>
  <si>
    <t>R7.7∼
R8.6
合計</t>
    <phoneticPr fontId="3"/>
  </si>
  <si>
    <t>R3.7~
R4.6
⑤</t>
    <phoneticPr fontId="3"/>
  </si>
  <si>
    <t>R4.7~
R5.6
⑥</t>
    <phoneticPr fontId="3"/>
  </si>
  <si>
    <t>R5.7~
R6.6
⑦</t>
    <phoneticPr fontId="3"/>
  </si>
  <si>
    <t>R6.7~
R7.6
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</si>
</sst>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u/>
      <sz val="7"/>
      <color theme="0"/>
      <name val="游ゴシック"/>
      <family val="3"/>
      <charset val="128"/>
      <scheme val="minor"/>
    </font>
    <font>
      <sz val="7"/>
      <color theme="0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38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38" fontId="5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38" fontId="8" fillId="0" borderId="0" xfId="0" applyNumberFormat="1" applyFont="1">
      <alignment vertical="center"/>
    </xf>
    <xf numFmtId="38" fontId="9" fillId="0" borderId="0" xfId="0" applyNumberFormat="1" applyFont="1">
      <alignment vertical="center"/>
    </xf>
    <xf numFmtId="0" fontId="5" fillId="2" borderId="28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38" fontId="5" fillId="0" borderId="11" xfId="0" applyNumberFormat="1" applyFont="1" applyBorder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8" fontId="5" fillId="0" borderId="0" xfId="0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0" borderId="4" xfId="2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9" fontId="6" fillId="2" borderId="4" xfId="2" applyFont="1" applyFill="1" applyBorder="1" applyAlignment="1">
      <alignment horizontal="center" vertical="center"/>
    </xf>
    <xf numFmtId="9" fontId="6" fillId="2" borderId="6" xfId="2" applyFont="1" applyFill="1" applyBorder="1" applyAlignment="1">
      <alignment horizontal="center" vertical="center"/>
    </xf>
    <xf numFmtId="9" fontId="6" fillId="2" borderId="5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38" fontId="5" fillId="0" borderId="25" xfId="0" applyNumberFormat="1" applyFont="1" applyBorder="1" applyAlignment="1">
      <alignment vertical="center" wrapText="1"/>
    </xf>
    <xf numFmtId="38" fontId="5" fillId="0" borderId="26" xfId="0" applyNumberFormat="1" applyFont="1" applyBorder="1" applyAlignment="1">
      <alignment vertical="center" wrapText="1"/>
    </xf>
    <xf numFmtId="38" fontId="5" fillId="0" borderId="27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wrapText="1"/>
    </xf>
    <xf numFmtId="38" fontId="5" fillId="0" borderId="6" xfId="0" applyNumberFormat="1" applyFont="1" applyBorder="1" applyAlignment="1">
      <alignment vertical="center" wrapText="1"/>
    </xf>
    <xf numFmtId="38" fontId="5" fillId="0" borderId="24" xfId="0" applyNumberFormat="1" applyFont="1" applyBorder="1" applyAlignment="1">
      <alignment vertical="center" wrapText="1"/>
    </xf>
    <xf numFmtId="38" fontId="10" fillId="0" borderId="4" xfId="0" applyNumberFormat="1" applyFont="1" applyBorder="1" applyAlignment="1">
      <alignment vertical="center" shrinkToFit="1"/>
    </xf>
    <xf numFmtId="38" fontId="10" fillId="0" borderId="6" xfId="0" applyNumberFormat="1" applyFont="1" applyBorder="1" applyAlignment="1">
      <alignment vertical="center" shrinkToFit="1"/>
    </xf>
    <xf numFmtId="38" fontId="10" fillId="0" borderId="24" xfId="0" applyNumberFormat="1" applyFont="1" applyBorder="1" applyAlignment="1">
      <alignment vertical="center" shrinkToFit="1"/>
    </xf>
    <xf numFmtId="38" fontId="7" fillId="0" borderId="4" xfId="0" applyNumberFormat="1" applyFont="1" applyBorder="1" applyAlignment="1">
      <alignment vertical="center" wrapText="1"/>
    </xf>
    <xf numFmtId="38" fontId="7" fillId="0" borderId="6" xfId="0" applyNumberFormat="1" applyFont="1" applyBorder="1" applyAlignment="1">
      <alignment vertical="center" wrapText="1"/>
    </xf>
    <xf numFmtId="38" fontId="7" fillId="0" borderId="24" xfId="0" applyNumberFormat="1" applyFont="1" applyBorder="1" applyAlignment="1">
      <alignment vertical="center" wrapText="1"/>
    </xf>
    <xf numFmtId="38" fontId="5" fillId="0" borderId="4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5" xfId="0" applyNumberFormat="1" applyFont="1" applyBorder="1" applyAlignment="1">
      <alignment vertical="center" wrapText="1"/>
    </xf>
    <xf numFmtId="38" fontId="5" fillId="0" borderId="12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29" xfId="0" applyNumberFormat="1" applyFont="1" applyBorder="1">
      <alignment vertical="center"/>
    </xf>
    <xf numFmtId="38" fontId="6" fillId="2" borderId="12" xfId="0" applyNumberFormat="1" applyFont="1" applyFill="1" applyBorder="1">
      <alignment vertical="center"/>
    </xf>
    <xf numFmtId="38" fontId="6" fillId="2" borderId="30" xfId="0" applyNumberFormat="1" applyFont="1" applyFill="1" applyBorder="1">
      <alignment vertical="center"/>
    </xf>
    <xf numFmtId="38" fontId="6" fillId="2" borderId="29" xfId="0" applyNumberFormat="1" applyFont="1" applyFill="1" applyBorder="1">
      <alignment vertical="center"/>
    </xf>
    <xf numFmtId="38" fontId="6" fillId="2" borderId="4" xfId="0" applyNumberFormat="1" applyFont="1" applyFill="1" applyBorder="1">
      <alignment vertical="center"/>
    </xf>
    <xf numFmtId="38" fontId="6" fillId="2" borderId="6" xfId="0" applyNumberFormat="1" applyFont="1" applyFill="1" applyBorder="1">
      <alignment vertical="center"/>
    </xf>
    <xf numFmtId="38" fontId="6" fillId="2" borderId="5" xfId="0" applyNumberFormat="1" applyFont="1" applyFill="1" applyBorder="1">
      <alignment vertical="center"/>
    </xf>
    <xf numFmtId="38" fontId="5" fillId="0" borderId="18" xfId="0" applyNumberFormat="1" applyFont="1" applyBorder="1" applyAlignment="1">
      <alignment vertical="center" wrapText="1"/>
    </xf>
    <xf numFmtId="38" fontId="7" fillId="0" borderId="5" xfId="0" applyNumberFormat="1" applyFont="1" applyBorder="1" applyAlignment="1">
      <alignment vertical="center" wrapText="1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6" fillId="2" borderId="4" xfId="1" applyFont="1" applyFill="1" applyBorder="1" applyAlignment="1">
      <alignment vertical="center"/>
    </xf>
    <xf numFmtId="38" fontId="6" fillId="2" borderId="6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38" fontId="7" fillId="0" borderId="25" xfId="0" applyNumberFormat="1" applyFont="1" applyBorder="1" applyAlignment="1">
      <alignment vertical="center" wrapText="1"/>
    </xf>
    <xf numFmtId="38" fontId="7" fillId="0" borderId="26" xfId="0" applyNumberFormat="1" applyFont="1" applyBorder="1" applyAlignment="1">
      <alignment vertical="center" wrapText="1"/>
    </xf>
    <xf numFmtId="38" fontId="7" fillId="0" borderId="18" xfId="0" applyNumberFormat="1" applyFont="1" applyBorder="1" applyAlignment="1">
      <alignment vertical="center" wrapText="1"/>
    </xf>
    <xf numFmtId="38" fontId="5" fillId="0" borderId="4" xfId="0" applyNumberFormat="1" applyFont="1" applyBorder="1" applyAlignment="1">
      <alignment vertical="center" shrinkToFit="1"/>
    </xf>
    <xf numFmtId="38" fontId="5" fillId="0" borderId="6" xfId="0" applyNumberFormat="1" applyFont="1" applyBorder="1" applyAlignment="1">
      <alignment vertical="center" shrinkToFit="1"/>
    </xf>
    <xf numFmtId="38" fontId="5" fillId="0" borderId="5" xfId="0" applyNumberFormat="1" applyFont="1" applyBorder="1" applyAlignment="1">
      <alignment vertical="center" shrinkToFit="1"/>
    </xf>
    <xf numFmtId="38" fontId="6" fillId="2" borderId="4" xfId="1" applyFont="1" applyFill="1" applyBorder="1" applyAlignment="1">
      <alignment vertical="center" shrinkToFit="1"/>
    </xf>
    <xf numFmtId="38" fontId="6" fillId="2" borderId="6" xfId="1" applyFont="1" applyFill="1" applyBorder="1" applyAlignment="1">
      <alignment vertical="center" shrinkToFit="1"/>
    </xf>
    <xf numFmtId="38" fontId="6" fillId="2" borderId="5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8" fontId="5" fillId="3" borderId="4" xfId="0" applyNumberFormat="1" applyFont="1" applyFill="1" applyBorder="1" applyAlignment="1">
      <alignment vertical="center" wrapText="1"/>
    </xf>
    <xf numFmtId="38" fontId="5" fillId="3" borderId="6" xfId="0" applyNumberFormat="1" applyFont="1" applyFill="1" applyBorder="1" applyAlignment="1">
      <alignment vertical="center" wrapText="1"/>
    </xf>
    <xf numFmtId="38" fontId="5" fillId="3" borderId="5" xfId="0" applyNumberFormat="1" applyFont="1" applyFill="1" applyBorder="1" applyAlignment="1">
      <alignment vertical="center" wrapText="1"/>
    </xf>
    <xf numFmtId="38" fontId="5" fillId="0" borderId="4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5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8" fontId="5" fillId="0" borderId="25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18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5" fillId="0" borderId="6" xfId="0" applyNumberFormat="1" applyFont="1" applyBorder="1" applyAlignment="1">
      <alignment vertical="center"/>
    </xf>
    <xf numFmtId="38" fontId="5" fillId="0" borderId="5" xfId="0" applyNumberFormat="1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/>
    </xf>
    <xf numFmtId="9" fontId="6" fillId="2" borderId="20" xfId="0" applyNumberFormat="1" applyFont="1" applyFill="1" applyBorder="1" applyAlignment="1">
      <alignment horizontal="center" vertical="center"/>
    </xf>
    <xf numFmtId="9" fontId="6" fillId="2" borderId="22" xfId="0" applyNumberFormat="1" applyFont="1" applyFill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9" fontId="5" fillId="0" borderId="4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24" xfId="0" applyNumberFormat="1" applyFont="1" applyBorder="1">
      <alignment vertical="center"/>
    </xf>
    <xf numFmtId="38" fontId="5" fillId="0" borderId="24" xfId="0" applyNumberFormat="1" applyFont="1" applyBorder="1" applyAlignment="1">
      <alignment vertical="center" shrinkToFit="1"/>
    </xf>
    <xf numFmtId="0" fontId="5" fillId="2" borderId="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9" fontId="6" fillId="2" borderId="12" xfId="2" applyFont="1" applyFill="1" applyBorder="1" applyAlignment="1">
      <alignment horizontal="center" vertical="center"/>
    </xf>
    <xf numFmtId="9" fontId="6" fillId="2" borderId="30" xfId="2" applyFont="1" applyFill="1" applyBorder="1" applyAlignment="1">
      <alignment horizontal="center" vertical="center"/>
    </xf>
    <xf numFmtId="9" fontId="6" fillId="2" borderId="29" xfId="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9" fontId="5" fillId="0" borderId="4" xfId="1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9" fontId="5" fillId="0" borderId="5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vertical="center" wrapText="1" shrinkToFit="1"/>
    </xf>
    <xf numFmtId="0" fontId="5" fillId="2" borderId="10" xfId="0" applyFont="1" applyFill="1" applyBorder="1" applyAlignment="1">
      <alignment vertical="center" wrapText="1" shrinkToFit="1"/>
    </xf>
    <xf numFmtId="0" fontId="5" fillId="2" borderId="30" xfId="0" applyFont="1" applyFill="1" applyBorder="1" applyAlignment="1">
      <alignment vertical="center" wrapText="1" shrinkToFit="1"/>
    </xf>
    <xf numFmtId="0" fontId="5" fillId="2" borderId="7" xfId="0" applyFont="1" applyFill="1" applyBorder="1" applyAlignment="1">
      <alignment vertical="center" wrapText="1" shrinkToFit="1"/>
    </xf>
    <xf numFmtId="0" fontId="5" fillId="2" borderId="29" xfId="0" applyFont="1" applyFill="1" applyBorder="1" applyAlignment="1">
      <alignment vertical="center" wrapText="1" shrinkToFi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vertical="center" wrapText="1"/>
    </xf>
    <xf numFmtId="38" fontId="5" fillId="0" borderId="6" xfId="1" applyFont="1" applyFill="1" applyBorder="1" applyAlignment="1">
      <alignment vertical="center" wrapText="1"/>
    </xf>
    <xf numFmtId="38" fontId="5" fillId="0" borderId="5" xfId="1" applyFont="1" applyFill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38" fontId="5" fillId="0" borderId="6" xfId="1" applyFont="1" applyBorder="1" applyAlignment="1">
      <alignment vertical="center" wrapText="1"/>
    </xf>
    <xf numFmtId="38" fontId="5" fillId="0" borderId="5" xfId="1" applyFont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6">
    <cellStyle name="パーセント" xfId="2" builtinId="5"/>
    <cellStyle name="パーセント 2" xfId="4" xr:uid="{DFEEADB6-169C-48ED-940A-C6D51C6277FE}"/>
    <cellStyle name="桁区切り" xfId="1" builtinId="6"/>
    <cellStyle name="桁区切り 2" xfId="5" xr:uid="{CEB48DF5-8557-4311-A5E3-0AA27BA5672F}"/>
    <cellStyle name="標準" xfId="0" builtinId="0"/>
    <cellStyle name="標準 2" xfId="3" xr:uid="{557CA055-E494-434B-A645-A87FD8372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1333500</xdr:colOff>
      <xdr:row>14</xdr:row>
      <xdr:rowOff>38100</xdr:rowOff>
    </xdr:from>
    <xdr:to>
      <xdr:col>60</xdr:col>
      <xdr:colOff>76200</xdr:colOff>
      <xdr:row>15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CDEE7-E388-41DA-A724-4016F19D39C1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18</xdr:row>
      <xdr:rowOff>152400</xdr:rowOff>
    </xdr:from>
    <xdr:to>
      <xdr:col>60</xdr:col>
      <xdr:colOff>38100</xdr:colOff>
      <xdr:row>19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347B2-5730-4C0E-869E-D75F43F4C78C}"/>
            </a:ext>
          </a:extLst>
        </xdr:cNvPr>
        <xdr:cNvSpPr txBox="1"/>
      </xdr:nvSpPr>
      <xdr:spPr>
        <a:xfrm>
          <a:off x="7229475" y="31718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30</xdr:row>
      <xdr:rowOff>152400</xdr:rowOff>
    </xdr:from>
    <xdr:to>
      <xdr:col>60</xdr:col>
      <xdr:colOff>38100</xdr:colOff>
      <xdr:row>31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5D3F42-FB40-43DE-B658-FDD69F74A5A5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59</xdr:col>
      <xdr:colOff>1295400</xdr:colOff>
      <xdr:row>38</xdr:row>
      <xdr:rowOff>114300</xdr:rowOff>
    </xdr:from>
    <xdr:to>
      <xdr:col>60</xdr:col>
      <xdr:colOff>0</xdr:colOff>
      <xdr:row>39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C45FF5-A6C9-4ABF-B822-F4BC5280F1DD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46</xdr:row>
      <xdr:rowOff>0</xdr:rowOff>
    </xdr:from>
    <xdr:to>
      <xdr:col>60</xdr:col>
      <xdr:colOff>2324100</xdr:colOff>
      <xdr:row>47</xdr:row>
      <xdr:rowOff>114300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10BAD6-21BC-47AE-92DD-5D302464F658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14</xdr:row>
      <xdr:rowOff>38100</xdr:rowOff>
    </xdr:from>
    <xdr:to>
      <xdr:col>62</xdr:col>
      <xdr:colOff>152400</xdr:colOff>
      <xdr:row>15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34F355E-34A7-4CB5-A4BC-9D28E580D892}"/>
            </a:ext>
          </a:extLst>
        </xdr:cNvPr>
        <xdr:cNvSpPr txBox="1"/>
      </xdr:nvSpPr>
      <xdr:spPr>
        <a:xfrm>
          <a:off x="7229475" y="25908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18</xdr:row>
      <xdr:rowOff>114300</xdr:rowOff>
    </xdr:from>
    <xdr:to>
      <xdr:col>62</xdr:col>
      <xdr:colOff>152400</xdr:colOff>
      <xdr:row>19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FE5FF6-159D-42E5-8901-B9B114F97C1B}"/>
            </a:ext>
          </a:extLst>
        </xdr:cNvPr>
        <xdr:cNvSpPr txBox="1"/>
      </xdr:nvSpPr>
      <xdr:spPr>
        <a:xfrm>
          <a:off x="7229475" y="3162300"/>
          <a:ext cx="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46</xdr:row>
      <xdr:rowOff>0</xdr:rowOff>
    </xdr:from>
    <xdr:to>
      <xdr:col>61</xdr:col>
      <xdr:colOff>2324100</xdr:colOff>
      <xdr:row>47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8A6E67A-6361-41A4-9C80-B9BBB394D5DD}"/>
            </a:ext>
          </a:extLst>
        </xdr:cNvPr>
        <xdr:cNvSpPr txBox="1"/>
      </xdr:nvSpPr>
      <xdr:spPr>
        <a:xfrm>
          <a:off x="7229475" y="6515100"/>
          <a:ext cx="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※3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1333500</xdr:colOff>
      <xdr:row>30</xdr:row>
      <xdr:rowOff>152400</xdr:rowOff>
    </xdr:from>
    <xdr:to>
      <xdr:col>62</xdr:col>
      <xdr:colOff>76200</xdr:colOff>
      <xdr:row>31</xdr:row>
      <xdr:rowOff>76200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BF0D357-305D-444E-83EE-3E5998115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1371600</xdr:colOff>
      <xdr:row>38</xdr:row>
      <xdr:rowOff>114300</xdr:rowOff>
    </xdr:from>
    <xdr:to>
      <xdr:col>62</xdr:col>
      <xdr:colOff>76200</xdr:colOff>
      <xdr:row>39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302CA0-A0F2-4180-B9DD-D6DE228E41D4}"/>
            </a:ext>
          </a:extLst>
        </xdr:cNvPr>
        <xdr:cNvSpPr txBox="1"/>
      </xdr:nvSpPr>
      <xdr:spPr>
        <a:xfrm>
          <a:off x="7229475" y="5638800"/>
          <a:ext cx="0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22</xdr:row>
      <xdr:rowOff>228600</xdr:rowOff>
    </xdr:from>
    <xdr:to>
      <xdr:col>62</xdr:col>
      <xdr:colOff>152400</xdr:colOff>
      <xdr:row>23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92EBF8-65B9-4E47-922A-71C08CF52A38}"/>
            </a:ext>
          </a:extLst>
        </xdr:cNvPr>
        <xdr:cNvSpPr txBox="1"/>
      </xdr:nvSpPr>
      <xdr:spPr>
        <a:xfrm>
          <a:off x="7229475" y="3667125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1447800</xdr:colOff>
      <xdr:row>66</xdr:row>
      <xdr:rowOff>76200</xdr:rowOff>
    </xdr:from>
    <xdr:to>
      <xdr:col>62</xdr:col>
      <xdr:colOff>152400</xdr:colOff>
      <xdr:row>67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88857A-40A2-4512-8F57-A01957FAEBEE}"/>
            </a:ext>
          </a:extLst>
        </xdr:cNvPr>
        <xdr:cNvSpPr txBox="1"/>
      </xdr:nvSpPr>
      <xdr:spPr>
        <a:xfrm>
          <a:off x="7229475" y="9067800"/>
          <a:ext cx="0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61</xdr:col>
      <xdr:colOff>1409700</xdr:colOff>
      <xdr:row>10</xdr:row>
      <xdr:rowOff>38100</xdr:rowOff>
    </xdr:from>
    <xdr:to>
      <xdr:col>62</xdr:col>
      <xdr:colOff>152400</xdr:colOff>
      <xdr:row>11</xdr:row>
      <xdr:rowOff>228600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79B1B7-2E2C-45E8-B180-363AF3DF440B}"/>
            </a:ext>
          </a:extLst>
        </xdr:cNvPr>
        <xdr:cNvSpPr txBox="1"/>
      </xdr:nvSpPr>
      <xdr:spPr>
        <a:xfrm>
          <a:off x="7229475" y="2095500"/>
          <a:ext cx="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※4</a:t>
          </a:r>
          <a:endParaRPr kumimoji="1" lang="ja-JP" altLang="en-US" sz="3200"/>
        </a:p>
      </xdr:txBody>
    </xdr:sp>
    <xdr:clientData/>
  </xdr:twoCellAnchor>
  <xdr:twoCellAnchor>
    <xdr:from>
      <xdr:col>62</xdr:col>
      <xdr:colOff>1257300</xdr:colOff>
      <xdr:row>30</xdr:row>
      <xdr:rowOff>152400</xdr:rowOff>
    </xdr:from>
    <xdr:to>
      <xdr:col>63</xdr:col>
      <xdr:colOff>0</xdr:colOff>
      <xdr:row>31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CF3036A-385C-4944-AD5E-E9A78554249A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14</xdr:row>
      <xdr:rowOff>0</xdr:rowOff>
    </xdr:from>
    <xdr:to>
      <xdr:col>61</xdr:col>
      <xdr:colOff>114300</xdr:colOff>
      <xdr:row>15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0AC161-1030-4447-B408-7F1B47CF63D2}"/>
            </a:ext>
          </a:extLst>
        </xdr:cNvPr>
        <xdr:cNvSpPr txBox="1"/>
      </xdr:nvSpPr>
      <xdr:spPr>
        <a:xfrm>
          <a:off x="7229475" y="25527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1371600</xdr:colOff>
      <xdr:row>18</xdr:row>
      <xdr:rowOff>0</xdr:rowOff>
    </xdr:from>
    <xdr:to>
      <xdr:col>61</xdr:col>
      <xdr:colOff>114300</xdr:colOff>
      <xdr:row>19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8653ADD-3AEC-4C78-A847-70F7EB2A7A85}"/>
            </a:ext>
          </a:extLst>
        </xdr:cNvPr>
        <xdr:cNvSpPr txBox="1"/>
      </xdr:nvSpPr>
      <xdr:spPr>
        <a:xfrm>
          <a:off x="7229475" y="3048000"/>
          <a:ext cx="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60</xdr:col>
      <xdr:colOff>1409700</xdr:colOff>
      <xdr:row>30</xdr:row>
      <xdr:rowOff>152400</xdr:rowOff>
    </xdr:from>
    <xdr:to>
      <xdr:col>61</xdr:col>
      <xdr:colOff>152400</xdr:colOff>
      <xdr:row>31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CB7EF1-0AEE-4DE6-AB27-726F5C8830C1}"/>
            </a:ext>
          </a:extLst>
        </xdr:cNvPr>
        <xdr:cNvSpPr txBox="1"/>
      </xdr:nvSpPr>
      <xdr:spPr>
        <a:xfrm>
          <a:off x="7229475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62</xdr:col>
      <xdr:colOff>647700</xdr:colOff>
      <xdr:row>38</xdr:row>
      <xdr:rowOff>0</xdr:rowOff>
    </xdr:from>
    <xdr:to>
      <xdr:col>62</xdr:col>
      <xdr:colOff>2019300</xdr:colOff>
      <xdr:row>39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E2B576-BD2B-4A97-AEA1-4B7B7BB21957}"/>
            </a:ext>
          </a:extLst>
        </xdr:cNvPr>
        <xdr:cNvSpPr txBox="1"/>
      </xdr:nvSpPr>
      <xdr:spPr>
        <a:xfrm>
          <a:off x="7229475" y="55245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1333500</xdr:colOff>
      <xdr:row>30</xdr:row>
      <xdr:rowOff>190500</xdr:rowOff>
    </xdr:from>
    <xdr:to>
      <xdr:col>49</xdr:col>
      <xdr:colOff>2819400</xdr:colOff>
      <xdr:row>31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7794CA4-55AA-4F77-A78B-A125DCD7F330}"/>
            </a:ext>
          </a:extLst>
        </xdr:cNvPr>
        <xdr:cNvSpPr txBox="1"/>
      </xdr:nvSpPr>
      <xdr:spPr>
        <a:xfrm>
          <a:off x="6800850" y="4657725"/>
          <a:ext cx="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※2</a:t>
          </a:r>
          <a:endParaRPr kumimoji="1" lang="ja-JP" altLang="en-US" sz="3200"/>
        </a:p>
      </xdr:txBody>
    </xdr:sp>
    <xdr:clientData/>
  </xdr:twoCellAnchor>
  <xdr:twoCellAnchor>
    <xdr:from>
      <xdr:col>49</xdr:col>
      <xdr:colOff>1409700</xdr:colOff>
      <xdr:row>38</xdr:row>
      <xdr:rowOff>76200</xdr:rowOff>
    </xdr:from>
    <xdr:to>
      <xdr:col>49</xdr:col>
      <xdr:colOff>2819400</xdr:colOff>
      <xdr:row>39</xdr:row>
      <xdr:rowOff>76200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392DC67-5F26-4084-A27D-BE00C7D7BAD9}"/>
            </a:ext>
          </a:extLst>
        </xdr:cNvPr>
        <xdr:cNvSpPr txBox="1"/>
      </xdr:nvSpPr>
      <xdr:spPr>
        <a:xfrm>
          <a:off x="6800850" y="5600700"/>
          <a:ext cx="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3200"/>
            <a:t>※1</a:t>
          </a:r>
          <a:endParaRPr kumimoji="1" lang="ja-JP" altLang="en-US" sz="3200"/>
        </a:p>
      </xdr:txBody>
    </xdr:sp>
    <xdr:clientData/>
  </xdr:twoCellAnchor>
  <xdr:twoCellAnchor>
    <xdr:from>
      <xdr:col>78</xdr:col>
      <xdr:colOff>0</xdr:colOff>
      <xdr:row>9</xdr:row>
      <xdr:rowOff>25975</xdr:rowOff>
    </xdr:from>
    <xdr:to>
      <xdr:col>78</xdr:col>
      <xdr:colOff>329045</xdr:colOff>
      <xdr:row>10</xdr:row>
      <xdr:rowOff>118627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A35D7C-26D2-4C5D-9C89-CECC28630AB4}"/>
            </a:ext>
          </a:extLst>
        </xdr:cNvPr>
        <xdr:cNvSpPr txBox="1"/>
      </xdr:nvSpPr>
      <xdr:spPr>
        <a:xfrm>
          <a:off x="2959100" y="1975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9</xdr:row>
      <xdr:rowOff>25974</xdr:rowOff>
    </xdr:from>
    <xdr:to>
      <xdr:col>79</xdr:col>
      <xdr:colOff>329045</xdr:colOff>
      <xdr:row>10</xdr:row>
      <xdr:rowOff>118626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38AF497C-A1B9-4D3A-9CC8-462A4D6EBCA1}"/>
            </a:ext>
          </a:extLst>
        </xdr:cNvPr>
        <xdr:cNvSpPr txBox="1"/>
      </xdr:nvSpPr>
      <xdr:spPr>
        <a:xfrm>
          <a:off x="331470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13</xdr:row>
      <xdr:rowOff>25974</xdr:rowOff>
    </xdr:from>
    <xdr:to>
      <xdr:col>78</xdr:col>
      <xdr:colOff>329045</xdr:colOff>
      <xdr:row>14</xdr:row>
      <xdr:rowOff>118626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87E1EB1-EAD0-438E-AA51-E558936E2FA6}"/>
            </a:ext>
          </a:extLst>
        </xdr:cNvPr>
        <xdr:cNvSpPr txBox="1"/>
      </xdr:nvSpPr>
      <xdr:spPr>
        <a:xfrm>
          <a:off x="29591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13</xdr:row>
      <xdr:rowOff>25974</xdr:rowOff>
    </xdr:from>
    <xdr:to>
      <xdr:col>79</xdr:col>
      <xdr:colOff>329045</xdr:colOff>
      <xdr:row>14</xdr:row>
      <xdr:rowOff>118626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0773E61-C4C6-46F6-AE7A-8CAD97E8B90E}"/>
            </a:ext>
          </a:extLst>
        </xdr:cNvPr>
        <xdr:cNvSpPr txBox="1"/>
      </xdr:nvSpPr>
      <xdr:spPr>
        <a:xfrm>
          <a:off x="331470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17</xdr:row>
      <xdr:rowOff>25974</xdr:rowOff>
    </xdr:from>
    <xdr:to>
      <xdr:col>78</xdr:col>
      <xdr:colOff>329045</xdr:colOff>
      <xdr:row>18</xdr:row>
      <xdr:rowOff>118626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ED4C9DB-5A42-4E5F-949B-7C531C9A6F89}"/>
            </a:ext>
          </a:extLst>
        </xdr:cNvPr>
        <xdr:cNvSpPr txBox="1"/>
      </xdr:nvSpPr>
      <xdr:spPr>
        <a:xfrm>
          <a:off x="29591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17</xdr:row>
      <xdr:rowOff>25974</xdr:rowOff>
    </xdr:from>
    <xdr:to>
      <xdr:col>79</xdr:col>
      <xdr:colOff>329045</xdr:colOff>
      <xdr:row>18</xdr:row>
      <xdr:rowOff>118626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F9E4CE4E-3C94-4608-8527-097E7292DD1B}"/>
            </a:ext>
          </a:extLst>
        </xdr:cNvPr>
        <xdr:cNvSpPr txBox="1"/>
      </xdr:nvSpPr>
      <xdr:spPr>
        <a:xfrm>
          <a:off x="331470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33</xdr:row>
      <xdr:rowOff>25975</xdr:rowOff>
    </xdr:from>
    <xdr:to>
      <xdr:col>78</xdr:col>
      <xdr:colOff>329045</xdr:colOff>
      <xdr:row>34</xdr:row>
      <xdr:rowOff>118627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DDCE8BC-4D80-457F-AA1C-9E4B0329DCF3}"/>
            </a:ext>
          </a:extLst>
        </xdr:cNvPr>
        <xdr:cNvSpPr txBox="1"/>
      </xdr:nvSpPr>
      <xdr:spPr>
        <a:xfrm>
          <a:off x="29591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33</xdr:row>
      <xdr:rowOff>25975</xdr:rowOff>
    </xdr:from>
    <xdr:to>
      <xdr:col>79</xdr:col>
      <xdr:colOff>329045</xdr:colOff>
      <xdr:row>34</xdr:row>
      <xdr:rowOff>118627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F4C48109-2E41-44A2-91A3-BAF02AA32F30}"/>
            </a:ext>
          </a:extLst>
        </xdr:cNvPr>
        <xdr:cNvSpPr txBox="1"/>
      </xdr:nvSpPr>
      <xdr:spPr>
        <a:xfrm>
          <a:off x="3314700" y="5023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37</xdr:row>
      <xdr:rowOff>25975</xdr:rowOff>
    </xdr:from>
    <xdr:to>
      <xdr:col>78</xdr:col>
      <xdr:colOff>329045</xdr:colOff>
      <xdr:row>38</xdr:row>
      <xdr:rowOff>118627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D7AE8141-634E-4458-9375-BB48A20CEC34}"/>
            </a:ext>
          </a:extLst>
        </xdr:cNvPr>
        <xdr:cNvSpPr txBox="1"/>
      </xdr:nvSpPr>
      <xdr:spPr>
        <a:xfrm>
          <a:off x="29591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37</xdr:row>
      <xdr:rowOff>25975</xdr:rowOff>
    </xdr:from>
    <xdr:to>
      <xdr:col>79</xdr:col>
      <xdr:colOff>329045</xdr:colOff>
      <xdr:row>38</xdr:row>
      <xdr:rowOff>118627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717E1AA-14C5-4E29-B270-AA1730777BCD}"/>
            </a:ext>
          </a:extLst>
        </xdr:cNvPr>
        <xdr:cNvSpPr txBox="1"/>
      </xdr:nvSpPr>
      <xdr:spPr>
        <a:xfrm>
          <a:off x="33147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80</xdr:col>
      <xdr:colOff>0</xdr:colOff>
      <xdr:row>37</xdr:row>
      <xdr:rowOff>25975</xdr:rowOff>
    </xdr:from>
    <xdr:to>
      <xdr:col>80</xdr:col>
      <xdr:colOff>329045</xdr:colOff>
      <xdr:row>38</xdr:row>
      <xdr:rowOff>118627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768A49F-6FCD-4425-A99A-5BAF07992222}"/>
            </a:ext>
          </a:extLst>
        </xdr:cNvPr>
        <xdr:cNvSpPr txBox="1"/>
      </xdr:nvSpPr>
      <xdr:spPr>
        <a:xfrm>
          <a:off x="367030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78</xdr:col>
      <xdr:colOff>0</xdr:colOff>
      <xdr:row>65</xdr:row>
      <xdr:rowOff>17315</xdr:rowOff>
    </xdr:from>
    <xdr:to>
      <xdr:col>78</xdr:col>
      <xdr:colOff>329045</xdr:colOff>
      <xdr:row>66</xdr:row>
      <xdr:rowOff>109967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3AA5788B-E38B-46C7-86D8-021E10B6CE38}"/>
            </a:ext>
          </a:extLst>
        </xdr:cNvPr>
        <xdr:cNvSpPr txBox="1"/>
      </xdr:nvSpPr>
      <xdr:spPr>
        <a:xfrm>
          <a:off x="29591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79</xdr:col>
      <xdr:colOff>0</xdr:colOff>
      <xdr:row>65</xdr:row>
      <xdr:rowOff>17315</xdr:rowOff>
    </xdr:from>
    <xdr:to>
      <xdr:col>79</xdr:col>
      <xdr:colOff>329045</xdr:colOff>
      <xdr:row>66</xdr:row>
      <xdr:rowOff>109967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D51F78D4-93EE-4D7E-A0EA-656EF599D498}"/>
            </a:ext>
          </a:extLst>
        </xdr:cNvPr>
        <xdr:cNvSpPr txBox="1"/>
      </xdr:nvSpPr>
      <xdr:spPr>
        <a:xfrm>
          <a:off x="3314700" y="907876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9</xdr:row>
      <xdr:rowOff>25974</xdr:rowOff>
    </xdr:from>
    <xdr:to>
      <xdr:col>83</xdr:col>
      <xdr:colOff>329045</xdr:colOff>
      <xdr:row>10</xdr:row>
      <xdr:rowOff>118626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418EBC9-A0D2-4389-BB20-931C886F1560}"/>
            </a:ext>
          </a:extLst>
        </xdr:cNvPr>
        <xdr:cNvSpPr txBox="1"/>
      </xdr:nvSpPr>
      <xdr:spPr>
        <a:xfrm>
          <a:off x="47434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13</xdr:row>
      <xdr:rowOff>25974</xdr:rowOff>
    </xdr:from>
    <xdr:to>
      <xdr:col>83</xdr:col>
      <xdr:colOff>329045</xdr:colOff>
      <xdr:row>14</xdr:row>
      <xdr:rowOff>118626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5D1AAE8-91C1-43C3-BD27-4A66425C0CA4}"/>
            </a:ext>
          </a:extLst>
        </xdr:cNvPr>
        <xdr:cNvSpPr txBox="1"/>
      </xdr:nvSpPr>
      <xdr:spPr>
        <a:xfrm>
          <a:off x="47434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17</xdr:row>
      <xdr:rowOff>25974</xdr:rowOff>
    </xdr:from>
    <xdr:to>
      <xdr:col>83</xdr:col>
      <xdr:colOff>329045</xdr:colOff>
      <xdr:row>18</xdr:row>
      <xdr:rowOff>118626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210B71A-98D6-43EB-AE05-2B15963DF597}"/>
            </a:ext>
          </a:extLst>
        </xdr:cNvPr>
        <xdr:cNvSpPr txBox="1"/>
      </xdr:nvSpPr>
      <xdr:spPr>
        <a:xfrm>
          <a:off x="47434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25</xdr:row>
      <xdr:rowOff>25974</xdr:rowOff>
    </xdr:from>
    <xdr:to>
      <xdr:col>83</xdr:col>
      <xdr:colOff>329045</xdr:colOff>
      <xdr:row>26</xdr:row>
      <xdr:rowOff>118626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F63B27E-6B7E-4009-A3F0-188EF30D7A69}"/>
            </a:ext>
          </a:extLst>
        </xdr:cNvPr>
        <xdr:cNvSpPr txBox="1"/>
      </xdr:nvSpPr>
      <xdr:spPr>
        <a:xfrm>
          <a:off x="47434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83</xdr:col>
      <xdr:colOff>0</xdr:colOff>
      <xdr:row>37</xdr:row>
      <xdr:rowOff>25975</xdr:rowOff>
    </xdr:from>
    <xdr:to>
      <xdr:col>83</xdr:col>
      <xdr:colOff>329045</xdr:colOff>
      <xdr:row>38</xdr:row>
      <xdr:rowOff>118627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467A0D8-B839-4EEC-9AC9-A1EEB3DFCCE6}"/>
            </a:ext>
          </a:extLst>
        </xdr:cNvPr>
        <xdr:cNvSpPr txBox="1"/>
      </xdr:nvSpPr>
      <xdr:spPr>
        <a:xfrm>
          <a:off x="47434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9</xdr:row>
      <xdr:rowOff>25974</xdr:rowOff>
    </xdr:from>
    <xdr:to>
      <xdr:col>84</xdr:col>
      <xdr:colOff>329045</xdr:colOff>
      <xdr:row>10</xdr:row>
      <xdr:rowOff>118626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C55FA15-1CCD-452C-9219-C6FA34E3B6C6}"/>
            </a:ext>
          </a:extLst>
        </xdr:cNvPr>
        <xdr:cNvSpPr txBox="1"/>
      </xdr:nvSpPr>
      <xdr:spPr>
        <a:xfrm>
          <a:off x="5086350" y="1975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13</xdr:row>
      <xdr:rowOff>25974</xdr:rowOff>
    </xdr:from>
    <xdr:to>
      <xdr:col>84</xdr:col>
      <xdr:colOff>329045</xdr:colOff>
      <xdr:row>14</xdr:row>
      <xdr:rowOff>118626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9A136601-AF32-4DA3-B7DF-AD4EEC57F80E}"/>
            </a:ext>
          </a:extLst>
        </xdr:cNvPr>
        <xdr:cNvSpPr txBox="1"/>
      </xdr:nvSpPr>
      <xdr:spPr>
        <a:xfrm>
          <a:off x="5086350" y="2483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17</xdr:row>
      <xdr:rowOff>25974</xdr:rowOff>
    </xdr:from>
    <xdr:to>
      <xdr:col>84</xdr:col>
      <xdr:colOff>329045</xdr:colOff>
      <xdr:row>18</xdr:row>
      <xdr:rowOff>118626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EA32EC0-5380-4006-B397-5CE5CC6ACEA9}"/>
            </a:ext>
          </a:extLst>
        </xdr:cNvPr>
        <xdr:cNvSpPr txBox="1"/>
      </xdr:nvSpPr>
      <xdr:spPr>
        <a:xfrm>
          <a:off x="5086350" y="2991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25</xdr:row>
      <xdr:rowOff>25974</xdr:rowOff>
    </xdr:from>
    <xdr:to>
      <xdr:col>84</xdr:col>
      <xdr:colOff>329045</xdr:colOff>
      <xdr:row>26</xdr:row>
      <xdr:rowOff>118626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D0A57F49-DA24-4223-81B4-26E95F4578B4}"/>
            </a:ext>
          </a:extLst>
        </xdr:cNvPr>
        <xdr:cNvSpPr txBox="1"/>
      </xdr:nvSpPr>
      <xdr:spPr>
        <a:xfrm>
          <a:off x="5086350" y="4007424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  <xdr:twoCellAnchor>
    <xdr:from>
      <xdr:col>84</xdr:col>
      <xdr:colOff>0</xdr:colOff>
      <xdr:row>37</xdr:row>
      <xdr:rowOff>25975</xdr:rowOff>
    </xdr:from>
    <xdr:to>
      <xdr:col>84</xdr:col>
      <xdr:colOff>329045</xdr:colOff>
      <xdr:row>38</xdr:row>
      <xdr:rowOff>118627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D88D736-AEB2-4970-992D-831C2148444D}"/>
            </a:ext>
          </a:extLst>
        </xdr:cNvPr>
        <xdr:cNvSpPr txBox="1"/>
      </xdr:nvSpPr>
      <xdr:spPr>
        <a:xfrm>
          <a:off x="5086350" y="5531425"/>
          <a:ext cx="329045" cy="21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600">
              <a:latin typeface="+mn-ea"/>
              <a:ea typeface="+mn-ea"/>
            </a:rPr>
            <a:t>※3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D78A-DA5F-4A31-920B-FB0B9366CF36}">
  <dimension ref="A1:EF71"/>
  <sheetViews>
    <sheetView tabSelected="1" view="pageBreakPreview" zoomScaleNormal="100" zoomScaleSheetLayoutView="100" workbookViewId="0">
      <selection activeCell="F28" sqref="F28:F31"/>
    </sheetView>
  </sheetViews>
  <sheetFormatPr defaultColWidth="9" defaultRowHeight="11.25"/>
  <cols>
    <col min="1" max="2" width="5.5" style="30" customWidth="1"/>
    <col min="3" max="8" width="5.25" style="30" customWidth="1"/>
    <col min="9" max="9" width="5.25" style="31" customWidth="1"/>
    <col min="10" max="10" width="5.25" style="35" customWidth="1"/>
    <col min="11" max="22" width="4.5" style="30" customWidth="1"/>
    <col min="23" max="24" width="5.125" style="30" customWidth="1"/>
    <col min="25" max="25" width="1.625" style="30" customWidth="1"/>
    <col min="26" max="37" width="4.625" style="30" hidden="1" customWidth="1"/>
    <col min="38" max="38" width="5.125" style="30" customWidth="1"/>
    <col min="39" max="50" width="4.625" style="30" hidden="1" customWidth="1"/>
    <col min="51" max="51" width="5.125" style="30" customWidth="1"/>
    <col min="52" max="63" width="4.625" style="30" hidden="1" customWidth="1"/>
    <col min="64" max="64" width="5.125" style="30" customWidth="1"/>
    <col min="65" max="69" width="4.625" style="30" hidden="1" customWidth="1"/>
    <col min="70" max="70" width="4.75" style="30" hidden="1" customWidth="1"/>
    <col min="71" max="71" width="4.5" style="30" hidden="1" customWidth="1"/>
    <col min="72" max="72" width="4.375" style="30" hidden="1" customWidth="1"/>
    <col min="73" max="76" width="4.5" style="30" hidden="1" customWidth="1"/>
    <col min="77" max="77" width="5.125" style="30" customWidth="1"/>
    <col min="78" max="82" width="4.625" style="30" hidden="1" customWidth="1"/>
    <col min="83" max="83" width="4.75" style="30" hidden="1" customWidth="1"/>
    <col min="84" max="84" width="4.5" style="30" hidden="1" customWidth="1"/>
    <col min="85" max="86" width="4.375" style="30" hidden="1" customWidth="1"/>
    <col min="87" max="89" width="4.5" style="30" hidden="1" customWidth="1"/>
    <col min="90" max="90" width="5.125" style="30" customWidth="1"/>
    <col min="91" max="95" width="4.625" style="30" hidden="1" customWidth="1"/>
    <col min="96" max="96" width="4.75" style="30" hidden="1" customWidth="1"/>
    <col min="97" max="97" width="4.5" style="30" hidden="1" customWidth="1"/>
    <col min="98" max="98" width="4.375" style="30" hidden="1" customWidth="1"/>
    <col min="99" max="99" width="5.25" style="30" hidden="1" customWidth="1"/>
    <col min="100" max="102" width="4.5" style="30" hidden="1" customWidth="1"/>
    <col min="103" max="103" width="5.125" style="30" customWidth="1"/>
    <col min="104" max="108" width="4.625" style="35" hidden="1" customWidth="1"/>
    <col min="109" max="109" width="4.75" style="35" hidden="1" customWidth="1"/>
    <col min="110" max="110" width="4.5" style="35" hidden="1" customWidth="1"/>
    <col min="111" max="111" width="4.375" style="35" hidden="1" customWidth="1"/>
    <col min="112" max="112" width="5.25" style="35" hidden="1" customWidth="1"/>
    <col min="113" max="115" width="4.5" style="35" hidden="1" customWidth="1"/>
    <col min="116" max="116" width="5.125" style="35" customWidth="1"/>
    <col min="117" max="128" width="5.625" style="35" hidden="1" customWidth="1"/>
    <col min="129" max="129" width="5.125" style="35" customWidth="1"/>
    <col min="130" max="134" width="6.125" style="30" customWidth="1"/>
    <col min="135" max="136" width="6.125" style="35" customWidth="1"/>
    <col min="137" max="16384" width="9" style="30"/>
  </cols>
  <sheetData>
    <row r="1" spans="1:136" ht="24" customHeight="1">
      <c r="A1" s="197" t="s">
        <v>46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29"/>
      <c r="ED1" s="29"/>
      <c r="EE1" s="34"/>
      <c r="EF1" s="37"/>
    </row>
    <row r="2" spans="1:136">
      <c r="A2" s="1"/>
      <c r="B2" s="1"/>
      <c r="C2" s="1" t="s">
        <v>2</v>
      </c>
      <c r="D2" s="1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" t="s">
        <v>3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2"/>
      <c r="EA2" s="2"/>
      <c r="EB2" s="2"/>
      <c r="EC2" s="2"/>
      <c r="ED2" s="2"/>
      <c r="EE2" s="2"/>
      <c r="EF2" s="2"/>
    </row>
    <row r="3" spans="1:136" s="36" customFormat="1" ht="12" customHeight="1" thickBot="1">
      <c r="A3" s="198"/>
      <c r="B3" s="199"/>
      <c r="C3" s="27" t="s">
        <v>4</v>
      </c>
      <c r="D3" s="27" t="s">
        <v>47</v>
      </c>
      <c r="E3" s="198" t="s">
        <v>5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199"/>
      <c r="Y3" s="11"/>
      <c r="Z3" s="205" t="s">
        <v>4</v>
      </c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7"/>
      <c r="AL3" s="27" t="s">
        <v>4</v>
      </c>
      <c r="AM3" s="205" t="s">
        <v>47</v>
      </c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7"/>
      <c r="AZ3" s="198" t="s">
        <v>5</v>
      </c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199"/>
      <c r="DZ3" s="39" t="s">
        <v>54</v>
      </c>
      <c r="EA3" s="39" t="s">
        <v>72</v>
      </c>
      <c r="EB3" s="39" t="s">
        <v>73</v>
      </c>
      <c r="EC3" s="39" t="s">
        <v>76</v>
      </c>
      <c r="ED3" s="39" t="s">
        <v>77</v>
      </c>
      <c r="EE3" s="39" t="s">
        <v>74</v>
      </c>
      <c r="EF3" s="39" t="s">
        <v>75</v>
      </c>
    </row>
    <row r="4" spans="1:136" ht="12" customHeight="1">
      <c r="A4" s="200"/>
      <c r="B4" s="201"/>
      <c r="C4" s="187" t="s">
        <v>60</v>
      </c>
      <c r="D4" s="187" t="s">
        <v>61</v>
      </c>
      <c r="E4" s="39" t="s">
        <v>62</v>
      </c>
      <c r="F4" s="39" t="s">
        <v>63</v>
      </c>
      <c r="G4" s="39" t="s">
        <v>64</v>
      </c>
      <c r="H4" s="39" t="s">
        <v>67</v>
      </c>
      <c r="I4" s="39" t="s">
        <v>68</v>
      </c>
      <c r="J4" s="190" t="s">
        <v>71</v>
      </c>
      <c r="K4" s="114" t="s">
        <v>78</v>
      </c>
      <c r="L4" s="103"/>
      <c r="M4" s="103"/>
      <c r="N4" s="103"/>
      <c r="O4" s="103"/>
      <c r="P4" s="103"/>
      <c r="Q4" s="103"/>
      <c r="R4" s="103"/>
      <c r="S4" s="104"/>
      <c r="T4" s="102" t="s">
        <v>79</v>
      </c>
      <c r="U4" s="103"/>
      <c r="V4" s="104"/>
      <c r="W4" s="196" t="s">
        <v>81</v>
      </c>
      <c r="X4" s="121" t="s">
        <v>26</v>
      </c>
      <c r="Y4" s="11"/>
      <c r="Z4" s="115" t="s">
        <v>7</v>
      </c>
      <c r="AA4" s="116"/>
      <c r="AB4" s="116"/>
      <c r="AC4" s="116"/>
      <c r="AD4" s="116"/>
      <c r="AE4" s="116"/>
      <c r="AF4" s="116"/>
      <c r="AG4" s="116"/>
      <c r="AH4" s="117"/>
      <c r="AI4" s="115" t="s">
        <v>8</v>
      </c>
      <c r="AJ4" s="116"/>
      <c r="AK4" s="117"/>
      <c r="AL4" s="39" t="s">
        <v>9</v>
      </c>
      <c r="AM4" s="115" t="s">
        <v>8</v>
      </c>
      <c r="AN4" s="116"/>
      <c r="AO4" s="116"/>
      <c r="AP4" s="116"/>
      <c r="AQ4" s="116"/>
      <c r="AR4" s="116"/>
      <c r="AS4" s="116"/>
      <c r="AT4" s="116"/>
      <c r="AU4" s="117"/>
      <c r="AV4" s="115" t="s">
        <v>10</v>
      </c>
      <c r="AW4" s="116"/>
      <c r="AX4" s="117"/>
      <c r="AY4" s="39" t="s">
        <v>11</v>
      </c>
      <c r="AZ4" s="115" t="s">
        <v>12</v>
      </c>
      <c r="BA4" s="116"/>
      <c r="BB4" s="116"/>
      <c r="BC4" s="116"/>
      <c r="BD4" s="116"/>
      <c r="BE4" s="116"/>
      <c r="BF4" s="116"/>
      <c r="BG4" s="116"/>
      <c r="BH4" s="117"/>
      <c r="BI4" s="115" t="s">
        <v>6</v>
      </c>
      <c r="BJ4" s="116"/>
      <c r="BK4" s="117"/>
      <c r="BL4" s="39" t="s">
        <v>13</v>
      </c>
      <c r="BM4" s="115" t="s">
        <v>6</v>
      </c>
      <c r="BN4" s="116"/>
      <c r="BO4" s="116"/>
      <c r="BP4" s="116"/>
      <c r="BQ4" s="116"/>
      <c r="BR4" s="116"/>
      <c r="BS4" s="116"/>
      <c r="BT4" s="116"/>
      <c r="BU4" s="117"/>
      <c r="BV4" s="115" t="s">
        <v>48</v>
      </c>
      <c r="BW4" s="116"/>
      <c r="BX4" s="117"/>
      <c r="BY4" s="39" t="s">
        <v>49</v>
      </c>
      <c r="BZ4" s="115" t="s">
        <v>51</v>
      </c>
      <c r="CA4" s="116"/>
      <c r="CB4" s="116"/>
      <c r="CC4" s="116"/>
      <c r="CD4" s="116"/>
      <c r="CE4" s="117"/>
      <c r="CF4" s="24" t="s">
        <v>52</v>
      </c>
      <c r="CG4" s="17"/>
      <c r="CH4" s="18"/>
      <c r="CI4" s="115" t="s">
        <v>50</v>
      </c>
      <c r="CJ4" s="116"/>
      <c r="CK4" s="117"/>
      <c r="CL4" s="39" t="s">
        <v>82</v>
      </c>
      <c r="CM4" s="115" t="s">
        <v>57</v>
      </c>
      <c r="CN4" s="116"/>
      <c r="CO4" s="116"/>
      <c r="CP4" s="116"/>
      <c r="CQ4" s="116"/>
      <c r="CR4" s="117"/>
      <c r="CS4" s="25" t="s">
        <v>58</v>
      </c>
      <c r="CT4" s="22"/>
      <c r="CU4" s="23"/>
      <c r="CV4" s="115" t="s">
        <v>59</v>
      </c>
      <c r="CW4" s="116"/>
      <c r="CX4" s="117"/>
      <c r="CY4" s="39" t="s">
        <v>83</v>
      </c>
      <c r="CZ4" s="114" t="s">
        <v>65</v>
      </c>
      <c r="DA4" s="103"/>
      <c r="DB4" s="103"/>
      <c r="DC4" s="103"/>
      <c r="DD4" s="103"/>
      <c r="DE4" s="104"/>
      <c r="DF4" s="33" t="s">
        <v>55</v>
      </c>
      <c r="DG4" s="14"/>
      <c r="DH4" s="15"/>
      <c r="DI4" s="102" t="s">
        <v>66</v>
      </c>
      <c r="DJ4" s="103"/>
      <c r="DK4" s="104"/>
      <c r="DL4" s="39" t="s">
        <v>84</v>
      </c>
      <c r="DM4" s="114" t="s">
        <v>70</v>
      </c>
      <c r="DN4" s="103"/>
      <c r="DO4" s="103"/>
      <c r="DP4" s="103"/>
      <c r="DQ4" s="103"/>
      <c r="DR4" s="103"/>
      <c r="DS4" s="103"/>
      <c r="DT4" s="103"/>
      <c r="DU4" s="104"/>
      <c r="DV4" s="102" t="s">
        <v>69</v>
      </c>
      <c r="DW4" s="103"/>
      <c r="DX4" s="104"/>
      <c r="DY4" s="39" t="s">
        <v>85</v>
      </c>
      <c r="DZ4" s="40"/>
      <c r="EA4" s="40"/>
      <c r="EB4" s="40"/>
      <c r="EC4" s="40"/>
      <c r="ED4" s="40"/>
      <c r="EE4" s="40"/>
      <c r="EF4" s="40"/>
    </row>
    <row r="5" spans="1:136" ht="12" customHeight="1">
      <c r="A5" s="200"/>
      <c r="B5" s="201"/>
      <c r="C5" s="188"/>
      <c r="D5" s="188"/>
      <c r="E5" s="40"/>
      <c r="F5" s="40"/>
      <c r="G5" s="40"/>
      <c r="H5" s="40"/>
      <c r="I5" s="40"/>
      <c r="J5" s="191"/>
      <c r="K5" s="105" t="s">
        <v>14</v>
      </c>
      <c r="L5" s="39" t="s">
        <v>15</v>
      </c>
      <c r="M5" s="39" t="s">
        <v>16</v>
      </c>
      <c r="N5" s="39" t="s">
        <v>17</v>
      </c>
      <c r="O5" s="39" t="s">
        <v>18</v>
      </c>
      <c r="P5" s="39" t="s">
        <v>19</v>
      </c>
      <c r="Q5" s="39" t="s">
        <v>53</v>
      </c>
      <c r="R5" s="39" t="s">
        <v>21</v>
      </c>
      <c r="S5" s="39" t="s">
        <v>22</v>
      </c>
      <c r="T5" s="39" t="s">
        <v>23</v>
      </c>
      <c r="U5" s="39" t="s">
        <v>24</v>
      </c>
      <c r="V5" s="39" t="s">
        <v>25</v>
      </c>
      <c r="W5" s="40"/>
      <c r="X5" s="122"/>
      <c r="Y5" s="11"/>
      <c r="Z5" s="39" t="s">
        <v>27</v>
      </c>
      <c r="AA5" s="193" t="s">
        <v>28</v>
      </c>
      <c r="AB5" s="39" t="s">
        <v>0</v>
      </c>
      <c r="AC5" s="39" t="s">
        <v>1</v>
      </c>
      <c r="AD5" s="39" t="s">
        <v>29</v>
      </c>
      <c r="AE5" s="39" t="s">
        <v>19</v>
      </c>
      <c r="AF5" s="39" t="s">
        <v>20</v>
      </c>
      <c r="AG5" s="39" t="s">
        <v>21</v>
      </c>
      <c r="AH5" s="39" t="s">
        <v>22</v>
      </c>
      <c r="AI5" s="39" t="s">
        <v>30</v>
      </c>
      <c r="AJ5" s="39" t="s">
        <v>31</v>
      </c>
      <c r="AK5" s="39" t="s">
        <v>32</v>
      </c>
      <c r="AL5" s="40"/>
      <c r="AM5" s="39" t="s">
        <v>27</v>
      </c>
      <c r="AN5" s="193" t="s">
        <v>28</v>
      </c>
      <c r="AO5" s="39" t="s">
        <v>0</v>
      </c>
      <c r="AP5" s="39" t="s">
        <v>1</v>
      </c>
      <c r="AQ5" s="39" t="s">
        <v>29</v>
      </c>
      <c r="AR5" s="39" t="s">
        <v>19</v>
      </c>
      <c r="AS5" s="39" t="s">
        <v>20</v>
      </c>
      <c r="AT5" s="39" t="s">
        <v>21</v>
      </c>
      <c r="AU5" s="39" t="s">
        <v>22</v>
      </c>
      <c r="AV5" s="39" t="s">
        <v>30</v>
      </c>
      <c r="AW5" s="39" t="s">
        <v>31</v>
      </c>
      <c r="AX5" s="39" t="s">
        <v>32</v>
      </c>
      <c r="AY5" s="40"/>
      <c r="AZ5" s="39" t="s">
        <v>27</v>
      </c>
      <c r="BA5" s="39" t="s">
        <v>15</v>
      </c>
      <c r="BB5" s="39" t="s">
        <v>16</v>
      </c>
      <c r="BC5" s="39" t="s">
        <v>17</v>
      </c>
      <c r="BD5" s="39" t="s">
        <v>18</v>
      </c>
      <c r="BE5" s="39" t="s">
        <v>19</v>
      </c>
      <c r="BF5" s="39" t="s">
        <v>20</v>
      </c>
      <c r="BG5" s="39" t="s">
        <v>21</v>
      </c>
      <c r="BH5" s="39" t="s">
        <v>22</v>
      </c>
      <c r="BI5" s="39" t="s">
        <v>23</v>
      </c>
      <c r="BJ5" s="39" t="s">
        <v>24</v>
      </c>
      <c r="BK5" s="39" t="s">
        <v>25</v>
      </c>
      <c r="BL5" s="40"/>
      <c r="BM5" s="39" t="s">
        <v>14</v>
      </c>
      <c r="BN5" s="39" t="s">
        <v>15</v>
      </c>
      <c r="BO5" s="39" t="s">
        <v>16</v>
      </c>
      <c r="BP5" s="39" t="s">
        <v>17</v>
      </c>
      <c r="BQ5" s="39" t="s">
        <v>18</v>
      </c>
      <c r="BR5" s="39" t="s">
        <v>19</v>
      </c>
      <c r="BS5" s="39" t="s">
        <v>20</v>
      </c>
      <c r="BT5" s="39" t="s">
        <v>21</v>
      </c>
      <c r="BU5" s="39" t="s">
        <v>22</v>
      </c>
      <c r="BV5" s="39" t="s">
        <v>23</v>
      </c>
      <c r="BW5" s="39" t="s">
        <v>24</v>
      </c>
      <c r="BX5" s="39" t="s">
        <v>25</v>
      </c>
      <c r="BY5" s="40"/>
      <c r="BZ5" s="39" t="s">
        <v>14</v>
      </c>
      <c r="CA5" s="39" t="s">
        <v>15</v>
      </c>
      <c r="CB5" s="39" t="s">
        <v>16</v>
      </c>
      <c r="CC5" s="39" t="s">
        <v>17</v>
      </c>
      <c r="CD5" s="39" t="s">
        <v>18</v>
      </c>
      <c r="CE5" s="39" t="s">
        <v>19</v>
      </c>
      <c r="CF5" s="39" t="s">
        <v>53</v>
      </c>
      <c r="CG5" s="39" t="s">
        <v>21</v>
      </c>
      <c r="CH5" s="39" t="s">
        <v>22</v>
      </c>
      <c r="CI5" s="39" t="s">
        <v>23</v>
      </c>
      <c r="CJ5" s="39" t="s">
        <v>24</v>
      </c>
      <c r="CK5" s="39" t="s">
        <v>25</v>
      </c>
      <c r="CL5" s="40"/>
      <c r="CM5" s="39" t="s">
        <v>14</v>
      </c>
      <c r="CN5" s="39" t="s">
        <v>15</v>
      </c>
      <c r="CO5" s="39" t="s">
        <v>16</v>
      </c>
      <c r="CP5" s="39" t="s">
        <v>17</v>
      </c>
      <c r="CQ5" s="39" t="s">
        <v>18</v>
      </c>
      <c r="CR5" s="39" t="s">
        <v>19</v>
      </c>
      <c r="CS5" s="39" t="s">
        <v>53</v>
      </c>
      <c r="CT5" s="39" t="s">
        <v>21</v>
      </c>
      <c r="CU5" s="39" t="s">
        <v>22</v>
      </c>
      <c r="CV5" s="39" t="s">
        <v>23</v>
      </c>
      <c r="CW5" s="39" t="s">
        <v>24</v>
      </c>
      <c r="CX5" s="39" t="s">
        <v>25</v>
      </c>
      <c r="CY5" s="40"/>
      <c r="CZ5" s="105" t="s">
        <v>14</v>
      </c>
      <c r="DA5" s="39" t="s">
        <v>15</v>
      </c>
      <c r="DB5" s="39" t="s">
        <v>16</v>
      </c>
      <c r="DC5" s="39" t="s">
        <v>17</v>
      </c>
      <c r="DD5" s="39" t="s">
        <v>18</v>
      </c>
      <c r="DE5" s="39" t="s">
        <v>19</v>
      </c>
      <c r="DF5" s="39" t="s">
        <v>53</v>
      </c>
      <c r="DG5" s="39" t="s">
        <v>21</v>
      </c>
      <c r="DH5" s="39" t="s">
        <v>22</v>
      </c>
      <c r="DI5" s="39" t="s">
        <v>23</v>
      </c>
      <c r="DJ5" s="39" t="s">
        <v>24</v>
      </c>
      <c r="DK5" s="39" t="s">
        <v>25</v>
      </c>
      <c r="DL5" s="40"/>
      <c r="DM5" s="105" t="s">
        <v>14</v>
      </c>
      <c r="DN5" s="39" t="s">
        <v>15</v>
      </c>
      <c r="DO5" s="39" t="s">
        <v>16</v>
      </c>
      <c r="DP5" s="39" t="s">
        <v>17</v>
      </c>
      <c r="DQ5" s="39" t="s">
        <v>18</v>
      </c>
      <c r="DR5" s="39" t="s">
        <v>19</v>
      </c>
      <c r="DS5" s="39" t="s">
        <v>53</v>
      </c>
      <c r="DT5" s="39" t="s">
        <v>21</v>
      </c>
      <c r="DU5" s="39" t="s">
        <v>22</v>
      </c>
      <c r="DV5" s="39" t="s">
        <v>23</v>
      </c>
      <c r="DW5" s="39" t="s">
        <v>24</v>
      </c>
      <c r="DX5" s="39" t="s">
        <v>25</v>
      </c>
      <c r="DY5" s="40"/>
      <c r="DZ5" s="40"/>
      <c r="EA5" s="40"/>
      <c r="EB5" s="40"/>
      <c r="EC5" s="40"/>
      <c r="ED5" s="40"/>
      <c r="EE5" s="40"/>
      <c r="EF5" s="40"/>
    </row>
    <row r="6" spans="1:136" ht="12" customHeight="1">
      <c r="A6" s="200"/>
      <c r="B6" s="201"/>
      <c r="C6" s="188"/>
      <c r="D6" s="188"/>
      <c r="E6" s="40"/>
      <c r="F6" s="40"/>
      <c r="G6" s="40"/>
      <c r="H6" s="40"/>
      <c r="I6" s="40"/>
      <c r="J6" s="191"/>
      <c r="K6" s="10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22"/>
      <c r="Y6" s="11"/>
      <c r="Z6" s="40"/>
      <c r="AA6" s="194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194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106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106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</row>
    <row r="7" spans="1:136" ht="12" customHeight="1">
      <c r="A7" s="202"/>
      <c r="B7" s="203"/>
      <c r="C7" s="189"/>
      <c r="D7" s="189"/>
      <c r="E7" s="41"/>
      <c r="F7" s="41"/>
      <c r="G7" s="41"/>
      <c r="H7" s="41"/>
      <c r="I7" s="41"/>
      <c r="J7" s="192"/>
      <c r="K7" s="107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23"/>
      <c r="Y7" s="11"/>
      <c r="Z7" s="41"/>
      <c r="AA7" s="195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195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107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107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</row>
    <row r="8" spans="1:136" ht="9.9499999999999993" customHeight="1">
      <c r="A8" s="181" t="s">
        <v>33</v>
      </c>
      <c r="B8" s="182"/>
      <c r="C8" s="63">
        <f>SUM(Z8:AK11)</f>
        <v>400869</v>
      </c>
      <c r="D8" s="63">
        <f>SUM(AM8:AX11)</f>
        <v>505773</v>
      </c>
      <c r="E8" s="63">
        <f>SUM(AZ8:BK11)</f>
        <v>273294</v>
      </c>
      <c r="F8" s="63">
        <f>SUM(BM8:BX11)</f>
        <v>126508</v>
      </c>
      <c r="G8" s="63">
        <f>SUM(BZ8:CK11)</f>
        <v>194318</v>
      </c>
      <c r="H8" s="63">
        <f>SUM(CM8:CX11)</f>
        <v>358544</v>
      </c>
      <c r="I8" s="67">
        <f>SUM(CZ8:DK11)</f>
        <v>342993</v>
      </c>
      <c r="J8" s="63">
        <f>SUM(DM8:DX11)</f>
        <v>375772</v>
      </c>
      <c r="K8" s="108">
        <v>23888</v>
      </c>
      <c r="L8" s="63">
        <v>36991</v>
      </c>
      <c r="M8" s="63">
        <v>28525</v>
      </c>
      <c r="N8" s="63">
        <v>41733</v>
      </c>
      <c r="O8" s="87">
        <v>44636</v>
      </c>
      <c r="P8" s="63">
        <v>33754</v>
      </c>
      <c r="Q8" s="60">
        <v>21244</v>
      </c>
      <c r="R8" s="60">
        <v>36663</v>
      </c>
      <c r="S8" s="63">
        <v>45058</v>
      </c>
      <c r="T8" s="63"/>
      <c r="U8" s="54"/>
      <c r="V8" s="111"/>
      <c r="W8" s="63">
        <f>SUM(K8:V11)</f>
        <v>312492</v>
      </c>
      <c r="X8" s="118">
        <f>W8/C8</f>
        <v>0.7795364570470652</v>
      </c>
      <c r="Z8" s="134">
        <v>26292</v>
      </c>
      <c r="AA8" s="134">
        <v>42969</v>
      </c>
      <c r="AB8" s="134">
        <v>32269</v>
      </c>
      <c r="AC8" s="134">
        <v>42854</v>
      </c>
      <c r="AD8" s="134">
        <v>46489</v>
      </c>
      <c r="AE8" s="134">
        <v>25572</v>
      </c>
      <c r="AF8" s="134">
        <v>22183</v>
      </c>
      <c r="AG8" s="134">
        <v>26432</v>
      </c>
      <c r="AH8" s="134">
        <v>37367</v>
      </c>
      <c r="AI8" s="134">
        <v>29033</v>
      </c>
      <c r="AJ8" s="134">
        <v>43567</v>
      </c>
      <c r="AK8" s="134">
        <v>25842</v>
      </c>
      <c r="AL8" s="131">
        <f>SUM(Z8:AK8)</f>
        <v>400869</v>
      </c>
      <c r="AM8" s="134">
        <v>30411</v>
      </c>
      <c r="AN8" s="134">
        <v>53579</v>
      </c>
      <c r="AO8" s="134">
        <v>40507</v>
      </c>
      <c r="AP8" s="134">
        <v>47064</v>
      </c>
      <c r="AQ8" s="134">
        <v>51735</v>
      </c>
      <c r="AR8" s="134">
        <v>34154</v>
      </c>
      <c r="AS8" s="134">
        <v>27101</v>
      </c>
      <c r="AT8" s="134">
        <v>38807</v>
      </c>
      <c r="AU8" s="134">
        <v>48101</v>
      </c>
      <c r="AV8" s="134">
        <v>45579</v>
      </c>
      <c r="AW8" s="134">
        <v>59492</v>
      </c>
      <c r="AX8" s="134">
        <v>29243</v>
      </c>
      <c r="AY8" s="131">
        <f>SUM(AM8:AX11)</f>
        <v>505773</v>
      </c>
      <c r="AZ8" s="63">
        <v>26935</v>
      </c>
      <c r="BA8" s="63">
        <v>42286</v>
      </c>
      <c r="BB8" s="63">
        <v>30202</v>
      </c>
      <c r="BC8" s="63">
        <v>42776</v>
      </c>
      <c r="BD8" s="63">
        <v>40996</v>
      </c>
      <c r="BE8" s="63">
        <v>27359</v>
      </c>
      <c r="BF8" s="63">
        <v>24928</v>
      </c>
      <c r="BG8" s="63">
        <v>28993</v>
      </c>
      <c r="BH8" s="63">
        <v>6197</v>
      </c>
      <c r="BI8" s="63">
        <v>623</v>
      </c>
      <c r="BJ8" s="63">
        <v>0</v>
      </c>
      <c r="BK8" s="63">
        <v>1999</v>
      </c>
      <c r="BL8" s="131">
        <f>SUM(AZ8:BK8)</f>
        <v>273294</v>
      </c>
      <c r="BM8" s="63">
        <v>6327</v>
      </c>
      <c r="BN8" s="63">
        <v>9137</v>
      </c>
      <c r="BO8" s="63">
        <v>9731</v>
      </c>
      <c r="BP8" s="63">
        <v>17361</v>
      </c>
      <c r="BQ8" s="87">
        <v>33128</v>
      </c>
      <c r="BR8" s="63">
        <v>21835</v>
      </c>
      <c r="BS8" s="63">
        <v>2384</v>
      </c>
      <c r="BT8" s="63">
        <v>2941</v>
      </c>
      <c r="BU8" s="63">
        <v>12897</v>
      </c>
      <c r="BV8" s="63">
        <v>7711</v>
      </c>
      <c r="BW8" s="54">
        <v>0</v>
      </c>
      <c r="BX8" s="111">
        <v>3056</v>
      </c>
      <c r="BY8" s="63">
        <f>SUM(BM8:BX11)</f>
        <v>126508</v>
      </c>
      <c r="BZ8" s="63">
        <v>9935</v>
      </c>
      <c r="CA8" s="63">
        <v>3825</v>
      </c>
      <c r="CB8" s="63">
        <v>4666</v>
      </c>
      <c r="CC8" s="63">
        <v>16492</v>
      </c>
      <c r="CD8" s="87">
        <v>28741</v>
      </c>
      <c r="CE8" s="63">
        <v>28210</v>
      </c>
      <c r="CF8" s="60">
        <v>9913</v>
      </c>
      <c r="CG8" s="60">
        <v>2409</v>
      </c>
      <c r="CH8" s="63">
        <v>22463</v>
      </c>
      <c r="CI8" s="63">
        <v>18812</v>
      </c>
      <c r="CJ8" s="54">
        <v>32419</v>
      </c>
      <c r="CK8" s="111">
        <v>16433</v>
      </c>
      <c r="CL8" s="63">
        <f>SUM(BZ8:CK11)</f>
        <v>194318</v>
      </c>
      <c r="CM8" s="63">
        <v>19077</v>
      </c>
      <c r="CN8" s="63">
        <v>26952</v>
      </c>
      <c r="CO8" s="63">
        <v>21837</v>
      </c>
      <c r="CP8" s="63">
        <v>34710</v>
      </c>
      <c r="CQ8" s="87">
        <v>41043</v>
      </c>
      <c r="CR8" s="63">
        <v>30425</v>
      </c>
      <c r="CS8" s="60">
        <v>20737</v>
      </c>
      <c r="CT8" s="60">
        <v>26799</v>
      </c>
      <c r="CU8" s="63">
        <v>41416</v>
      </c>
      <c r="CV8" s="63">
        <v>28432</v>
      </c>
      <c r="CW8" s="54">
        <v>43235</v>
      </c>
      <c r="CX8" s="111">
        <v>23881</v>
      </c>
      <c r="CY8" s="63">
        <f>SUM(CM8:CX11)</f>
        <v>358544</v>
      </c>
      <c r="CZ8" s="108">
        <v>21031</v>
      </c>
      <c r="DA8" s="63">
        <v>30353</v>
      </c>
      <c r="DB8" s="63">
        <v>24095</v>
      </c>
      <c r="DC8" s="63">
        <v>34353</v>
      </c>
      <c r="DD8" s="87">
        <v>37272</v>
      </c>
      <c r="DE8" s="63">
        <v>22265</v>
      </c>
      <c r="DF8" s="60">
        <v>16884</v>
      </c>
      <c r="DG8" s="60">
        <v>31131</v>
      </c>
      <c r="DH8" s="63">
        <v>37220</v>
      </c>
      <c r="DI8" s="63">
        <v>29176</v>
      </c>
      <c r="DJ8" s="54">
        <v>37952</v>
      </c>
      <c r="DK8" s="111">
        <v>21261</v>
      </c>
      <c r="DL8" s="63">
        <f>SUM(CZ8:DK11)</f>
        <v>342993</v>
      </c>
      <c r="DM8" s="108">
        <v>20926</v>
      </c>
      <c r="DN8" s="63">
        <v>33533</v>
      </c>
      <c r="DO8" s="63">
        <v>25157</v>
      </c>
      <c r="DP8" s="63">
        <v>36849</v>
      </c>
      <c r="DQ8" s="87">
        <v>36522</v>
      </c>
      <c r="DR8" s="63">
        <v>28578</v>
      </c>
      <c r="DS8" s="60">
        <v>22477</v>
      </c>
      <c r="DT8" s="60">
        <v>32874</v>
      </c>
      <c r="DU8" s="63">
        <v>41335</v>
      </c>
      <c r="DV8" s="63">
        <v>31508</v>
      </c>
      <c r="DW8" s="54">
        <v>41445</v>
      </c>
      <c r="DX8" s="111">
        <v>24568</v>
      </c>
      <c r="DY8" s="63">
        <f>SUM(DM8:DX11)</f>
        <v>375772</v>
      </c>
      <c r="DZ8" s="42">
        <f>AY8/AL8</f>
        <v>1.2616914752699759</v>
      </c>
      <c r="EA8" s="42">
        <f>BL8/AL8</f>
        <v>0.68175388967468176</v>
      </c>
      <c r="EB8" s="42">
        <f>BY8/AL8</f>
        <v>0.31558439290641083</v>
      </c>
      <c r="EC8" s="42">
        <f>CL8/AL8</f>
        <v>0.48474189822610381</v>
      </c>
      <c r="ED8" s="42">
        <f>CY8/AL8</f>
        <v>0.8944168793296563</v>
      </c>
      <c r="EE8" s="42">
        <f>DL8/AL8</f>
        <v>0.85562365760385561</v>
      </c>
      <c r="EF8" s="42">
        <f>DY8/AL8</f>
        <v>0.93739351259388981</v>
      </c>
    </row>
    <row r="9" spans="1:136" ht="9.9499999999999993" customHeight="1">
      <c r="A9" s="183"/>
      <c r="B9" s="184"/>
      <c r="C9" s="64"/>
      <c r="D9" s="64"/>
      <c r="E9" s="64"/>
      <c r="F9" s="64"/>
      <c r="G9" s="64"/>
      <c r="H9" s="64"/>
      <c r="I9" s="68"/>
      <c r="J9" s="64"/>
      <c r="K9" s="109"/>
      <c r="L9" s="64"/>
      <c r="M9" s="64"/>
      <c r="N9" s="64"/>
      <c r="O9" s="88"/>
      <c r="P9" s="64"/>
      <c r="Q9" s="61"/>
      <c r="R9" s="61"/>
      <c r="S9" s="64"/>
      <c r="T9" s="64"/>
      <c r="U9" s="55"/>
      <c r="V9" s="112"/>
      <c r="W9" s="64"/>
      <c r="X9" s="119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2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2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132"/>
      <c r="BM9" s="64"/>
      <c r="BN9" s="64"/>
      <c r="BO9" s="64"/>
      <c r="BP9" s="64"/>
      <c r="BQ9" s="88"/>
      <c r="BR9" s="64"/>
      <c r="BS9" s="64"/>
      <c r="BT9" s="64"/>
      <c r="BU9" s="64"/>
      <c r="BV9" s="64"/>
      <c r="BW9" s="55"/>
      <c r="BX9" s="112"/>
      <c r="BY9" s="64"/>
      <c r="BZ9" s="64"/>
      <c r="CA9" s="64"/>
      <c r="CB9" s="64"/>
      <c r="CC9" s="64"/>
      <c r="CD9" s="88"/>
      <c r="CE9" s="64"/>
      <c r="CF9" s="61"/>
      <c r="CG9" s="61"/>
      <c r="CH9" s="64"/>
      <c r="CI9" s="64"/>
      <c r="CJ9" s="55"/>
      <c r="CK9" s="112"/>
      <c r="CL9" s="64"/>
      <c r="CM9" s="64"/>
      <c r="CN9" s="64"/>
      <c r="CO9" s="64"/>
      <c r="CP9" s="64"/>
      <c r="CQ9" s="88"/>
      <c r="CR9" s="64"/>
      <c r="CS9" s="61"/>
      <c r="CT9" s="61"/>
      <c r="CU9" s="64"/>
      <c r="CV9" s="64"/>
      <c r="CW9" s="55"/>
      <c r="CX9" s="112"/>
      <c r="CY9" s="64"/>
      <c r="CZ9" s="109"/>
      <c r="DA9" s="64"/>
      <c r="DB9" s="64"/>
      <c r="DC9" s="64"/>
      <c r="DD9" s="88"/>
      <c r="DE9" s="64"/>
      <c r="DF9" s="61"/>
      <c r="DG9" s="61"/>
      <c r="DH9" s="64"/>
      <c r="DI9" s="64"/>
      <c r="DJ9" s="55"/>
      <c r="DK9" s="112"/>
      <c r="DL9" s="64"/>
      <c r="DM9" s="109"/>
      <c r="DN9" s="64"/>
      <c r="DO9" s="64"/>
      <c r="DP9" s="64"/>
      <c r="DQ9" s="88"/>
      <c r="DR9" s="64"/>
      <c r="DS9" s="61"/>
      <c r="DT9" s="61"/>
      <c r="DU9" s="64"/>
      <c r="DV9" s="64"/>
      <c r="DW9" s="55"/>
      <c r="DX9" s="112"/>
      <c r="DY9" s="64"/>
      <c r="DZ9" s="43"/>
      <c r="EA9" s="43"/>
      <c r="EB9" s="43"/>
      <c r="EC9" s="43"/>
      <c r="ED9" s="43"/>
      <c r="EE9" s="43"/>
      <c r="EF9" s="43"/>
    </row>
    <row r="10" spans="1:136" ht="9.9499999999999993" customHeight="1">
      <c r="A10" s="183"/>
      <c r="B10" s="184"/>
      <c r="C10" s="64"/>
      <c r="D10" s="64"/>
      <c r="E10" s="64"/>
      <c r="F10" s="64"/>
      <c r="G10" s="64"/>
      <c r="H10" s="64"/>
      <c r="I10" s="68"/>
      <c r="J10" s="64"/>
      <c r="K10" s="109"/>
      <c r="L10" s="64"/>
      <c r="M10" s="64"/>
      <c r="N10" s="64"/>
      <c r="O10" s="88"/>
      <c r="P10" s="64"/>
      <c r="Q10" s="61"/>
      <c r="R10" s="61"/>
      <c r="S10" s="64"/>
      <c r="T10" s="64"/>
      <c r="U10" s="55"/>
      <c r="V10" s="112"/>
      <c r="W10" s="64"/>
      <c r="X10" s="119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2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2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132"/>
      <c r="BM10" s="64"/>
      <c r="BN10" s="64"/>
      <c r="BO10" s="64"/>
      <c r="BP10" s="64"/>
      <c r="BQ10" s="88"/>
      <c r="BR10" s="64"/>
      <c r="BS10" s="64"/>
      <c r="BT10" s="64"/>
      <c r="BU10" s="64"/>
      <c r="BV10" s="64"/>
      <c r="BW10" s="55"/>
      <c r="BX10" s="112"/>
      <c r="BY10" s="64"/>
      <c r="BZ10" s="64"/>
      <c r="CA10" s="64"/>
      <c r="CB10" s="64"/>
      <c r="CC10" s="64"/>
      <c r="CD10" s="88"/>
      <c r="CE10" s="64"/>
      <c r="CF10" s="61"/>
      <c r="CG10" s="61"/>
      <c r="CH10" s="64"/>
      <c r="CI10" s="64"/>
      <c r="CJ10" s="55"/>
      <c r="CK10" s="112"/>
      <c r="CL10" s="64"/>
      <c r="CM10" s="64"/>
      <c r="CN10" s="64"/>
      <c r="CO10" s="64"/>
      <c r="CP10" s="64"/>
      <c r="CQ10" s="88"/>
      <c r="CR10" s="64"/>
      <c r="CS10" s="61"/>
      <c r="CT10" s="61"/>
      <c r="CU10" s="64"/>
      <c r="CV10" s="64"/>
      <c r="CW10" s="55"/>
      <c r="CX10" s="112"/>
      <c r="CY10" s="64"/>
      <c r="CZ10" s="109"/>
      <c r="DA10" s="64"/>
      <c r="DB10" s="64"/>
      <c r="DC10" s="64"/>
      <c r="DD10" s="88"/>
      <c r="DE10" s="64"/>
      <c r="DF10" s="61"/>
      <c r="DG10" s="61"/>
      <c r="DH10" s="64"/>
      <c r="DI10" s="64"/>
      <c r="DJ10" s="55"/>
      <c r="DK10" s="112"/>
      <c r="DL10" s="64"/>
      <c r="DM10" s="109"/>
      <c r="DN10" s="64"/>
      <c r="DO10" s="64"/>
      <c r="DP10" s="64"/>
      <c r="DQ10" s="88"/>
      <c r="DR10" s="64"/>
      <c r="DS10" s="61"/>
      <c r="DT10" s="61"/>
      <c r="DU10" s="64"/>
      <c r="DV10" s="64"/>
      <c r="DW10" s="55"/>
      <c r="DX10" s="112"/>
      <c r="DY10" s="64"/>
      <c r="DZ10" s="43"/>
      <c r="EA10" s="43"/>
      <c r="EB10" s="43"/>
      <c r="EC10" s="43"/>
      <c r="ED10" s="43"/>
      <c r="EE10" s="43"/>
      <c r="EF10" s="43"/>
    </row>
    <row r="11" spans="1:136" ht="9.9499999999999993" customHeight="1">
      <c r="A11" s="185"/>
      <c r="B11" s="186"/>
      <c r="C11" s="65"/>
      <c r="D11" s="65"/>
      <c r="E11" s="65"/>
      <c r="F11" s="65"/>
      <c r="G11" s="65"/>
      <c r="H11" s="65"/>
      <c r="I11" s="69"/>
      <c r="J11" s="65"/>
      <c r="K11" s="110"/>
      <c r="L11" s="65"/>
      <c r="M11" s="65"/>
      <c r="N11" s="65"/>
      <c r="O11" s="89"/>
      <c r="P11" s="65"/>
      <c r="Q11" s="77"/>
      <c r="R11" s="77"/>
      <c r="S11" s="65"/>
      <c r="T11" s="65"/>
      <c r="U11" s="66"/>
      <c r="V11" s="113"/>
      <c r="W11" s="65"/>
      <c r="X11" s="120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3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3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133"/>
      <c r="BM11" s="65"/>
      <c r="BN11" s="65"/>
      <c r="BO11" s="65"/>
      <c r="BP11" s="65"/>
      <c r="BQ11" s="89"/>
      <c r="BR11" s="65"/>
      <c r="BS11" s="65"/>
      <c r="BT11" s="65"/>
      <c r="BU11" s="65"/>
      <c r="BV11" s="65"/>
      <c r="BW11" s="66"/>
      <c r="BX11" s="113"/>
      <c r="BY11" s="65"/>
      <c r="BZ11" s="65"/>
      <c r="CA11" s="65"/>
      <c r="CB11" s="65"/>
      <c r="CC11" s="65"/>
      <c r="CD11" s="89"/>
      <c r="CE11" s="65"/>
      <c r="CF11" s="77"/>
      <c r="CG11" s="77"/>
      <c r="CH11" s="65"/>
      <c r="CI11" s="65"/>
      <c r="CJ11" s="66"/>
      <c r="CK11" s="113"/>
      <c r="CL11" s="65"/>
      <c r="CM11" s="65"/>
      <c r="CN11" s="65"/>
      <c r="CO11" s="65"/>
      <c r="CP11" s="65"/>
      <c r="CQ11" s="89"/>
      <c r="CR11" s="65"/>
      <c r="CS11" s="77"/>
      <c r="CT11" s="77"/>
      <c r="CU11" s="65"/>
      <c r="CV11" s="65"/>
      <c r="CW11" s="66"/>
      <c r="CX11" s="113"/>
      <c r="CY11" s="65"/>
      <c r="CZ11" s="110"/>
      <c r="DA11" s="65"/>
      <c r="DB11" s="65"/>
      <c r="DC11" s="65"/>
      <c r="DD11" s="89"/>
      <c r="DE11" s="65"/>
      <c r="DF11" s="77"/>
      <c r="DG11" s="77"/>
      <c r="DH11" s="65"/>
      <c r="DI11" s="65"/>
      <c r="DJ11" s="66"/>
      <c r="DK11" s="113"/>
      <c r="DL11" s="65"/>
      <c r="DM11" s="110"/>
      <c r="DN11" s="65"/>
      <c r="DO11" s="65"/>
      <c r="DP11" s="65"/>
      <c r="DQ11" s="89"/>
      <c r="DR11" s="65"/>
      <c r="DS11" s="77"/>
      <c r="DT11" s="77"/>
      <c r="DU11" s="65"/>
      <c r="DV11" s="65"/>
      <c r="DW11" s="66"/>
      <c r="DX11" s="113"/>
      <c r="DY11" s="65"/>
      <c r="DZ11" s="44"/>
      <c r="EA11" s="44"/>
      <c r="EB11" s="44"/>
      <c r="EC11" s="44"/>
      <c r="ED11" s="44"/>
      <c r="EE11" s="44"/>
      <c r="EF11" s="44"/>
    </row>
    <row r="12" spans="1:136" ht="9.9499999999999993" customHeight="1">
      <c r="A12" s="139" t="s">
        <v>34</v>
      </c>
      <c r="B12" s="140"/>
      <c r="C12" s="63">
        <f t="shared" ref="C12" si="0">SUM(Z12:AK15)</f>
        <v>27833</v>
      </c>
      <c r="D12" s="63">
        <f t="shared" ref="D12" si="1">SUM(AM12:AX15)</f>
        <v>63986</v>
      </c>
      <c r="E12" s="63">
        <f t="shared" ref="E12" si="2">SUM(AZ12:BK15)</f>
        <v>24481</v>
      </c>
      <c r="F12" s="63">
        <f t="shared" ref="F12" si="3">SUM(BM12:BX15)</f>
        <v>9414</v>
      </c>
      <c r="G12" s="63">
        <f t="shared" ref="G12" si="4">SUM(BZ12:CK15)</f>
        <v>12011</v>
      </c>
      <c r="H12" s="63">
        <f t="shared" ref="H12" si="5">SUM(CM12:CX15)</f>
        <v>21832</v>
      </c>
      <c r="I12" s="67">
        <f t="shared" ref="I12" si="6">SUM(CZ12:DK15)</f>
        <v>22530</v>
      </c>
      <c r="J12" s="63">
        <f>SUM(DM12:DX15)</f>
        <v>24475</v>
      </c>
      <c r="K12" s="84">
        <v>1473</v>
      </c>
      <c r="L12" s="60">
        <v>1391</v>
      </c>
      <c r="M12" s="60">
        <v>2524</v>
      </c>
      <c r="N12" s="54">
        <v>3581</v>
      </c>
      <c r="O12" s="87">
        <v>3439</v>
      </c>
      <c r="P12" s="54">
        <v>1823</v>
      </c>
      <c r="Q12" s="60">
        <v>1752</v>
      </c>
      <c r="R12" s="60">
        <v>2215</v>
      </c>
      <c r="S12" s="54">
        <v>2081</v>
      </c>
      <c r="T12" s="54"/>
      <c r="U12" s="54"/>
      <c r="V12" s="54"/>
      <c r="W12" s="63">
        <f>SUM(K12:V15)</f>
        <v>20279</v>
      </c>
      <c r="X12" s="118">
        <f>W12/C12</f>
        <v>0.72859555204253945</v>
      </c>
      <c r="Y12" s="26"/>
      <c r="Z12" s="134">
        <v>1494</v>
      </c>
      <c r="AA12" s="134">
        <v>2025</v>
      </c>
      <c r="AB12" s="134">
        <v>2254</v>
      </c>
      <c r="AC12" s="134">
        <v>2795</v>
      </c>
      <c r="AD12" s="134">
        <v>3777</v>
      </c>
      <c r="AE12" s="134">
        <v>1420</v>
      </c>
      <c r="AF12" s="134">
        <v>1356</v>
      </c>
      <c r="AG12" s="134">
        <v>1418</v>
      </c>
      <c r="AH12" s="134">
        <v>2542</v>
      </c>
      <c r="AI12" s="134">
        <v>2619</v>
      </c>
      <c r="AJ12" s="134">
        <v>3551</v>
      </c>
      <c r="AK12" s="134">
        <v>2582</v>
      </c>
      <c r="AL12" s="131">
        <f>SUM(Z12:AK12)</f>
        <v>27833</v>
      </c>
      <c r="AM12" s="134">
        <v>3125</v>
      </c>
      <c r="AN12" s="134">
        <v>4865</v>
      </c>
      <c r="AO12" s="134">
        <v>4485</v>
      </c>
      <c r="AP12" s="134">
        <v>5844</v>
      </c>
      <c r="AQ12" s="134">
        <v>8567</v>
      </c>
      <c r="AR12" s="134">
        <v>5739</v>
      </c>
      <c r="AS12" s="134">
        <v>4751</v>
      </c>
      <c r="AT12" s="134">
        <v>5189</v>
      </c>
      <c r="AU12" s="134">
        <v>5872</v>
      </c>
      <c r="AV12" s="134">
        <v>5260</v>
      </c>
      <c r="AW12" s="134">
        <v>6484</v>
      </c>
      <c r="AX12" s="134">
        <f>3720+85</f>
        <v>3805</v>
      </c>
      <c r="AY12" s="131">
        <f>SUM(AM12:AX15)</f>
        <v>63986</v>
      </c>
      <c r="AZ12" s="54">
        <v>2521</v>
      </c>
      <c r="BA12" s="54">
        <v>3366</v>
      </c>
      <c r="BB12" s="54">
        <v>2214</v>
      </c>
      <c r="BC12" s="54">
        <v>4344</v>
      </c>
      <c r="BD12" s="54">
        <v>4952</v>
      </c>
      <c r="BE12" s="54">
        <v>2012</v>
      </c>
      <c r="BF12" s="54">
        <v>1897</v>
      </c>
      <c r="BG12" s="54">
        <v>2878</v>
      </c>
      <c r="BH12" s="54">
        <v>0</v>
      </c>
      <c r="BI12" s="54">
        <v>0</v>
      </c>
      <c r="BJ12" s="54">
        <v>0</v>
      </c>
      <c r="BK12" s="54">
        <v>297</v>
      </c>
      <c r="BL12" s="131">
        <f>SUM(AZ12:BK12)</f>
        <v>24481</v>
      </c>
      <c r="BM12" s="54">
        <v>600</v>
      </c>
      <c r="BN12" s="54">
        <v>841</v>
      </c>
      <c r="BO12" s="54">
        <v>766</v>
      </c>
      <c r="BP12" s="54">
        <v>1423</v>
      </c>
      <c r="BQ12" s="87">
        <v>2252</v>
      </c>
      <c r="BR12" s="54">
        <v>1403</v>
      </c>
      <c r="BS12" s="54">
        <v>232</v>
      </c>
      <c r="BT12" s="54">
        <v>346</v>
      </c>
      <c r="BU12" s="54">
        <v>830</v>
      </c>
      <c r="BV12" s="54">
        <v>475</v>
      </c>
      <c r="BW12" s="54">
        <v>0</v>
      </c>
      <c r="BX12" s="54">
        <v>246</v>
      </c>
      <c r="BY12" s="63">
        <f t="shared" ref="BY12" si="7">SUM(BM12:BX15)</f>
        <v>9414</v>
      </c>
      <c r="BZ12" s="60">
        <v>700</v>
      </c>
      <c r="CA12" s="60">
        <v>174</v>
      </c>
      <c r="CB12" s="60">
        <v>296</v>
      </c>
      <c r="CC12" s="54">
        <v>1336</v>
      </c>
      <c r="CD12" s="87">
        <v>2276</v>
      </c>
      <c r="CE12" s="54">
        <v>1435</v>
      </c>
      <c r="CF12" s="60">
        <v>441</v>
      </c>
      <c r="CG12" s="60">
        <v>0</v>
      </c>
      <c r="CH12" s="54">
        <v>1110</v>
      </c>
      <c r="CI12" s="54">
        <v>1249</v>
      </c>
      <c r="CJ12" s="54">
        <v>1740</v>
      </c>
      <c r="CK12" s="54">
        <v>1254</v>
      </c>
      <c r="CL12" s="63">
        <f>SUM(BZ12:CK15)</f>
        <v>12011</v>
      </c>
      <c r="CM12" s="60">
        <v>1383</v>
      </c>
      <c r="CN12" s="60">
        <v>1176</v>
      </c>
      <c r="CO12" s="60">
        <v>984</v>
      </c>
      <c r="CP12" s="54">
        <v>2888</v>
      </c>
      <c r="CQ12" s="87">
        <v>2868</v>
      </c>
      <c r="CR12" s="54">
        <v>1650</v>
      </c>
      <c r="CS12" s="60">
        <v>1168</v>
      </c>
      <c r="CT12" s="60">
        <v>1371</v>
      </c>
      <c r="CU12" s="54">
        <v>2165</v>
      </c>
      <c r="CV12" s="54">
        <v>2038</v>
      </c>
      <c r="CW12" s="54">
        <v>2653</v>
      </c>
      <c r="CX12" s="54">
        <v>1488</v>
      </c>
      <c r="CY12" s="63">
        <f t="shared" ref="CY12" si="8">SUM(CM12:CX15)</f>
        <v>21832</v>
      </c>
      <c r="CZ12" s="84">
        <v>1185</v>
      </c>
      <c r="DA12" s="60">
        <v>1340</v>
      </c>
      <c r="DB12" s="60">
        <v>1292</v>
      </c>
      <c r="DC12" s="54">
        <v>2796</v>
      </c>
      <c r="DD12" s="87">
        <v>3346</v>
      </c>
      <c r="DE12" s="54">
        <v>1402</v>
      </c>
      <c r="DF12" s="60">
        <v>1274</v>
      </c>
      <c r="DG12" s="60">
        <v>1731</v>
      </c>
      <c r="DH12" s="54">
        <v>1855</v>
      </c>
      <c r="DI12" s="54">
        <v>2096</v>
      </c>
      <c r="DJ12" s="54">
        <v>2696</v>
      </c>
      <c r="DK12" s="54">
        <v>1517</v>
      </c>
      <c r="DL12" s="63">
        <f t="shared" ref="DL12" si="9">SUM(CZ12:DK15)</f>
        <v>22530</v>
      </c>
      <c r="DM12" s="84">
        <v>1080</v>
      </c>
      <c r="DN12" s="60">
        <v>1069</v>
      </c>
      <c r="DO12" s="60">
        <v>1627</v>
      </c>
      <c r="DP12" s="54">
        <v>3333</v>
      </c>
      <c r="DQ12" s="87">
        <v>3024</v>
      </c>
      <c r="DR12" s="54">
        <v>1375</v>
      </c>
      <c r="DS12" s="60">
        <v>1324</v>
      </c>
      <c r="DT12" s="60">
        <v>2762</v>
      </c>
      <c r="DU12" s="54">
        <v>2236</v>
      </c>
      <c r="DV12" s="54">
        <v>1972</v>
      </c>
      <c r="DW12" s="54">
        <v>3019</v>
      </c>
      <c r="DX12" s="54">
        <v>1654</v>
      </c>
      <c r="DY12" s="63">
        <f>SUM(DM12:DX15)</f>
        <v>24475</v>
      </c>
      <c r="DZ12" s="42">
        <f>AY12/AL12</f>
        <v>2.2989257356375528</v>
      </c>
      <c r="EA12" s="42">
        <f t="shared" ref="EA12" si="10">BL12/$AL12</f>
        <v>0.87956741996910137</v>
      </c>
      <c r="EB12" s="42">
        <f>BY12/AL12</f>
        <v>0.33823159558797111</v>
      </c>
      <c r="EC12" s="42">
        <f t="shared" ref="EC12" si="11">CL12/AL12</f>
        <v>0.4315381022527216</v>
      </c>
      <c r="ED12" s="42">
        <f t="shared" ref="ED12" si="12">CY12/AL12</f>
        <v>0.7843926274566162</v>
      </c>
      <c r="EE12" s="42">
        <f t="shared" ref="EE12" si="13">DL12/AL12</f>
        <v>0.80947077210505514</v>
      </c>
      <c r="EF12" s="42">
        <f>DY12/AL12</f>
        <v>0.87935184852513204</v>
      </c>
    </row>
    <row r="13" spans="1:136" ht="9.9499999999999993" customHeight="1">
      <c r="A13" s="141"/>
      <c r="B13" s="142"/>
      <c r="C13" s="64"/>
      <c r="D13" s="64"/>
      <c r="E13" s="64"/>
      <c r="F13" s="64"/>
      <c r="G13" s="64"/>
      <c r="H13" s="64"/>
      <c r="I13" s="68"/>
      <c r="J13" s="64"/>
      <c r="K13" s="85"/>
      <c r="L13" s="61"/>
      <c r="M13" s="61"/>
      <c r="N13" s="55"/>
      <c r="O13" s="88"/>
      <c r="P13" s="55"/>
      <c r="Q13" s="61"/>
      <c r="R13" s="61"/>
      <c r="S13" s="55"/>
      <c r="T13" s="55"/>
      <c r="U13" s="55"/>
      <c r="V13" s="55"/>
      <c r="W13" s="64"/>
      <c r="X13" s="119"/>
      <c r="Y13" s="26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2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2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132"/>
      <c r="BM13" s="55"/>
      <c r="BN13" s="55"/>
      <c r="BO13" s="55"/>
      <c r="BP13" s="55"/>
      <c r="BQ13" s="88"/>
      <c r="BR13" s="55"/>
      <c r="BS13" s="55"/>
      <c r="BT13" s="55"/>
      <c r="BU13" s="55"/>
      <c r="BV13" s="55"/>
      <c r="BW13" s="55"/>
      <c r="BX13" s="55"/>
      <c r="BY13" s="64"/>
      <c r="BZ13" s="61"/>
      <c r="CA13" s="61"/>
      <c r="CB13" s="61"/>
      <c r="CC13" s="55"/>
      <c r="CD13" s="88"/>
      <c r="CE13" s="55"/>
      <c r="CF13" s="61"/>
      <c r="CG13" s="61"/>
      <c r="CH13" s="55"/>
      <c r="CI13" s="55"/>
      <c r="CJ13" s="55"/>
      <c r="CK13" s="55"/>
      <c r="CL13" s="64"/>
      <c r="CM13" s="61"/>
      <c r="CN13" s="61"/>
      <c r="CO13" s="61"/>
      <c r="CP13" s="55"/>
      <c r="CQ13" s="88"/>
      <c r="CR13" s="55"/>
      <c r="CS13" s="61"/>
      <c r="CT13" s="61"/>
      <c r="CU13" s="55"/>
      <c r="CV13" s="55"/>
      <c r="CW13" s="55"/>
      <c r="CX13" s="55"/>
      <c r="CY13" s="64"/>
      <c r="CZ13" s="85"/>
      <c r="DA13" s="61"/>
      <c r="DB13" s="61"/>
      <c r="DC13" s="55"/>
      <c r="DD13" s="88"/>
      <c r="DE13" s="55"/>
      <c r="DF13" s="61"/>
      <c r="DG13" s="61"/>
      <c r="DH13" s="55"/>
      <c r="DI13" s="55"/>
      <c r="DJ13" s="55"/>
      <c r="DK13" s="55"/>
      <c r="DL13" s="64"/>
      <c r="DM13" s="85"/>
      <c r="DN13" s="61"/>
      <c r="DO13" s="61"/>
      <c r="DP13" s="55"/>
      <c r="DQ13" s="88"/>
      <c r="DR13" s="55"/>
      <c r="DS13" s="61"/>
      <c r="DT13" s="61"/>
      <c r="DU13" s="55"/>
      <c r="DV13" s="55"/>
      <c r="DW13" s="55"/>
      <c r="DX13" s="55"/>
      <c r="DY13" s="64"/>
      <c r="DZ13" s="43"/>
      <c r="EA13" s="43"/>
      <c r="EB13" s="43"/>
      <c r="EC13" s="43"/>
      <c r="ED13" s="43"/>
      <c r="EE13" s="43"/>
      <c r="EF13" s="43"/>
    </row>
    <row r="14" spans="1:136" ht="9.9499999999999993" customHeight="1">
      <c r="A14" s="141"/>
      <c r="B14" s="142"/>
      <c r="C14" s="64"/>
      <c r="D14" s="64"/>
      <c r="E14" s="64"/>
      <c r="F14" s="64"/>
      <c r="G14" s="64"/>
      <c r="H14" s="64"/>
      <c r="I14" s="68"/>
      <c r="J14" s="64"/>
      <c r="K14" s="85"/>
      <c r="L14" s="61"/>
      <c r="M14" s="61"/>
      <c r="N14" s="55"/>
      <c r="O14" s="88"/>
      <c r="P14" s="55"/>
      <c r="Q14" s="61"/>
      <c r="R14" s="61"/>
      <c r="S14" s="55"/>
      <c r="T14" s="55"/>
      <c r="U14" s="55"/>
      <c r="V14" s="55"/>
      <c r="W14" s="64"/>
      <c r="X14" s="119"/>
      <c r="Y14" s="26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2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2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132"/>
      <c r="BM14" s="55"/>
      <c r="BN14" s="55"/>
      <c r="BO14" s="55"/>
      <c r="BP14" s="55"/>
      <c r="BQ14" s="88"/>
      <c r="BR14" s="55"/>
      <c r="BS14" s="55"/>
      <c r="BT14" s="55"/>
      <c r="BU14" s="55"/>
      <c r="BV14" s="55"/>
      <c r="BW14" s="55"/>
      <c r="BX14" s="55"/>
      <c r="BY14" s="64"/>
      <c r="BZ14" s="61"/>
      <c r="CA14" s="61"/>
      <c r="CB14" s="61"/>
      <c r="CC14" s="55"/>
      <c r="CD14" s="88"/>
      <c r="CE14" s="55"/>
      <c r="CF14" s="61"/>
      <c r="CG14" s="61"/>
      <c r="CH14" s="55"/>
      <c r="CI14" s="55"/>
      <c r="CJ14" s="55"/>
      <c r="CK14" s="55"/>
      <c r="CL14" s="64"/>
      <c r="CM14" s="61"/>
      <c r="CN14" s="61"/>
      <c r="CO14" s="61"/>
      <c r="CP14" s="55"/>
      <c r="CQ14" s="88"/>
      <c r="CR14" s="55"/>
      <c r="CS14" s="61"/>
      <c r="CT14" s="61"/>
      <c r="CU14" s="55"/>
      <c r="CV14" s="55"/>
      <c r="CW14" s="55"/>
      <c r="CX14" s="55"/>
      <c r="CY14" s="64"/>
      <c r="CZ14" s="85"/>
      <c r="DA14" s="61"/>
      <c r="DB14" s="61"/>
      <c r="DC14" s="55"/>
      <c r="DD14" s="88"/>
      <c r="DE14" s="55"/>
      <c r="DF14" s="61"/>
      <c r="DG14" s="61"/>
      <c r="DH14" s="55"/>
      <c r="DI14" s="55"/>
      <c r="DJ14" s="55"/>
      <c r="DK14" s="55"/>
      <c r="DL14" s="64"/>
      <c r="DM14" s="85"/>
      <c r="DN14" s="61"/>
      <c r="DO14" s="61"/>
      <c r="DP14" s="55"/>
      <c r="DQ14" s="88"/>
      <c r="DR14" s="55"/>
      <c r="DS14" s="61"/>
      <c r="DT14" s="61"/>
      <c r="DU14" s="55"/>
      <c r="DV14" s="55"/>
      <c r="DW14" s="55"/>
      <c r="DX14" s="55"/>
      <c r="DY14" s="64"/>
      <c r="DZ14" s="43"/>
      <c r="EA14" s="43"/>
      <c r="EB14" s="43"/>
      <c r="EC14" s="43"/>
      <c r="ED14" s="43"/>
      <c r="EE14" s="43"/>
      <c r="EF14" s="43"/>
    </row>
    <row r="15" spans="1:136" ht="9.9499999999999993" customHeight="1">
      <c r="A15" s="143"/>
      <c r="B15" s="144"/>
      <c r="C15" s="65"/>
      <c r="D15" s="65"/>
      <c r="E15" s="65"/>
      <c r="F15" s="65"/>
      <c r="G15" s="65"/>
      <c r="H15" s="65"/>
      <c r="I15" s="69"/>
      <c r="J15" s="65"/>
      <c r="K15" s="86"/>
      <c r="L15" s="77"/>
      <c r="M15" s="77"/>
      <c r="N15" s="66"/>
      <c r="O15" s="89"/>
      <c r="P15" s="66"/>
      <c r="Q15" s="77"/>
      <c r="R15" s="77"/>
      <c r="S15" s="66"/>
      <c r="T15" s="66"/>
      <c r="U15" s="66"/>
      <c r="V15" s="66"/>
      <c r="W15" s="65"/>
      <c r="X15" s="120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3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3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133"/>
      <c r="BM15" s="66"/>
      <c r="BN15" s="66"/>
      <c r="BO15" s="66"/>
      <c r="BP15" s="66"/>
      <c r="BQ15" s="89"/>
      <c r="BR15" s="66"/>
      <c r="BS15" s="66"/>
      <c r="BT15" s="66"/>
      <c r="BU15" s="66"/>
      <c r="BV15" s="66"/>
      <c r="BW15" s="66"/>
      <c r="BX15" s="66"/>
      <c r="BY15" s="65"/>
      <c r="BZ15" s="77"/>
      <c r="CA15" s="77"/>
      <c r="CB15" s="77"/>
      <c r="CC15" s="66"/>
      <c r="CD15" s="89"/>
      <c r="CE15" s="66"/>
      <c r="CF15" s="77"/>
      <c r="CG15" s="77"/>
      <c r="CH15" s="66"/>
      <c r="CI15" s="66"/>
      <c r="CJ15" s="66"/>
      <c r="CK15" s="66"/>
      <c r="CL15" s="65"/>
      <c r="CM15" s="77"/>
      <c r="CN15" s="77"/>
      <c r="CO15" s="77"/>
      <c r="CP15" s="66"/>
      <c r="CQ15" s="89"/>
      <c r="CR15" s="66"/>
      <c r="CS15" s="77"/>
      <c r="CT15" s="77"/>
      <c r="CU15" s="66"/>
      <c r="CV15" s="66"/>
      <c r="CW15" s="66"/>
      <c r="CX15" s="66"/>
      <c r="CY15" s="65"/>
      <c r="CZ15" s="86"/>
      <c r="DA15" s="77"/>
      <c r="DB15" s="77"/>
      <c r="DC15" s="66"/>
      <c r="DD15" s="89"/>
      <c r="DE15" s="66"/>
      <c r="DF15" s="77"/>
      <c r="DG15" s="77"/>
      <c r="DH15" s="66"/>
      <c r="DI15" s="66"/>
      <c r="DJ15" s="66"/>
      <c r="DK15" s="66"/>
      <c r="DL15" s="65"/>
      <c r="DM15" s="86"/>
      <c r="DN15" s="77"/>
      <c r="DO15" s="77"/>
      <c r="DP15" s="66"/>
      <c r="DQ15" s="89"/>
      <c r="DR15" s="66"/>
      <c r="DS15" s="77"/>
      <c r="DT15" s="77"/>
      <c r="DU15" s="66"/>
      <c r="DV15" s="66"/>
      <c r="DW15" s="66"/>
      <c r="DX15" s="66"/>
      <c r="DY15" s="65"/>
      <c r="DZ15" s="44"/>
      <c r="EA15" s="44"/>
      <c r="EB15" s="44"/>
      <c r="EC15" s="44"/>
      <c r="ED15" s="44"/>
      <c r="EE15" s="44"/>
      <c r="EF15" s="44"/>
    </row>
    <row r="16" spans="1:136" ht="9.9499999999999993" customHeight="1">
      <c r="A16" s="139" t="s">
        <v>35</v>
      </c>
      <c r="B16" s="140"/>
      <c r="C16" s="63">
        <f t="shared" ref="C16" si="14">SUM(Z16:AK19)</f>
        <v>4582</v>
      </c>
      <c r="D16" s="63">
        <f t="shared" ref="D16" si="15">SUM(AM16:AX19)</f>
        <v>18346</v>
      </c>
      <c r="E16" s="63">
        <f t="shared" ref="E16" si="16">SUM(AZ16:BK19)</f>
        <v>10082</v>
      </c>
      <c r="F16" s="63">
        <f t="shared" ref="F16" si="17">SUM(BM16:BX19)</f>
        <v>5647</v>
      </c>
      <c r="G16" s="63">
        <f t="shared" ref="G16" si="18">SUM(BZ16:CK19)</f>
        <v>5946</v>
      </c>
      <c r="H16" s="63">
        <f t="shared" ref="H16" si="19">SUM(CM16:CX19)</f>
        <v>8676</v>
      </c>
      <c r="I16" s="67">
        <f t="shared" ref="I16" si="20">SUM(CZ16:DK19)</f>
        <v>7548</v>
      </c>
      <c r="J16" s="63">
        <f t="shared" ref="J16" si="21">SUM(DM16:DX19)</f>
        <v>8513</v>
      </c>
      <c r="K16" s="84">
        <v>730</v>
      </c>
      <c r="L16" s="60">
        <v>762</v>
      </c>
      <c r="M16" s="54">
        <v>760</v>
      </c>
      <c r="N16" s="54">
        <v>907</v>
      </c>
      <c r="O16" s="87">
        <v>925</v>
      </c>
      <c r="P16" s="54">
        <v>562</v>
      </c>
      <c r="Q16" s="60">
        <v>529</v>
      </c>
      <c r="R16" s="60">
        <v>906</v>
      </c>
      <c r="S16" s="54">
        <v>1099</v>
      </c>
      <c r="T16" s="54"/>
      <c r="U16" s="54"/>
      <c r="V16" s="54"/>
      <c r="W16" s="63">
        <f>SUM(K16:V19)</f>
        <v>7180</v>
      </c>
      <c r="X16" s="118">
        <f>W16/C16</f>
        <v>1.5670013094718465</v>
      </c>
      <c r="Y16" s="26"/>
      <c r="Z16" s="134">
        <v>279</v>
      </c>
      <c r="AA16" s="134">
        <v>476</v>
      </c>
      <c r="AB16" s="134">
        <v>277</v>
      </c>
      <c r="AC16" s="134">
        <v>439</v>
      </c>
      <c r="AD16" s="134">
        <v>449</v>
      </c>
      <c r="AE16" s="134">
        <v>184</v>
      </c>
      <c r="AF16" s="134">
        <v>136</v>
      </c>
      <c r="AG16" s="134">
        <v>189</v>
      </c>
      <c r="AH16" s="134">
        <v>399</v>
      </c>
      <c r="AI16" s="134">
        <v>396</v>
      </c>
      <c r="AJ16" s="134">
        <v>786</v>
      </c>
      <c r="AK16" s="134">
        <v>572</v>
      </c>
      <c r="AL16" s="131">
        <f>SUM(Z16:AK16)</f>
        <v>4582</v>
      </c>
      <c r="AM16" s="134">
        <v>930</v>
      </c>
      <c r="AN16" s="134">
        <v>1715</v>
      </c>
      <c r="AO16" s="134">
        <v>1509</v>
      </c>
      <c r="AP16" s="134">
        <v>2125</v>
      </c>
      <c r="AQ16" s="134">
        <v>1943</v>
      </c>
      <c r="AR16" s="134">
        <v>1038</v>
      </c>
      <c r="AS16" s="134">
        <v>986</v>
      </c>
      <c r="AT16" s="134">
        <v>1526</v>
      </c>
      <c r="AU16" s="134">
        <v>1791</v>
      </c>
      <c r="AV16" s="134">
        <v>1498</v>
      </c>
      <c r="AW16" s="134">
        <v>2252</v>
      </c>
      <c r="AX16" s="134">
        <v>1033</v>
      </c>
      <c r="AY16" s="131">
        <f t="shared" ref="AY16" si="22">SUM(AM16:AX19)</f>
        <v>18346</v>
      </c>
      <c r="AZ16" s="54">
        <v>937</v>
      </c>
      <c r="BA16" s="54">
        <v>1430</v>
      </c>
      <c r="BB16" s="54">
        <v>1234</v>
      </c>
      <c r="BC16" s="54">
        <v>1655</v>
      </c>
      <c r="BD16" s="54">
        <v>2048</v>
      </c>
      <c r="BE16" s="54">
        <v>869</v>
      </c>
      <c r="BF16" s="54">
        <v>644</v>
      </c>
      <c r="BG16" s="54">
        <v>975</v>
      </c>
      <c r="BH16" s="54">
        <v>0</v>
      </c>
      <c r="BI16" s="54">
        <v>0</v>
      </c>
      <c r="BJ16" s="54">
        <v>0</v>
      </c>
      <c r="BK16" s="54">
        <v>290</v>
      </c>
      <c r="BL16" s="131">
        <f t="shared" ref="BL16" si="23">SUM(AZ16:BK16)</f>
        <v>10082</v>
      </c>
      <c r="BM16" s="54">
        <v>385</v>
      </c>
      <c r="BN16" s="54">
        <v>592</v>
      </c>
      <c r="BO16" s="54">
        <v>636</v>
      </c>
      <c r="BP16" s="54">
        <v>676</v>
      </c>
      <c r="BQ16" s="87">
        <v>1229</v>
      </c>
      <c r="BR16" s="54">
        <v>524</v>
      </c>
      <c r="BS16" s="54">
        <v>167</v>
      </c>
      <c r="BT16" s="54">
        <v>337</v>
      </c>
      <c r="BU16" s="54">
        <v>487</v>
      </c>
      <c r="BV16" s="54">
        <v>402</v>
      </c>
      <c r="BW16" s="54">
        <v>0</v>
      </c>
      <c r="BX16" s="54">
        <v>212</v>
      </c>
      <c r="BY16" s="63">
        <f t="shared" ref="BY16" si="24">SUM(BM16:BX19)</f>
        <v>5647</v>
      </c>
      <c r="BZ16" s="60">
        <v>388</v>
      </c>
      <c r="CA16" s="60">
        <v>124</v>
      </c>
      <c r="CB16" s="60">
        <v>307</v>
      </c>
      <c r="CC16" s="54">
        <v>609</v>
      </c>
      <c r="CD16" s="87">
        <v>608</v>
      </c>
      <c r="CE16" s="54">
        <v>583</v>
      </c>
      <c r="CF16" s="60">
        <v>252</v>
      </c>
      <c r="CG16" s="60">
        <v>0</v>
      </c>
      <c r="CH16" s="54">
        <v>826</v>
      </c>
      <c r="CI16" s="54">
        <v>703</v>
      </c>
      <c r="CJ16" s="54">
        <v>1102</v>
      </c>
      <c r="CK16" s="54">
        <v>444</v>
      </c>
      <c r="CL16" s="63">
        <f>SUM(BZ16:CK19)</f>
        <v>5946</v>
      </c>
      <c r="CM16" s="60">
        <v>484</v>
      </c>
      <c r="CN16" s="60">
        <v>719</v>
      </c>
      <c r="CO16" s="60">
        <v>554</v>
      </c>
      <c r="CP16" s="54">
        <v>931</v>
      </c>
      <c r="CQ16" s="87">
        <v>940</v>
      </c>
      <c r="CR16" s="54">
        <v>521</v>
      </c>
      <c r="CS16" s="60">
        <v>445</v>
      </c>
      <c r="CT16" s="60">
        <v>720</v>
      </c>
      <c r="CU16" s="54">
        <v>890</v>
      </c>
      <c r="CV16" s="54">
        <v>727</v>
      </c>
      <c r="CW16" s="54">
        <v>1092</v>
      </c>
      <c r="CX16" s="54">
        <v>653</v>
      </c>
      <c r="CY16" s="63">
        <f t="shared" ref="CY16" si="25">SUM(CM16:CX19)</f>
        <v>8676</v>
      </c>
      <c r="CZ16" s="84">
        <v>483</v>
      </c>
      <c r="DA16" s="60">
        <v>649</v>
      </c>
      <c r="DB16" s="54">
        <v>560</v>
      </c>
      <c r="DC16" s="54">
        <v>835</v>
      </c>
      <c r="DD16" s="87">
        <v>797</v>
      </c>
      <c r="DE16" s="54">
        <v>400</v>
      </c>
      <c r="DF16" s="60">
        <v>478</v>
      </c>
      <c r="DG16" s="60">
        <v>610</v>
      </c>
      <c r="DH16" s="54">
        <v>715</v>
      </c>
      <c r="DI16" s="54">
        <v>643</v>
      </c>
      <c r="DJ16" s="54">
        <v>943</v>
      </c>
      <c r="DK16" s="54">
        <v>435</v>
      </c>
      <c r="DL16" s="63">
        <f t="shared" ref="DL16" si="26">SUM(CZ16:DK19)</f>
        <v>7548</v>
      </c>
      <c r="DM16" s="84">
        <v>460</v>
      </c>
      <c r="DN16" s="60">
        <v>644</v>
      </c>
      <c r="DO16" s="54">
        <v>746</v>
      </c>
      <c r="DP16" s="54">
        <v>866</v>
      </c>
      <c r="DQ16" s="87">
        <v>926</v>
      </c>
      <c r="DR16" s="54">
        <v>523</v>
      </c>
      <c r="DS16" s="60">
        <v>411</v>
      </c>
      <c r="DT16" s="60">
        <v>652</v>
      </c>
      <c r="DU16" s="54">
        <v>907</v>
      </c>
      <c r="DV16" s="54">
        <v>853</v>
      </c>
      <c r="DW16" s="54">
        <v>1069</v>
      </c>
      <c r="DX16" s="54">
        <v>456</v>
      </c>
      <c r="DY16" s="63">
        <f>SUM(DM16:DX19)</f>
        <v>8513</v>
      </c>
      <c r="DZ16" s="42">
        <f>AY16/AL16</f>
        <v>4.0039284155390655</v>
      </c>
      <c r="EA16" s="42">
        <f t="shared" ref="EA16" si="27">BL16/$AL16</f>
        <v>2.2003491924923613</v>
      </c>
      <c r="EB16" s="42">
        <f>BY16/AL16</f>
        <v>1.2324312527280663</v>
      </c>
      <c r="EC16" s="42">
        <f t="shared" ref="EC16" si="28">CL16/AL16</f>
        <v>1.2976865997381057</v>
      </c>
      <c r="ED16" s="42">
        <f t="shared" ref="ED16" si="29">CY16/AL16</f>
        <v>1.8934962898297687</v>
      </c>
      <c r="EE16" s="42">
        <f t="shared" ref="EE16" si="30">DL16/AL16</f>
        <v>1.6473155827149717</v>
      </c>
      <c r="EF16" s="42">
        <f>DY16/AL16</f>
        <v>1.8579223046704496</v>
      </c>
    </row>
    <row r="17" spans="1:136" ht="9.9499999999999993" customHeight="1">
      <c r="A17" s="141"/>
      <c r="B17" s="142"/>
      <c r="C17" s="64"/>
      <c r="D17" s="64"/>
      <c r="E17" s="64"/>
      <c r="F17" s="64"/>
      <c r="G17" s="64"/>
      <c r="H17" s="64"/>
      <c r="I17" s="68"/>
      <c r="J17" s="64"/>
      <c r="K17" s="85"/>
      <c r="L17" s="61"/>
      <c r="M17" s="55"/>
      <c r="N17" s="55"/>
      <c r="O17" s="88"/>
      <c r="P17" s="55"/>
      <c r="Q17" s="61"/>
      <c r="R17" s="61"/>
      <c r="S17" s="55"/>
      <c r="T17" s="55"/>
      <c r="U17" s="55"/>
      <c r="V17" s="55"/>
      <c r="W17" s="64"/>
      <c r="X17" s="119"/>
      <c r="Y17" s="26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2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2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132"/>
      <c r="BM17" s="55"/>
      <c r="BN17" s="55"/>
      <c r="BO17" s="55"/>
      <c r="BP17" s="55"/>
      <c r="BQ17" s="88"/>
      <c r="BR17" s="55"/>
      <c r="BS17" s="55"/>
      <c r="BT17" s="55"/>
      <c r="BU17" s="55"/>
      <c r="BV17" s="55"/>
      <c r="BW17" s="55"/>
      <c r="BX17" s="55"/>
      <c r="BY17" s="64"/>
      <c r="BZ17" s="61"/>
      <c r="CA17" s="61"/>
      <c r="CB17" s="61"/>
      <c r="CC17" s="55"/>
      <c r="CD17" s="88"/>
      <c r="CE17" s="55"/>
      <c r="CF17" s="61"/>
      <c r="CG17" s="61"/>
      <c r="CH17" s="55"/>
      <c r="CI17" s="55"/>
      <c r="CJ17" s="55"/>
      <c r="CK17" s="55"/>
      <c r="CL17" s="64"/>
      <c r="CM17" s="61"/>
      <c r="CN17" s="61"/>
      <c r="CO17" s="61"/>
      <c r="CP17" s="55"/>
      <c r="CQ17" s="88"/>
      <c r="CR17" s="55"/>
      <c r="CS17" s="61"/>
      <c r="CT17" s="61"/>
      <c r="CU17" s="55"/>
      <c r="CV17" s="55"/>
      <c r="CW17" s="55"/>
      <c r="CX17" s="55"/>
      <c r="CY17" s="64"/>
      <c r="CZ17" s="85"/>
      <c r="DA17" s="61"/>
      <c r="DB17" s="55"/>
      <c r="DC17" s="55"/>
      <c r="DD17" s="88"/>
      <c r="DE17" s="55"/>
      <c r="DF17" s="61"/>
      <c r="DG17" s="61"/>
      <c r="DH17" s="55"/>
      <c r="DI17" s="55"/>
      <c r="DJ17" s="55"/>
      <c r="DK17" s="55"/>
      <c r="DL17" s="64"/>
      <c r="DM17" s="85"/>
      <c r="DN17" s="61"/>
      <c r="DO17" s="55"/>
      <c r="DP17" s="55"/>
      <c r="DQ17" s="88"/>
      <c r="DR17" s="55"/>
      <c r="DS17" s="61"/>
      <c r="DT17" s="61"/>
      <c r="DU17" s="55"/>
      <c r="DV17" s="55"/>
      <c r="DW17" s="55"/>
      <c r="DX17" s="55"/>
      <c r="DY17" s="64"/>
      <c r="DZ17" s="43"/>
      <c r="EA17" s="43"/>
      <c r="EB17" s="43"/>
      <c r="EC17" s="43"/>
      <c r="ED17" s="43"/>
      <c r="EE17" s="43"/>
      <c r="EF17" s="43"/>
    </row>
    <row r="18" spans="1:136" ht="9.9499999999999993" customHeight="1">
      <c r="A18" s="141"/>
      <c r="B18" s="142"/>
      <c r="C18" s="64"/>
      <c r="D18" s="64"/>
      <c r="E18" s="64"/>
      <c r="F18" s="64"/>
      <c r="G18" s="64"/>
      <c r="H18" s="64"/>
      <c r="I18" s="68"/>
      <c r="J18" s="64"/>
      <c r="K18" s="85"/>
      <c r="L18" s="61"/>
      <c r="M18" s="55"/>
      <c r="N18" s="55"/>
      <c r="O18" s="88"/>
      <c r="P18" s="55"/>
      <c r="Q18" s="61"/>
      <c r="R18" s="61"/>
      <c r="S18" s="55"/>
      <c r="T18" s="55"/>
      <c r="U18" s="55"/>
      <c r="V18" s="55"/>
      <c r="W18" s="64"/>
      <c r="X18" s="119"/>
      <c r="Y18" s="26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2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2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132"/>
      <c r="BM18" s="55"/>
      <c r="BN18" s="55"/>
      <c r="BO18" s="55"/>
      <c r="BP18" s="55"/>
      <c r="BQ18" s="88"/>
      <c r="BR18" s="55"/>
      <c r="BS18" s="55"/>
      <c r="BT18" s="55"/>
      <c r="BU18" s="55"/>
      <c r="BV18" s="55"/>
      <c r="BW18" s="55"/>
      <c r="BX18" s="55"/>
      <c r="BY18" s="64"/>
      <c r="BZ18" s="61"/>
      <c r="CA18" s="61"/>
      <c r="CB18" s="61"/>
      <c r="CC18" s="55"/>
      <c r="CD18" s="88"/>
      <c r="CE18" s="55"/>
      <c r="CF18" s="61"/>
      <c r="CG18" s="61"/>
      <c r="CH18" s="55"/>
      <c r="CI18" s="55"/>
      <c r="CJ18" s="55"/>
      <c r="CK18" s="55"/>
      <c r="CL18" s="64"/>
      <c r="CM18" s="61"/>
      <c r="CN18" s="61"/>
      <c r="CO18" s="61"/>
      <c r="CP18" s="55"/>
      <c r="CQ18" s="88"/>
      <c r="CR18" s="55"/>
      <c r="CS18" s="61"/>
      <c r="CT18" s="61"/>
      <c r="CU18" s="55"/>
      <c r="CV18" s="55"/>
      <c r="CW18" s="55"/>
      <c r="CX18" s="55"/>
      <c r="CY18" s="64"/>
      <c r="CZ18" s="85"/>
      <c r="DA18" s="61"/>
      <c r="DB18" s="55"/>
      <c r="DC18" s="55"/>
      <c r="DD18" s="88"/>
      <c r="DE18" s="55"/>
      <c r="DF18" s="61"/>
      <c r="DG18" s="61"/>
      <c r="DH18" s="55"/>
      <c r="DI18" s="55"/>
      <c r="DJ18" s="55"/>
      <c r="DK18" s="55"/>
      <c r="DL18" s="64"/>
      <c r="DM18" s="85"/>
      <c r="DN18" s="61"/>
      <c r="DO18" s="55"/>
      <c r="DP18" s="55"/>
      <c r="DQ18" s="88"/>
      <c r="DR18" s="55"/>
      <c r="DS18" s="61"/>
      <c r="DT18" s="61"/>
      <c r="DU18" s="55"/>
      <c r="DV18" s="55"/>
      <c r="DW18" s="55"/>
      <c r="DX18" s="55"/>
      <c r="DY18" s="64"/>
      <c r="DZ18" s="43"/>
      <c r="EA18" s="43"/>
      <c r="EB18" s="43"/>
      <c r="EC18" s="43"/>
      <c r="ED18" s="43"/>
      <c r="EE18" s="43"/>
      <c r="EF18" s="43"/>
    </row>
    <row r="19" spans="1:136" ht="9.9499999999999993" customHeight="1">
      <c r="A19" s="143"/>
      <c r="B19" s="144"/>
      <c r="C19" s="65"/>
      <c r="D19" s="65"/>
      <c r="E19" s="65"/>
      <c r="F19" s="65"/>
      <c r="G19" s="65"/>
      <c r="H19" s="65"/>
      <c r="I19" s="69"/>
      <c r="J19" s="65"/>
      <c r="K19" s="86"/>
      <c r="L19" s="77"/>
      <c r="M19" s="66"/>
      <c r="N19" s="66"/>
      <c r="O19" s="89"/>
      <c r="P19" s="66"/>
      <c r="Q19" s="77"/>
      <c r="R19" s="77"/>
      <c r="S19" s="66"/>
      <c r="T19" s="66"/>
      <c r="U19" s="66"/>
      <c r="V19" s="66"/>
      <c r="W19" s="65"/>
      <c r="X19" s="120"/>
      <c r="Y19" s="2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3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3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133"/>
      <c r="BM19" s="66"/>
      <c r="BN19" s="66"/>
      <c r="BO19" s="66"/>
      <c r="BP19" s="66"/>
      <c r="BQ19" s="89"/>
      <c r="BR19" s="66"/>
      <c r="BS19" s="66"/>
      <c r="BT19" s="66"/>
      <c r="BU19" s="66"/>
      <c r="BV19" s="66"/>
      <c r="BW19" s="66"/>
      <c r="BX19" s="66"/>
      <c r="BY19" s="65"/>
      <c r="BZ19" s="77"/>
      <c r="CA19" s="77"/>
      <c r="CB19" s="77"/>
      <c r="CC19" s="66"/>
      <c r="CD19" s="89"/>
      <c r="CE19" s="66"/>
      <c r="CF19" s="77"/>
      <c r="CG19" s="77"/>
      <c r="CH19" s="66"/>
      <c r="CI19" s="66"/>
      <c r="CJ19" s="66"/>
      <c r="CK19" s="66"/>
      <c r="CL19" s="65"/>
      <c r="CM19" s="77"/>
      <c r="CN19" s="77"/>
      <c r="CO19" s="77"/>
      <c r="CP19" s="66"/>
      <c r="CQ19" s="89"/>
      <c r="CR19" s="66"/>
      <c r="CS19" s="77"/>
      <c r="CT19" s="77"/>
      <c r="CU19" s="66"/>
      <c r="CV19" s="66"/>
      <c r="CW19" s="66"/>
      <c r="CX19" s="66"/>
      <c r="CY19" s="65"/>
      <c r="CZ19" s="86"/>
      <c r="DA19" s="77"/>
      <c r="DB19" s="66"/>
      <c r="DC19" s="66"/>
      <c r="DD19" s="89"/>
      <c r="DE19" s="66"/>
      <c r="DF19" s="77"/>
      <c r="DG19" s="77"/>
      <c r="DH19" s="66"/>
      <c r="DI19" s="66"/>
      <c r="DJ19" s="66"/>
      <c r="DK19" s="66"/>
      <c r="DL19" s="65"/>
      <c r="DM19" s="86"/>
      <c r="DN19" s="77"/>
      <c r="DO19" s="66"/>
      <c r="DP19" s="66"/>
      <c r="DQ19" s="89"/>
      <c r="DR19" s="66"/>
      <c r="DS19" s="77"/>
      <c r="DT19" s="77"/>
      <c r="DU19" s="66"/>
      <c r="DV19" s="66"/>
      <c r="DW19" s="66"/>
      <c r="DX19" s="66"/>
      <c r="DY19" s="65"/>
      <c r="DZ19" s="44"/>
      <c r="EA19" s="44"/>
      <c r="EB19" s="44"/>
      <c r="EC19" s="44"/>
      <c r="ED19" s="44"/>
      <c r="EE19" s="44"/>
      <c r="EF19" s="44"/>
    </row>
    <row r="20" spans="1:136" ht="9.9499999999999993" customHeight="1">
      <c r="A20" s="139" t="s">
        <v>56</v>
      </c>
      <c r="B20" s="140"/>
      <c r="C20" s="63">
        <f t="shared" ref="C20" si="31">SUM(Z20:AK23)</f>
        <v>4607</v>
      </c>
      <c r="D20" s="63">
        <f t="shared" ref="D20" si="32">SUM(AM20:AX23)</f>
        <v>6085</v>
      </c>
      <c r="E20" s="63">
        <f t="shared" ref="E20" si="33">SUM(AZ20:BK23)</f>
        <v>2121</v>
      </c>
      <c r="F20" s="63">
        <f t="shared" ref="F20" si="34">SUM(BM20:BX23)</f>
        <v>1753</v>
      </c>
      <c r="G20" s="63">
        <f t="shared" ref="G20" si="35">SUM(BZ20:CK23)</f>
        <v>3581</v>
      </c>
      <c r="H20" s="63">
        <f t="shared" ref="H20" si="36">SUM(CM20:CX23)</f>
        <v>3638</v>
      </c>
      <c r="I20" s="67">
        <f t="shared" ref="I20" si="37">SUM(CZ20:DK23)</f>
        <v>4384</v>
      </c>
      <c r="J20" s="63">
        <f t="shared" ref="J20" si="38">SUM(DM20:DX23)</f>
        <v>3579</v>
      </c>
      <c r="K20" s="84">
        <v>253</v>
      </c>
      <c r="L20" s="60">
        <v>659</v>
      </c>
      <c r="M20" s="54">
        <v>270</v>
      </c>
      <c r="N20" s="54">
        <v>502</v>
      </c>
      <c r="O20" s="87">
        <v>346</v>
      </c>
      <c r="P20" s="54">
        <v>206</v>
      </c>
      <c r="Q20" s="60">
        <v>219</v>
      </c>
      <c r="R20" s="60">
        <v>112</v>
      </c>
      <c r="S20" s="54">
        <v>235</v>
      </c>
      <c r="T20" s="54"/>
      <c r="U20" s="54"/>
      <c r="V20" s="54"/>
      <c r="W20" s="63">
        <f t="shared" ref="W20" si="39">SUM(K20:V23)</f>
        <v>2802</v>
      </c>
      <c r="X20" s="118">
        <f>W20/C20</f>
        <v>0.60820490557846751</v>
      </c>
      <c r="Y20" s="26"/>
      <c r="Z20" s="134">
        <v>232</v>
      </c>
      <c r="AA20" s="134">
        <v>580</v>
      </c>
      <c r="AB20" s="134">
        <v>350</v>
      </c>
      <c r="AC20" s="134">
        <v>339</v>
      </c>
      <c r="AD20" s="134">
        <v>596</v>
      </c>
      <c r="AE20" s="134">
        <v>251</v>
      </c>
      <c r="AF20" s="134">
        <v>144</v>
      </c>
      <c r="AG20" s="134">
        <v>189</v>
      </c>
      <c r="AH20" s="134">
        <v>356</v>
      </c>
      <c r="AI20" s="134">
        <v>372</v>
      </c>
      <c r="AJ20" s="134">
        <v>748</v>
      </c>
      <c r="AK20" s="134">
        <v>450</v>
      </c>
      <c r="AL20" s="131">
        <f>SUM(Z20:AK20)</f>
        <v>4607</v>
      </c>
      <c r="AM20" s="134">
        <v>572</v>
      </c>
      <c r="AN20" s="134">
        <v>1088</v>
      </c>
      <c r="AO20" s="134">
        <v>670</v>
      </c>
      <c r="AP20" s="134">
        <v>1228</v>
      </c>
      <c r="AQ20" s="134">
        <v>423</v>
      </c>
      <c r="AR20" s="134">
        <v>230</v>
      </c>
      <c r="AS20" s="134">
        <v>347</v>
      </c>
      <c r="AT20" s="134">
        <v>221</v>
      </c>
      <c r="AU20" s="134">
        <v>342</v>
      </c>
      <c r="AV20" s="134">
        <v>295</v>
      </c>
      <c r="AW20" s="134">
        <v>505</v>
      </c>
      <c r="AX20" s="134">
        <v>164</v>
      </c>
      <c r="AY20" s="131">
        <f t="shared" ref="AY20" si="40">SUM(AM20:AX23)</f>
        <v>6085</v>
      </c>
      <c r="AZ20" s="54">
        <v>162</v>
      </c>
      <c r="BA20" s="54">
        <v>658</v>
      </c>
      <c r="BB20" s="54">
        <v>192</v>
      </c>
      <c r="BC20" s="54">
        <v>377</v>
      </c>
      <c r="BD20" s="54">
        <v>239</v>
      </c>
      <c r="BE20" s="54">
        <v>146</v>
      </c>
      <c r="BF20" s="54">
        <v>123</v>
      </c>
      <c r="BG20" s="54">
        <v>67</v>
      </c>
      <c r="BH20" s="54">
        <v>109</v>
      </c>
      <c r="BI20" s="54">
        <v>18</v>
      </c>
      <c r="BJ20" s="54">
        <v>0</v>
      </c>
      <c r="BK20" s="54">
        <v>30</v>
      </c>
      <c r="BL20" s="131">
        <f t="shared" ref="BL20" si="41">SUM(AZ20:BK20)</f>
        <v>2121</v>
      </c>
      <c r="BM20" s="54">
        <v>52</v>
      </c>
      <c r="BN20" s="54">
        <v>60</v>
      </c>
      <c r="BO20" s="54">
        <v>125</v>
      </c>
      <c r="BP20" s="54">
        <v>154</v>
      </c>
      <c r="BQ20" s="87">
        <v>215</v>
      </c>
      <c r="BR20" s="54">
        <v>36</v>
      </c>
      <c r="BS20" s="54">
        <v>29</v>
      </c>
      <c r="BT20" s="54">
        <v>108</v>
      </c>
      <c r="BU20" s="54">
        <v>283</v>
      </c>
      <c r="BV20" s="54">
        <v>290</v>
      </c>
      <c r="BW20" s="54">
        <v>252</v>
      </c>
      <c r="BX20" s="54">
        <v>149</v>
      </c>
      <c r="BY20" s="63">
        <f t="shared" ref="BY20" si="42">SUM(BM20:BX23)</f>
        <v>1753</v>
      </c>
      <c r="BZ20" s="60">
        <v>224</v>
      </c>
      <c r="CA20" s="60">
        <v>163</v>
      </c>
      <c r="CB20" s="60">
        <v>164</v>
      </c>
      <c r="CC20" s="54">
        <v>433</v>
      </c>
      <c r="CD20" s="87">
        <v>527</v>
      </c>
      <c r="CE20" s="54">
        <v>420</v>
      </c>
      <c r="CF20" s="60">
        <v>212</v>
      </c>
      <c r="CG20" s="60">
        <v>114</v>
      </c>
      <c r="CH20" s="54">
        <v>277</v>
      </c>
      <c r="CI20" s="54">
        <v>317</v>
      </c>
      <c r="CJ20" s="54">
        <v>580</v>
      </c>
      <c r="CK20" s="54">
        <v>150</v>
      </c>
      <c r="CL20" s="63">
        <f>SUM(BZ20:CK23)</f>
        <v>3581</v>
      </c>
      <c r="CM20" s="60">
        <v>258</v>
      </c>
      <c r="CN20" s="60">
        <v>335</v>
      </c>
      <c r="CO20" s="60">
        <v>314</v>
      </c>
      <c r="CP20" s="54">
        <v>398</v>
      </c>
      <c r="CQ20" s="87">
        <v>344</v>
      </c>
      <c r="CR20" s="54">
        <v>218</v>
      </c>
      <c r="CS20" s="60">
        <v>172</v>
      </c>
      <c r="CT20" s="60">
        <v>192</v>
      </c>
      <c r="CU20" s="54">
        <v>357</v>
      </c>
      <c r="CV20" s="54">
        <v>269</v>
      </c>
      <c r="CW20" s="54">
        <v>560</v>
      </c>
      <c r="CX20" s="54">
        <v>221</v>
      </c>
      <c r="CY20" s="63">
        <f t="shared" ref="CY20" si="43">SUM(CM20:CX23)</f>
        <v>3638</v>
      </c>
      <c r="CZ20" s="84">
        <v>193</v>
      </c>
      <c r="DA20" s="60">
        <v>365</v>
      </c>
      <c r="DB20" s="54">
        <v>304</v>
      </c>
      <c r="DC20" s="54">
        <v>476</v>
      </c>
      <c r="DD20" s="87">
        <v>675</v>
      </c>
      <c r="DE20" s="54">
        <v>355</v>
      </c>
      <c r="DF20" s="60">
        <v>342</v>
      </c>
      <c r="DG20" s="60">
        <v>533</v>
      </c>
      <c r="DH20" s="54">
        <v>248</v>
      </c>
      <c r="DI20" s="54">
        <v>226</v>
      </c>
      <c r="DJ20" s="54">
        <v>465</v>
      </c>
      <c r="DK20" s="54">
        <v>202</v>
      </c>
      <c r="DL20" s="63">
        <f t="shared" ref="DL20" si="44">SUM(CZ20:DK23)</f>
        <v>4384</v>
      </c>
      <c r="DM20" s="84">
        <v>178</v>
      </c>
      <c r="DN20" s="60">
        <v>441</v>
      </c>
      <c r="DO20" s="54">
        <v>315</v>
      </c>
      <c r="DP20" s="54">
        <v>347</v>
      </c>
      <c r="DQ20" s="87">
        <v>424</v>
      </c>
      <c r="DR20" s="54">
        <v>202</v>
      </c>
      <c r="DS20" s="60">
        <v>149</v>
      </c>
      <c r="DT20" s="60">
        <v>168</v>
      </c>
      <c r="DU20" s="54">
        <v>279</v>
      </c>
      <c r="DV20" s="54">
        <v>190</v>
      </c>
      <c r="DW20" s="54">
        <v>708</v>
      </c>
      <c r="DX20" s="54">
        <v>178</v>
      </c>
      <c r="DY20" s="63">
        <f t="shared" ref="DY20" si="45">SUM(DM20:DX23)</f>
        <v>3579</v>
      </c>
      <c r="DZ20" s="42">
        <f>AY20/AL20</f>
        <v>1.320816149337964</v>
      </c>
      <c r="EA20" s="42">
        <f t="shared" ref="EA20" si="46">BL20/$AL20</f>
        <v>0.46038636856956805</v>
      </c>
      <c r="EB20" s="42">
        <f>BY20/AL20</f>
        <v>0.38050792272628609</v>
      </c>
      <c r="EC20" s="42">
        <f t="shared" ref="EC20" si="47">CL20/AL20</f>
        <v>0.77729542001302365</v>
      </c>
      <c r="ED20" s="42">
        <f t="shared" ref="ED20" si="48">CY20/AL20</f>
        <v>0.78966789667896675</v>
      </c>
      <c r="EE20" s="42">
        <f t="shared" ref="EE20" si="49">DL20/AL20</f>
        <v>0.9515953983069243</v>
      </c>
      <c r="EF20" s="42">
        <f>DY20/AL20</f>
        <v>0.77686129802474491</v>
      </c>
    </row>
    <row r="21" spans="1:136" ht="9.9499999999999993" customHeight="1">
      <c r="A21" s="141"/>
      <c r="B21" s="142"/>
      <c r="C21" s="64"/>
      <c r="D21" s="64"/>
      <c r="E21" s="64"/>
      <c r="F21" s="64"/>
      <c r="G21" s="64"/>
      <c r="H21" s="64"/>
      <c r="I21" s="68"/>
      <c r="J21" s="64"/>
      <c r="K21" s="85"/>
      <c r="L21" s="61"/>
      <c r="M21" s="55"/>
      <c r="N21" s="55"/>
      <c r="O21" s="88"/>
      <c r="P21" s="55"/>
      <c r="Q21" s="61"/>
      <c r="R21" s="61"/>
      <c r="S21" s="55"/>
      <c r="T21" s="55"/>
      <c r="U21" s="55"/>
      <c r="V21" s="55"/>
      <c r="W21" s="64"/>
      <c r="X21" s="119"/>
      <c r="Y21" s="26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2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2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132"/>
      <c r="BM21" s="55"/>
      <c r="BN21" s="55"/>
      <c r="BO21" s="55"/>
      <c r="BP21" s="55"/>
      <c r="BQ21" s="88"/>
      <c r="BR21" s="55"/>
      <c r="BS21" s="55"/>
      <c r="BT21" s="55"/>
      <c r="BU21" s="55"/>
      <c r="BV21" s="55"/>
      <c r="BW21" s="55"/>
      <c r="BX21" s="55"/>
      <c r="BY21" s="64"/>
      <c r="BZ21" s="61"/>
      <c r="CA21" s="61"/>
      <c r="CB21" s="61"/>
      <c r="CC21" s="55"/>
      <c r="CD21" s="88"/>
      <c r="CE21" s="55"/>
      <c r="CF21" s="61"/>
      <c r="CG21" s="61"/>
      <c r="CH21" s="55"/>
      <c r="CI21" s="55"/>
      <c r="CJ21" s="55"/>
      <c r="CK21" s="55"/>
      <c r="CL21" s="64"/>
      <c r="CM21" s="61"/>
      <c r="CN21" s="61"/>
      <c r="CO21" s="61"/>
      <c r="CP21" s="55"/>
      <c r="CQ21" s="88"/>
      <c r="CR21" s="55"/>
      <c r="CS21" s="61"/>
      <c r="CT21" s="61"/>
      <c r="CU21" s="55"/>
      <c r="CV21" s="55"/>
      <c r="CW21" s="55"/>
      <c r="CX21" s="55"/>
      <c r="CY21" s="64"/>
      <c r="CZ21" s="85"/>
      <c r="DA21" s="61"/>
      <c r="DB21" s="55"/>
      <c r="DC21" s="55"/>
      <c r="DD21" s="88"/>
      <c r="DE21" s="55"/>
      <c r="DF21" s="61"/>
      <c r="DG21" s="61"/>
      <c r="DH21" s="55"/>
      <c r="DI21" s="55"/>
      <c r="DJ21" s="55"/>
      <c r="DK21" s="55"/>
      <c r="DL21" s="64"/>
      <c r="DM21" s="85"/>
      <c r="DN21" s="61"/>
      <c r="DO21" s="55"/>
      <c r="DP21" s="55"/>
      <c r="DQ21" s="88"/>
      <c r="DR21" s="55"/>
      <c r="DS21" s="61"/>
      <c r="DT21" s="61"/>
      <c r="DU21" s="55"/>
      <c r="DV21" s="55"/>
      <c r="DW21" s="55"/>
      <c r="DX21" s="55"/>
      <c r="DY21" s="64"/>
      <c r="DZ21" s="43"/>
      <c r="EA21" s="43"/>
      <c r="EB21" s="43"/>
      <c r="EC21" s="43"/>
      <c r="ED21" s="43"/>
      <c r="EE21" s="43"/>
      <c r="EF21" s="43"/>
    </row>
    <row r="22" spans="1:136" ht="9.9499999999999993" customHeight="1">
      <c r="A22" s="141"/>
      <c r="B22" s="142"/>
      <c r="C22" s="64"/>
      <c r="D22" s="64"/>
      <c r="E22" s="64"/>
      <c r="F22" s="64"/>
      <c r="G22" s="64"/>
      <c r="H22" s="64"/>
      <c r="I22" s="68"/>
      <c r="J22" s="64"/>
      <c r="K22" s="85"/>
      <c r="L22" s="61"/>
      <c r="M22" s="55"/>
      <c r="N22" s="55"/>
      <c r="O22" s="88"/>
      <c r="P22" s="55"/>
      <c r="Q22" s="61"/>
      <c r="R22" s="61"/>
      <c r="S22" s="55"/>
      <c r="T22" s="55"/>
      <c r="U22" s="55"/>
      <c r="V22" s="55"/>
      <c r="W22" s="64"/>
      <c r="X22" s="119"/>
      <c r="Y22" s="26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2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2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132"/>
      <c r="BM22" s="55"/>
      <c r="BN22" s="55"/>
      <c r="BO22" s="55"/>
      <c r="BP22" s="55"/>
      <c r="BQ22" s="88"/>
      <c r="BR22" s="55"/>
      <c r="BS22" s="55"/>
      <c r="BT22" s="55"/>
      <c r="BU22" s="55"/>
      <c r="BV22" s="55"/>
      <c r="BW22" s="55"/>
      <c r="BX22" s="55"/>
      <c r="BY22" s="64"/>
      <c r="BZ22" s="61"/>
      <c r="CA22" s="61"/>
      <c r="CB22" s="61"/>
      <c r="CC22" s="55"/>
      <c r="CD22" s="88"/>
      <c r="CE22" s="55"/>
      <c r="CF22" s="61"/>
      <c r="CG22" s="61"/>
      <c r="CH22" s="55"/>
      <c r="CI22" s="55"/>
      <c r="CJ22" s="55"/>
      <c r="CK22" s="55"/>
      <c r="CL22" s="64"/>
      <c r="CM22" s="61"/>
      <c r="CN22" s="61"/>
      <c r="CO22" s="61"/>
      <c r="CP22" s="55"/>
      <c r="CQ22" s="88"/>
      <c r="CR22" s="55"/>
      <c r="CS22" s="61"/>
      <c r="CT22" s="61"/>
      <c r="CU22" s="55"/>
      <c r="CV22" s="55"/>
      <c r="CW22" s="55"/>
      <c r="CX22" s="55"/>
      <c r="CY22" s="64"/>
      <c r="CZ22" s="85"/>
      <c r="DA22" s="61"/>
      <c r="DB22" s="55"/>
      <c r="DC22" s="55"/>
      <c r="DD22" s="88"/>
      <c r="DE22" s="55"/>
      <c r="DF22" s="61"/>
      <c r="DG22" s="61"/>
      <c r="DH22" s="55"/>
      <c r="DI22" s="55"/>
      <c r="DJ22" s="55"/>
      <c r="DK22" s="55"/>
      <c r="DL22" s="64"/>
      <c r="DM22" s="85"/>
      <c r="DN22" s="61"/>
      <c r="DO22" s="55"/>
      <c r="DP22" s="55"/>
      <c r="DQ22" s="88"/>
      <c r="DR22" s="55"/>
      <c r="DS22" s="61"/>
      <c r="DT22" s="61"/>
      <c r="DU22" s="55"/>
      <c r="DV22" s="55"/>
      <c r="DW22" s="55"/>
      <c r="DX22" s="55"/>
      <c r="DY22" s="64"/>
      <c r="DZ22" s="43"/>
      <c r="EA22" s="43"/>
      <c r="EB22" s="43"/>
      <c r="EC22" s="43"/>
      <c r="ED22" s="43"/>
      <c r="EE22" s="43"/>
      <c r="EF22" s="43"/>
    </row>
    <row r="23" spans="1:136" ht="9.9499999999999993" customHeight="1">
      <c r="A23" s="143"/>
      <c r="B23" s="144"/>
      <c r="C23" s="65"/>
      <c r="D23" s="65"/>
      <c r="E23" s="65"/>
      <c r="F23" s="65"/>
      <c r="G23" s="65"/>
      <c r="H23" s="65"/>
      <c r="I23" s="69"/>
      <c r="J23" s="65"/>
      <c r="K23" s="86"/>
      <c r="L23" s="77"/>
      <c r="M23" s="66"/>
      <c r="N23" s="66"/>
      <c r="O23" s="89"/>
      <c r="P23" s="66"/>
      <c r="Q23" s="77"/>
      <c r="R23" s="77"/>
      <c r="S23" s="66"/>
      <c r="T23" s="66"/>
      <c r="U23" s="66"/>
      <c r="V23" s="66"/>
      <c r="W23" s="65"/>
      <c r="X23" s="120"/>
      <c r="Y23" s="2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3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3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133"/>
      <c r="BM23" s="66"/>
      <c r="BN23" s="66"/>
      <c r="BO23" s="66"/>
      <c r="BP23" s="66"/>
      <c r="BQ23" s="89"/>
      <c r="BR23" s="66"/>
      <c r="BS23" s="66"/>
      <c r="BT23" s="66"/>
      <c r="BU23" s="66"/>
      <c r="BV23" s="66"/>
      <c r="BW23" s="66"/>
      <c r="BX23" s="66"/>
      <c r="BY23" s="65"/>
      <c r="BZ23" s="77"/>
      <c r="CA23" s="77"/>
      <c r="CB23" s="77"/>
      <c r="CC23" s="66"/>
      <c r="CD23" s="89"/>
      <c r="CE23" s="66"/>
      <c r="CF23" s="77"/>
      <c r="CG23" s="77"/>
      <c r="CH23" s="66"/>
      <c r="CI23" s="66"/>
      <c r="CJ23" s="66"/>
      <c r="CK23" s="66"/>
      <c r="CL23" s="65"/>
      <c r="CM23" s="77"/>
      <c r="CN23" s="77"/>
      <c r="CO23" s="77"/>
      <c r="CP23" s="66"/>
      <c r="CQ23" s="89"/>
      <c r="CR23" s="66"/>
      <c r="CS23" s="77"/>
      <c r="CT23" s="77"/>
      <c r="CU23" s="66"/>
      <c r="CV23" s="66"/>
      <c r="CW23" s="66"/>
      <c r="CX23" s="66"/>
      <c r="CY23" s="65"/>
      <c r="CZ23" s="86"/>
      <c r="DA23" s="77"/>
      <c r="DB23" s="66"/>
      <c r="DC23" s="66"/>
      <c r="DD23" s="89"/>
      <c r="DE23" s="66"/>
      <c r="DF23" s="77"/>
      <c r="DG23" s="77"/>
      <c r="DH23" s="66"/>
      <c r="DI23" s="66"/>
      <c r="DJ23" s="66"/>
      <c r="DK23" s="66"/>
      <c r="DL23" s="65"/>
      <c r="DM23" s="86"/>
      <c r="DN23" s="77"/>
      <c r="DO23" s="66"/>
      <c r="DP23" s="66"/>
      <c r="DQ23" s="89"/>
      <c r="DR23" s="66"/>
      <c r="DS23" s="77"/>
      <c r="DT23" s="77"/>
      <c r="DU23" s="66"/>
      <c r="DV23" s="66"/>
      <c r="DW23" s="66"/>
      <c r="DX23" s="66"/>
      <c r="DY23" s="65"/>
      <c r="DZ23" s="44"/>
      <c r="EA23" s="44"/>
      <c r="EB23" s="44"/>
      <c r="EC23" s="44"/>
      <c r="ED23" s="44"/>
      <c r="EE23" s="44"/>
      <c r="EF23" s="44"/>
    </row>
    <row r="24" spans="1:136" ht="9.9499999999999993" customHeight="1">
      <c r="A24" s="139" t="s">
        <v>36</v>
      </c>
      <c r="B24" s="140"/>
      <c r="C24" s="63">
        <f t="shared" ref="C24" si="50">SUM(Z24:AK27)</f>
        <v>3416</v>
      </c>
      <c r="D24" s="63">
        <f t="shared" ref="D24" si="51">SUM(AM24:AX27)</f>
        <v>23005</v>
      </c>
      <c r="E24" s="63">
        <f t="shared" ref="E24" si="52">SUM(AZ24:BK27)</f>
        <v>16130</v>
      </c>
      <c r="F24" s="63">
        <f t="shared" ref="F24" si="53">SUM(BM24:BX27)</f>
        <v>16993</v>
      </c>
      <c r="G24" s="63">
        <f t="shared" ref="G24" si="54">SUM(BZ24:CK27)</f>
        <v>15351</v>
      </c>
      <c r="H24" s="63">
        <f t="shared" ref="H24" si="55">SUM(CM24:CX27)</f>
        <v>16052</v>
      </c>
      <c r="I24" s="67">
        <f t="shared" ref="I24" si="56">SUM(CZ24:DK27)</f>
        <v>13653</v>
      </c>
      <c r="J24" s="63">
        <f t="shared" ref="J24" si="57">SUM(DM24:DX27)</f>
        <v>13892</v>
      </c>
      <c r="K24" s="84">
        <v>1014</v>
      </c>
      <c r="L24" s="60">
        <v>1375</v>
      </c>
      <c r="M24" s="54">
        <v>1218</v>
      </c>
      <c r="N24" s="54">
        <v>1446</v>
      </c>
      <c r="O24" s="87">
        <v>1303</v>
      </c>
      <c r="P24" s="54">
        <v>950</v>
      </c>
      <c r="Q24" s="60">
        <v>742</v>
      </c>
      <c r="R24" s="60">
        <v>1004</v>
      </c>
      <c r="S24" s="54">
        <v>1111</v>
      </c>
      <c r="T24" s="54"/>
      <c r="U24" s="54"/>
      <c r="V24" s="54"/>
      <c r="W24" s="63">
        <f>SUM(K24:V27)</f>
        <v>10163</v>
      </c>
      <c r="X24" s="118">
        <f>W24/C24</f>
        <v>2.9751170960187352</v>
      </c>
      <c r="Y24" s="26"/>
      <c r="Z24" s="134">
        <v>131</v>
      </c>
      <c r="AA24" s="134">
        <v>175</v>
      </c>
      <c r="AB24" s="178">
        <v>76</v>
      </c>
      <c r="AC24" s="178">
        <v>38</v>
      </c>
      <c r="AD24" s="178">
        <v>146</v>
      </c>
      <c r="AE24" s="178">
        <v>120</v>
      </c>
      <c r="AF24" s="178">
        <v>45</v>
      </c>
      <c r="AG24" s="178">
        <v>210</v>
      </c>
      <c r="AH24" s="178">
        <v>382</v>
      </c>
      <c r="AI24" s="178">
        <v>222</v>
      </c>
      <c r="AJ24" s="178">
        <v>1203</v>
      </c>
      <c r="AK24" s="178">
        <v>668</v>
      </c>
      <c r="AL24" s="131">
        <f t="shared" ref="AL24:AL64" si="58">SUM(Z24:AK24)</f>
        <v>3416</v>
      </c>
      <c r="AM24" s="134">
        <v>1445</v>
      </c>
      <c r="AN24" s="134">
        <v>1885</v>
      </c>
      <c r="AO24" s="134">
        <v>1589</v>
      </c>
      <c r="AP24" s="134">
        <v>1738</v>
      </c>
      <c r="AQ24" s="134">
        <v>5902</v>
      </c>
      <c r="AR24" s="134">
        <v>1734</v>
      </c>
      <c r="AS24" s="178">
        <v>1092</v>
      </c>
      <c r="AT24" s="178">
        <v>1011</v>
      </c>
      <c r="AU24" s="175">
        <v>1695</v>
      </c>
      <c r="AV24" s="175">
        <v>1554</v>
      </c>
      <c r="AW24" s="175">
        <v>2127</v>
      </c>
      <c r="AX24" s="175">
        <v>1233</v>
      </c>
      <c r="AY24" s="131">
        <f t="shared" ref="AY24" si="59">SUM(AM24:AX27)</f>
        <v>23005</v>
      </c>
      <c r="AZ24" s="54">
        <v>1195</v>
      </c>
      <c r="BA24" s="54">
        <v>1597</v>
      </c>
      <c r="BB24" s="54">
        <v>954</v>
      </c>
      <c r="BC24" s="54">
        <v>1303</v>
      </c>
      <c r="BD24" s="54">
        <v>4141</v>
      </c>
      <c r="BE24" s="54">
        <v>2945</v>
      </c>
      <c r="BF24" s="54">
        <v>794</v>
      </c>
      <c r="BG24" s="54">
        <v>1075</v>
      </c>
      <c r="BH24" s="54">
        <v>1011</v>
      </c>
      <c r="BI24" s="54">
        <v>207</v>
      </c>
      <c r="BJ24" s="54">
        <v>99</v>
      </c>
      <c r="BK24" s="54">
        <v>809</v>
      </c>
      <c r="BL24" s="131">
        <f t="shared" ref="BL24" si="60">SUM(AZ24:BK24)</f>
        <v>16130</v>
      </c>
      <c r="BM24" s="54">
        <v>1243</v>
      </c>
      <c r="BN24" s="54">
        <v>1240</v>
      </c>
      <c r="BO24" s="54">
        <v>1318</v>
      </c>
      <c r="BP24" s="54">
        <v>1426</v>
      </c>
      <c r="BQ24" s="87">
        <v>6639</v>
      </c>
      <c r="BR24" s="54">
        <v>790</v>
      </c>
      <c r="BS24" s="54">
        <v>147</v>
      </c>
      <c r="BT24" s="54">
        <v>522</v>
      </c>
      <c r="BU24" s="54">
        <v>1077</v>
      </c>
      <c r="BV24" s="54">
        <v>946</v>
      </c>
      <c r="BW24" s="54">
        <v>1100</v>
      </c>
      <c r="BX24" s="54">
        <v>545</v>
      </c>
      <c r="BY24" s="63">
        <f t="shared" ref="BY24" si="61">SUM(BM24:BX27)</f>
        <v>16993</v>
      </c>
      <c r="BZ24" s="60">
        <v>1088</v>
      </c>
      <c r="CA24" s="60">
        <v>707</v>
      </c>
      <c r="CB24" s="60">
        <v>768</v>
      </c>
      <c r="CC24" s="54">
        <v>1129</v>
      </c>
      <c r="CD24" s="87">
        <v>4743</v>
      </c>
      <c r="CE24" s="54">
        <v>1140</v>
      </c>
      <c r="CF24" s="60">
        <v>477</v>
      </c>
      <c r="CG24" s="60">
        <v>275</v>
      </c>
      <c r="CH24" s="54">
        <v>1037</v>
      </c>
      <c r="CI24" s="54">
        <v>1143</v>
      </c>
      <c r="CJ24" s="54">
        <v>1812</v>
      </c>
      <c r="CK24" s="54">
        <v>1032</v>
      </c>
      <c r="CL24" s="63">
        <f>SUM(BZ24:CK27)</f>
        <v>15351</v>
      </c>
      <c r="CM24" s="60">
        <v>1185</v>
      </c>
      <c r="CN24" s="60">
        <v>1393</v>
      </c>
      <c r="CO24" s="60">
        <v>954</v>
      </c>
      <c r="CP24" s="54">
        <v>1312</v>
      </c>
      <c r="CQ24" s="87">
        <v>3417</v>
      </c>
      <c r="CR24" s="54">
        <v>1022</v>
      </c>
      <c r="CS24" s="60">
        <v>704</v>
      </c>
      <c r="CT24" s="60">
        <v>973</v>
      </c>
      <c r="CU24" s="54">
        <v>1271</v>
      </c>
      <c r="CV24" s="54">
        <v>1146</v>
      </c>
      <c r="CW24" s="54">
        <v>1599</v>
      </c>
      <c r="CX24" s="54">
        <v>1076</v>
      </c>
      <c r="CY24" s="63">
        <f t="shared" ref="CY24" si="62">SUM(CM24:CX27)</f>
        <v>16052</v>
      </c>
      <c r="CZ24" s="84">
        <v>927</v>
      </c>
      <c r="DA24" s="60">
        <v>1411</v>
      </c>
      <c r="DB24" s="54">
        <v>950</v>
      </c>
      <c r="DC24" s="54">
        <v>1038</v>
      </c>
      <c r="DD24" s="87">
        <v>2474</v>
      </c>
      <c r="DE24" s="54">
        <v>678</v>
      </c>
      <c r="DF24" s="60">
        <v>611</v>
      </c>
      <c r="DG24" s="60">
        <v>787</v>
      </c>
      <c r="DH24" s="54">
        <v>936</v>
      </c>
      <c r="DI24" s="54">
        <v>1116</v>
      </c>
      <c r="DJ24" s="54">
        <v>1639</v>
      </c>
      <c r="DK24" s="54">
        <v>1086</v>
      </c>
      <c r="DL24" s="63">
        <f t="shared" ref="DL24" si="63">SUM(CZ24:DK27)</f>
        <v>13653</v>
      </c>
      <c r="DM24" s="84">
        <v>1025</v>
      </c>
      <c r="DN24" s="60">
        <v>1391</v>
      </c>
      <c r="DO24" s="54">
        <v>1110</v>
      </c>
      <c r="DP24" s="54">
        <v>1189</v>
      </c>
      <c r="DQ24" s="87">
        <v>2088</v>
      </c>
      <c r="DR24" s="54">
        <v>834</v>
      </c>
      <c r="DS24" s="60">
        <v>719</v>
      </c>
      <c r="DT24" s="60">
        <v>917</v>
      </c>
      <c r="DU24" s="54">
        <v>1108</v>
      </c>
      <c r="DV24" s="54">
        <v>1170</v>
      </c>
      <c r="DW24" s="54">
        <v>1457</v>
      </c>
      <c r="DX24" s="54">
        <v>884</v>
      </c>
      <c r="DY24" s="63">
        <f>SUM(DM24:DX27)</f>
        <v>13892</v>
      </c>
      <c r="DZ24" s="42">
        <f>AY24/AL24</f>
        <v>6.7344847775175642</v>
      </c>
      <c r="EA24" s="42">
        <f t="shared" ref="EA24" si="64">BL24/$AL24</f>
        <v>4.7218969555035128</v>
      </c>
      <c r="EB24" s="42">
        <f>BY24/AL24</f>
        <v>4.9745316159250583</v>
      </c>
      <c r="EC24" s="42">
        <f t="shared" ref="EC24" si="65">CL24/AL24</f>
        <v>4.4938524590163933</v>
      </c>
      <c r="ED24" s="42">
        <f t="shared" ref="ED24" si="66">CY24/AL24</f>
        <v>4.6990632318501175</v>
      </c>
      <c r="EE24" s="42">
        <f t="shared" ref="EE24" si="67">DL24/AL24</f>
        <v>3.9967798594847777</v>
      </c>
      <c r="EF24" s="42">
        <f>DY24/AL24</f>
        <v>4.0667447306791571</v>
      </c>
    </row>
    <row r="25" spans="1:136" ht="9.9499999999999993" customHeight="1">
      <c r="A25" s="141"/>
      <c r="B25" s="142"/>
      <c r="C25" s="64"/>
      <c r="D25" s="64"/>
      <c r="E25" s="64"/>
      <c r="F25" s="64"/>
      <c r="G25" s="64"/>
      <c r="H25" s="64"/>
      <c r="I25" s="68"/>
      <c r="J25" s="64"/>
      <c r="K25" s="85"/>
      <c r="L25" s="61"/>
      <c r="M25" s="55"/>
      <c r="N25" s="55"/>
      <c r="O25" s="88"/>
      <c r="P25" s="55"/>
      <c r="Q25" s="61"/>
      <c r="R25" s="61"/>
      <c r="S25" s="55"/>
      <c r="T25" s="55"/>
      <c r="U25" s="55"/>
      <c r="V25" s="55"/>
      <c r="W25" s="64"/>
      <c r="X25" s="119"/>
      <c r="Y25" s="26"/>
      <c r="Z25" s="135"/>
      <c r="AA25" s="135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32"/>
      <c r="AM25" s="135"/>
      <c r="AN25" s="135"/>
      <c r="AO25" s="135"/>
      <c r="AP25" s="135"/>
      <c r="AQ25" s="135"/>
      <c r="AR25" s="135"/>
      <c r="AS25" s="179"/>
      <c r="AT25" s="179"/>
      <c r="AU25" s="176"/>
      <c r="AV25" s="176"/>
      <c r="AW25" s="176"/>
      <c r="AX25" s="176"/>
      <c r="AY25" s="132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132"/>
      <c r="BM25" s="55"/>
      <c r="BN25" s="55"/>
      <c r="BO25" s="55"/>
      <c r="BP25" s="55"/>
      <c r="BQ25" s="88"/>
      <c r="BR25" s="55"/>
      <c r="BS25" s="55"/>
      <c r="BT25" s="55"/>
      <c r="BU25" s="55"/>
      <c r="BV25" s="55"/>
      <c r="BW25" s="55"/>
      <c r="BX25" s="55"/>
      <c r="BY25" s="64"/>
      <c r="BZ25" s="61"/>
      <c r="CA25" s="61"/>
      <c r="CB25" s="61"/>
      <c r="CC25" s="55"/>
      <c r="CD25" s="88"/>
      <c r="CE25" s="55"/>
      <c r="CF25" s="61"/>
      <c r="CG25" s="61"/>
      <c r="CH25" s="55"/>
      <c r="CI25" s="55"/>
      <c r="CJ25" s="55"/>
      <c r="CK25" s="55"/>
      <c r="CL25" s="64"/>
      <c r="CM25" s="61"/>
      <c r="CN25" s="61"/>
      <c r="CO25" s="61"/>
      <c r="CP25" s="55"/>
      <c r="CQ25" s="88"/>
      <c r="CR25" s="55"/>
      <c r="CS25" s="61"/>
      <c r="CT25" s="61"/>
      <c r="CU25" s="55"/>
      <c r="CV25" s="55"/>
      <c r="CW25" s="55"/>
      <c r="CX25" s="55"/>
      <c r="CY25" s="64"/>
      <c r="CZ25" s="85"/>
      <c r="DA25" s="61"/>
      <c r="DB25" s="55"/>
      <c r="DC25" s="55"/>
      <c r="DD25" s="88"/>
      <c r="DE25" s="55"/>
      <c r="DF25" s="61"/>
      <c r="DG25" s="61"/>
      <c r="DH25" s="55"/>
      <c r="DI25" s="55"/>
      <c r="DJ25" s="55"/>
      <c r="DK25" s="55"/>
      <c r="DL25" s="64"/>
      <c r="DM25" s="85"/>
      <c r="DN25" s="61"/>
      <c r="DO25" s="55"/>
      <c r="DP25" s="55"/>
      <c r="DQ25" s="88"/>
      <c r="DR25" s="55"/>
      <c r="DS25" s="61"/>
      <c r="DT25" s="61"/>
      <c r="DU25" s="55"/>
      <c r="DV25" s="55"/>
      <c r="DW25" s="55"/>
      <c r="DX25" s="55"/>
      <c r="DY25" s="64"/>
      <c r="DZ25" s="43"/>
      <c r="EA25" s="43"/>
      <c r="EB25" s="43"/>
      <c r="EC25" s="43"/>
      <c r="ED25" s="43"/>
      <c r="EE25" s="43"/>
      <c r="EF25" s="43"/>
    </row>
    <row r="26" spans="1:136" ht="9.9499999999999993" customHeight="1">
      <c r="A26" s="141"/>
      <c r="B26" s="142"/>
      <c r="C26" s="64"/>
      <c r="D26" s="64"/>
      <c r="E26" s="64"/>
      <c r="F26" s="64"/>
      <c r="G26" s="64"/>
      <c r="H26" s="64"/>
      <c r="I26" s="68"/>
      <c r="J26" s="64"/>
      <c r="K26" s="85"/>
      <c r="L26" s="61"/>
      <c r="M26" s="55"/>
      <c r="N26" s="55"/>
      <c r="O26" s="88"/>
      <c r="P26" s="55"/>
      <c r="Q26" s="61"/>
      <c r="R26" s="61"/>
      <c r="S26" s="55"/>
      <c r="T26" s="55"/>
      <c r="U26" s="55"/>
      <c r="V26" s="55"/>
      <c r="W26" s="64"/>
      <c r="X26" s="119"/>
      <c r="Y26" s="26"/>
      <c r="Z26" s="135"/>
      <c r="AA26" s="135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32"/>
      <c r="AM26" s="135"/>
      <c r="AN26" s="135"/>
      <c r="AO26" s="135"/>
      <c r="AP26" s="135"/>
      <c r="AQ26" s="135"/>
      <c r="AR26" s="135"/>
      <c r="AS26" s="179"/>
      <c r="AT26" s="179"/>
      <c r="AU26" s="176"/>
      <c r="AV26" s="176"/>
      <c r="AW26" s="176"/>
      <c r="AX26" s="176"/>
      <c r="AY26" s="132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132"/>
      <c r="BM26" s="55"/>
      <c r="BN26" s="55"/>
      <c r="BO26" s="55"/>
      <c r="BP26" s="55"/>
      <c r="BQ26" s="88"/>
      <c r="BR26" s="55"/>
      <c r="BS26" s="55"/>
      <c r="BT26" s="55"/>
      <c r="BU26" s="55"/>
      <c r="BV26" s="55"/>
      <c r="BW26" s="55"/>
      <c r="BX26" s="55"/>
      <c r="BY26" s="64"/>
      <c r="BZ26" s="61"/>
      <c r="CA26" s="61"/>
      <c r="CB26" s="61"/>
      <c r="CC26" s="55"/>
      <c r="CD26" s="88"/>
      <c r="CE26" s="55"/>
      <c r="CF26" s="61"/>
      <c r="CG26" s="61"/>
      <c r="CH26" s="55"/>
      <c r="CI26" s="55"/>
      <c r="CJ26" s="55"/>
      <c r="CK26" s="55"/>
      <c r="CL26" s="64"/>
      <c r="CM26" s="61"/>
      <c r="CN26" s="61"/>
      <c r="CO26" s="61"/>
      <c r="CP26" s="55"/>
      <c r="CQ26" s="88"/>
      <c r="CR26" s="55"/>
      <c r="CS26" s="61"/>
      <c r="CT26" s="61"/>
      <c r="CU26" s="55"/>
      <c r="CV26" s="55"/>
      <c r="CW26" s="55"/>
      <c r="CX26" s="55"/>
      <c r="CY26" s="64"/>
      <c r="CZ26" s="85"/>
      <c r="DA26" s="61"/>
      <c r="DB26" s="55"/>
      <c r="DC26" s="55"/>
      <c r="DD26" s="88"/>
      <c r="DE26" s="55"/>
      <c r="DF26" s="61"/>
      <c r="DG26" s="61"/>
      <c r="DH26" s="55"/>
      <c r="DI26" s="55"/>
      <c r="DJ26" s="55"/>
      <c r="DK26" s="55"/>
      <c r="DL26" s="64"/>
      <c r="DM26" s="85"/>
      <c r="DN26" s="61"/>
      <c r="DO26" s="55"/>
      <c r="DP26" s="55"/>
      <c r="DQ26" s="88"/>
      <c r="DR26" s="55"/>
      <c r="DS26" s="61"/>
      <c r="DT26" s="61"/>
      <c r="DU26" s="55"/>
      <c r="DV26" s="55"/>
      <c r="DW26" s="55"/>
      <c r="DX26" s="55"/>
      <c r="DY26" s="64"/>
      <c r="DZ26" s="43"/>
      <c r="EA26" s="43"/>
      <c r="EB26" s="43"/>
      <c r="EC26" s="43"/>
      <c r="ED26" s="43"/>
      <c r="EE26" s="43"/>
      <c r="EF26" s="43"/>
    </row>
    <row r="27" spans="1:136" ht="9.9499999999999993" customHeight="1">
      <c r="A27" s="143"/>
      <c r="B27" s="144"/>
      <c r="C27" s="65"/>
      <c r="D27" s="65"/>
      <c r="E27" s="65"/>
      <c r="F27" s="65"/>
      <c r="G27" s="65"/>
      <c r="H27" s="65"/>
      <c r="I27" s="69"/>
      <c r="J27" s="65"/>
      <c r="K27" s="86"/>
      <c r="L27" s="77"/>
      <c r="M27" s="66"/>
      <c r="N27" s="66"/>
      <c r="O27" s="89"/>
      <c r="P27" s="66"/>
      <c r="Q27" s="77"/>
      <c r="R27" s="77"/>
      <c r="S27" s="66"/>
      <c r="T27" s="66"/>
      <c r="U27" s="66"/>
      <c r="V27" s="66"/>
      <c r="W27" s="65"/>
      <c r="X27" s="120"/>
      <c r="Y27" s="26"/>
      <c r="Z27" s="136"/>
      <c r="AA27" s="136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33"/>
      <c r="AM27" s="136"/>
      <c r="AN27" s="136"/>
      <c r="AO27" s="136"/>
      <c r="AP27" s="136"/>
      <c r="AQ27" s="136"/>
      <c r="AR27" s="136"/>
      <c r="AS27" s="180"/>
      <c r="AT27" s="180"/>
      <c r="AU27" s="177"/>
      <c r="AV27" s="177"/>
      <c r="AW27" s="177"/>
      <c r="AX27" s="177"/>
      <c r="AY27" s="133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133"/>
      <c r="BM27" s="66"/>
      <c r="BN27" s="66"/>
      <c r="BO27" s="66"/>
      <c r="BP27" s="66"/>
      <c r="BQ27" s="89"/>
      <c r="BR27" s="66"/>
      <c r="BS27" s="66"/>
      <c r="BT27" s="66"/>
      <c r="BU27" s="66"/>
      <c r="BV27" s="66"/>
      <c r="BW27" s="66"/>
      <c r="BX27" s="66"/>
      <c r="BY27" s="65"/>
      <c r="BZ27" s="77"/>
      <c r="CA27" s="77"/>
      <c r="CB27" s="77"/>
      <c r="CC27" s="66"/>
      <c r="CD27" s="89"/>
      <c r="CE27" s="66"/>
      <c r="CF27" s="77"/>
      <c r="CG27" s="77"/>
      <c r="CH27" s="66"/>
      <c r="CI27" s="66"/>
      <c r="CJ27" s="66"/>
      <c r="CK27" s="66"/>
      <c r="CL27" s="65"/>
      <c r="CM27" s="77"/>
      <c r="CN27" s="77"/>
      <c r="CO27" s="77"/>
      <c r="CP27" s="66"/>
      <c r="CQ27" s="89"/>
      <c r="CR27" s="66"/>
      <c r="CS27" s="77"/>
      <c r="CT27" s="77"/>
      <c r="CU27" s="66"/>
      <c r="CV27" s="66"/>
      <c r="CW27" s="66"/>
      <c r="CX27" s="66"/>
      <c r="CY27" s="65"/>
      <c r="CZ27" s="86"/>
      <c r="DA27" s="77"/>
      <c r="DB27" s="66"/>
      <c r="DC27" s="66"/>
      <c r="DD27" s="89"/>
      <c r="DE27" s="66"/>
      <c r="DF27" s="77"/>
      <c r="DG27" s="77"/>
      <c r="DH27" s="66"/>
      <c r="DI27" s="66"/>
      <c r="DJ27" s="66"/>
      <c r="DK27" s="66"/>
      <c r="DL27" s="65"/>
      <c r="DM27" s="86"/>
      <c r="DN27" s="77"/>
      <c r="DO27" s="66"/>
      <c r="DP27" s="66"/>
      <c r="DQ27" s="89"/>
      <c r="DR27" s="66"/>
      <c r="DS27" s="77"/>
      <c r="DT27" s="77"/>
      <c r="DU27" s="66"/>
      <c r="DV27" s="66"/>
      <c r="DW27" s="66"/>
      <c r="DX27" s="66"/>
      <c r="DY27" s="65"/>
      <c r="DZ27" s="44"/>
      <c r="EA27" s="44"/>
      <c r="EB27" s="44"/>
      <c r="EC27" s="44"/>
      <c r="ED27" s="44"/>
      <c r="EE27" s="44"/>
      <c r="EF27" s="44"/>
    </row>
    <row r="28" spans="1:136" ht="9.9499999999999993" customHeight="1">
      <c r="A28" s="169" t="s">
        <v>37</v>
      </c>
      <c r="B28" s="170"/>
      <c r="C28" s="63">
        <f t="shared" ref="C28" si="68">SUM(Z28:AK31)</f>
        <v>17721</v>
      </c>
      <c r="D28" s="63">
        <f t="shared" ref="D28" si="69">SUM(AM28:AX31)</f>
        <v>49781</v>
      </c>
      <c r="E28" s="63">
        <f t="shared" ref="E28" si="70">SUM(AZ28:BK31)</f>
        <v>29281</v>
      </c>
      <c r="F28" s="63">
        <f t="shared" ref="F28" si="71">SUM(BM28:BX31)</f>
        <v>27710</v>
      </c>
      <c r="G28" s="63">
        <f t="shared" ref="G28" si="72">SUM(BZ28:CK31)</f>
        <v>28616</v>
      </c>
      <c r="H28" s="63">
        <f t="shared" ref="H28" si="73">SUM(CM28:CX31)</f>
        <v>36627</v>
      </c>
      <c r="I28" s="67">
        <f t="shared" ref="I28" si="74">SUM(CZ28:DK31)</f>
        <v>36471</v>
      </c>
      <c r="J28" s="63">
        <f t="shared" ref="J28" si="75">SUM(DM28:DX31)</f>
        <v>36443</v>
      </c>
      <c r="K28" s="84">
        <v>2032</v>
      </c>
      <c r="L28" s="60">
        <v>3189</v>
      </c>
      <c r="M28" s="54">
        <v>2405</v>
      </c>
      <c r="N28" s="54">
        <v>2886</v>
      </c>
      <c r="O28" s="87">
        <v>3735</v>
      </c>
      <c r="P28" s="54">
        <v>2713</v>
      </c>
      <c r="Q28" s="54">
        <v>1898</v>
      </c>
      <c r="R28" s="54">
        <v>2562</v>
      </c>
      <c r="S28" s="96">
        <v>3638</v>
      </c>
      <c r="T28" s="99"/>
      <c r="U28" s="54"/>
      <c r="V28" s="54"/>
      <c r="W28" s="63">
        <f t="shared" ref="W28" si="76">SUM(K28:V31)</f>
        <v>25058</v>
      </c>
      <c r="X28" s="118">
        <f>W28/C28</f>
        <v>1.4140285536933581</v>
      </c>
      <c r="Y28" s="26"/>
      <c r="Z28" s="134">
        <v>792</v>
      </c>
      <c r="AA28" s="134">
        <v>964</v>
      </c>
      <c r="AB28" s="134">
        <v>771</v>
      </c>
      <c r="AC28" s="134">
        <v>1489</v>
      </c>
      <c r="AD28" s="134">
        <v>1737</v>
      </c>
      <c r="AE28" s="134">
        <v>1045</v>
      </c>
      <c r="AF28" s="134">
        <v>446</v>
      </c>
      <c r="AG28" s="134">
        <v>751</v>
      </c>
      <c r="AH28" s="134">
        <v>1511</v>
      </c>
      <c r="AI28" s="134">
        <v>1544</v>
      </c>
      <c r="AJ28" s="134">
        <v>4598</v>
      </c>
      <c r="AK28" s="134">
        <v>2073</v>
      </c>
      <c r="AL28" s="131">
        <f t="shared" si="58"/>
        <v>17721</v>
      </c>
      <c r="AM28" s="134">
        <v>3449</v>
      </c>
      <c r="AN28" s="134">
        <v>4509</v>
      </c>
      <c r="AO28" s="134">
        <v>10213</v>
      </c>
      <c r="AP28" s="134">
        <v>4489</v>
      </c>
      <c r="AQ28" s="134">
        <v>5356</v>
      </c>
      <c r="AR28" s="134">
        <v>2418</v>
      </c>
      <c r="AS28" s="134">
        <v>2512</v>
      </c>
      <c r="AT28" s="134">
        <v>2230</v>
      </c>
      <c r="AU28" s="131">
        <v>3243</v>
      </c>
      <c r="AV28" s="131">
        <v>3652</v>
      </c>
      <c r="AW28" s="131">
        <v>5519</v>
      </c>
      <c r="AX28" s="131">
        <v>2191</v>
      </c>
      <c r="AY28" s="131">
        <f t="shared" ref="AY28" si="77">SUM(AM28:AX31)</f>
        <v>49781</v>
      </c>
      <c r="AZ28" s="54">
        <v>1842</v>
      </c>
      <c r="BA28" s="54">
        <v>2803</v>
      </c>
      <c r="BB28" s="54">
        <v>2209</v>
      </c>
      <c r="BC28" s="54">
        <v>2531</v>
      </c>
      <c r="BD28" s="54">
        <v>2679</v>
      </c>
      <c r="BE28" s="54">
        <v>1213</v>
      </c>
      <c r="BF28" s="54">
        <v>3422</v>
      </c>
      <c r="BG28" s="54">
        <v>3722</v>
      </c>
      <c r="BH28" s="54">
        <v>4129</v>
      </c>
      <c r="BI28" s="54">
        <v>2024</v>
      </c>
      <c r="BJ28" s="54">
        <v>1472</v>
      </c>
      <c r="BK28" s="54">
        <v>1235</v>
      </c>
      <c r="BL28" s="131">
        <f t="shared" ref="BL28" si="78">SUM(AZ28:BK28)</f>
        <v>29281</v>
      </c>
      <c r="BM28" s="54">
        <v>1622</v>
      </c>
      <c r="BN28" s="54">
        <v>1706</v>
      </c>
      <c r="BO28" s="54">
        <v>2578</v>
      </c>
      <c r="BP28" s="54">
        <v>2831</v>
      </c>
      <c r="BQ28" s="87">
        <v>4298</v>
      </c>
      <c r="BR28" s="54">
        <v>2515</v>
      </c>
      <c r="BS28" s="54">
        <v>1139</v>
      </c>
      <c r="BT28" s="54">
        <v>1621</v>
      </c>
      <c r="BU28" s="54">
        <v>2915</v>
      </c>
      <c r="BV28" s="99">
        <v>2485</v>
      </c>
      <c r="BW28" s="54">
        <v>2719</v>
      </c>
      <c r="BX28" s="54">
        <v>1281</v>
      </c>
      <c r="BY28" s="63">
        <f t="shared" ref="BY28" si="79">SUM(BM28:BX31)</f>
        <v>27710</v>
      </c>
      <c r="BZ28" s="60">
        <v>1655</v>
      </c>
      <c r="CA28" s="60">
        <v>800</v>
      </c>
      <c r="CB28" s="60">
        <v>795</v>
      </c>
      <c r="CC28" s="54">
        <v>2651</v>
      </c>
      <c r="CD28" s="87">
        <v>3174</v>
      </c>
      <c r="CE28" s="54">
        <v>2410</v>
      </c>
      <c r="CF28" s="54">
        <v>2374</v>
      </c>
      <c r="CG28" s="54">
        <v>1611</v>
      </c>
      <c r="CH28" s="96">
        <v>3738</v>
      </c>
      <c r="CI28" s="99">
        <v>2887</v>
      </c>
      <c r="CJ28" s="54">
        <v>4986</v>
      </c>
      <c r="CK28" s="54">
        <v>1535</v>
      </c>
      <c r="CL28" s="63">
        <f>SUM(BZ28:CK31)</f>
        <v>28616</v>
      </c>
      <c r="CM28" s="60">
        <v>1853</v>
      </c>
      <c r="CN28" s="60">
        <v>2609</v>
      </c>
      <c r="CO28" s="60">
        <v>2188</v>
      </c>
      <c r="CP28" s="54">
        <v>3947</v>
      </c>
      <c r="CQ28" s="87">
        <v>4315</v>
      </c>
      <c r="CR28" s="54">
        <v>2939</v>
      </c>
      <c r="CS28" s="54">
        <v>2456</v>
      </c>
      <c r="CT28" s="54">
        <v>2228</v>
      </c>
      <c r="CU28" s="96">
        <v>4847</v>
      </c>
      <c r="CV28" s="99">
        <v>3360</v>
      </c>
      <c r="CW28" s="54">
        <v>3993</v>
      </c>
      <c r="CX28" s="54">
        <v>1892</v>
      </c>
      <c r="CY28" s="63">
        <f t="shared" ref="CY28" si="80">SUM(CM28:CX31)</f>
        <v>36627</v>
      </c>
      <c r="CZ28" s="84">
        <v>1598</v>
      </c>
      <c r="DA28" s="60">
        <v>3174</v>
      </c>
      <c r="DB28" s="54">
        <v>2236</v>
      </c>
      <c r="DC28" s="54">
        <v>4313</v>
      </c>
      <c r="DD28" s="87">
        <v>3752</v>
      </c>
      <c r="DE28" s="54">
        <v>2156</v>
      </c>
      <c r="DF28" s="54">
        <v>2568</v>
      </c>
      <c r="DG28" s="54">
        <v>2526</v>
      </c>
      <c r="DH28" s="96">
        <v>2892</v>
      </c>
      <c r="DI28" s="99">
        <v>3394</v>
      </c>
      <c r="DJ28" s="54">
        <v>5682</v>
      </c>
      <c r="DK28" s="54">
        <v>2180</v>
      </c>
      <c r="DL28" s="63">
        <f t="shared" ref="DL28" si="81">SUM(CZ28:DK31)</f>
        <v>36471</v>
      </c>
      <c r="DM28" s="84">
        <v>1731</v>
      </c>
      <c r="DN28" s="60">
        <v>3187</v>
      </c>
      <c r="DO28" s="54">
        <v>2148</v>
      </c>
      <c r="DP28" s="54">
        <v>2687</v>
      </c>
      <c r="DQ28" s="87">
        <v>3813</v>
      </c>
      <c r="DR28" s="54">
        <v>2512</v>
      </c>
      <c r="DS28" s="54">
        <v>2706</v>
      </c>
      <c r="DT28" s="54">
        <v>2730</v>
      </c>
      <c r="DU28" s="96">
        <v>3809</v>
      </c>
      <c r="DV28" s="99">
        <v>5152</v>
      </c>
      <c r="DW28" s="54">
        <v>4078</v>
      </c>
      <c r="DX28" s="54">
        <v>1890</v>
      </c>
      <c r="DY28" s="63">
        <f t="shared" ref="DY28" si="82">SUM(DM28:DX31)</f>
        <v>36443</v>
      </c>
      <c r="DZ28" s="42">
        <f>AY28/AL28</f>
        <v>2.80915298233734</v>
      </c>
      <c r="EA28" s="42">
        <f t="shared" ref="EA28" si="83">BL28/$AL28</f>
        <v>1.6523333897635573</v>
      </c>
      <c r="EB28" s="42">
        <f>BY28/AL28</f>
        <v>1.5636815078155861</v>
      </c>
      <c r="EC28" s="42">
        <f t="shared" ref="EC28" si="84">CL28/AL28</f>
        <v>1.6148072907849444</v>
      </c>
      <c r="ED28" s="42">
        <f t="shared" ref="ED28" si="85">CY28/AL28</f>
        <v>2.0668698154731673</v>
      </c>
      <c r="EE28" s="42">
        <f t="shared" ref="EE28" si="86">DL28/AL28</f>
        <v>2.058066700524801</v>
      </c>
      <c r="EF28" s="42">
        <f>DY28/AL28</f>
        <v>2.0564866542520175</v>
      </c>
    </row>
    <row r="29" spans="1:136" ht="9.9499999999999993" customHeight="1">
      <c r="A29" s="171"/>
      <c r="B29" s="172"/>
      <c r="C29" s="64"/>
      <c r="D29" s="64"/>
      <c r="E29" s="64"/>
      <c r="F29" s="64"/>
      <c r="G29" s="64"/>
      <c r="H29" s="64"/>
      <c r="I29" s="68"/>
      <c r="J29" s="64"/>
      <c r="K29" s="85"/>
      <c r="L29" s="61"/>
      <c r="M29" s="55"/>
      <c r="N29" s="55"/>
      <c r="O29" s="88"/>
      <c r="P29" s="55"/>
      <c r="Q29" s="55"/>
      <c r="R29" s="55"/>
      <c r="S29" s="97"/>
      <c r="T29" s="100"/>
      <c r="U29" s="55"/>
      <c r="V29" s="55"/>
      <c r="W29" s="64"/>
      <c r="X29" s="119"/>
      <c r="Y29" s="26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2"/>
      <c r="AM29" s="135"/>
      <c r="AN29" s="135"/>
      <c r="AO29" s="135"/>
      <c r="AP29" s="135"/>
      <c r="AQ29" s="135"/>
      <c r="AR29" s="135"/>
      <c r="AS29" s="135"/>
      <c r="AT29" s="135"/>
      <c r="AU29" s="132"/>
      <c r="AV29" s="132"/>
      <c r="AW29" s="132"/>
      <c r="AX29" s="132"/>
      <c r="AY29" s="132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132"/>
      <c r="BM29" s="55"/>
      <c r="BN29" s="55"/>
      <c r="BO29" s="55"/>
      <c r="BP29" s="55"/>
      <c r="BQ29" s="88"/>
      <c r="BR29" s="55"/>
      <c r="BS29" s="55"/>
      <c r="BT29" s="55"/>
      <c r="BU29" s="55"/>
      <c r="BV29" s="100"/>
      <c r="BW29" s="55"/>
      <c r="BX29" s="55"/>
      <c r="BY29" s="64"/>
      <c r="BZ29" s="61"/>
      <c r="CA29" s="61"/>
      <c r="CB29" s="61"/>
      <c r="CC29" s="55"/>
      <c r="CD29" s="88"/>
      <c r="CE29" s="55"/>
      <c r="CF29" s="55"/>
      <c r="CG29" s="55"/>
      <c r="CH29" s="97"/>
      <c r="CI29" s="100"/>
      <c r="CJ29" s="55"/>
      <c r="CK29" s="55"/>
      <c r="CL29" s="64"/>
      <c r="CM29" s="61"/>
      <c r="CN29" s="61"/>
      <c r="CO29" s="61"/>
      <c r="CP29" s="55"/>
      <c r="CQ29" s="88"/>
      <c r="CR29" s="55"/>
      <c r="CS29" s="55"/>
      <c r="CT29" s="55"/>
      <c r="CU29" s="97"/>
      <c r="CV29" s="100"/>
      <c r="CW29" s="55"/>
      <c r="CX29" s="55"/>
      <c r="CY29" s="64"/>
      <c r="CZ29" s="85"/>
      <c r="DA29" s="61"/>
      <c r="DB29" s="55"/>
      <c r="DC29" s="55"/>
      <c r="DD29" s="88"/>
      <c r="DE29" s="55"/>
      <c r="DF29" s="55"/>
      <c r="DG29" s="55"/>
      <c r="DH29" s="97"/>
      <c r="DI29" s="100"/>
      <c r="DJ29" s="55"/>
      <c r="DK29" s="55"/>
      <c r="DL29" s="64"/>
      <c r="DM29" s="85"/>
      <c r="DN29" s="61"/>
      <c r="DO29" s="55"/>
      <c r="DP29" s="55"/>
      <c r="DQ29" s="88"/>
      <c r="DR29" s="55"/>
      <c r="DS29" s="55"/>
      <c r="DT29" s="55"/>
      <c r="DU29" s="97"/>
      <c r="DV29" s="100"/>
      <c r="DW29" s="55"/>
      <c r="DX29" s="55"/>
      <c r="DY29" s="64"/>
      <c r="DZ29" s="43"/>
      <c r="EA29" s="43"/>
      <c r="EB29" s="43"/>
      <c r="EC29" s="43"/>
      <c r="ED29" s="43"/>
      <c r="EE29" s="43"/>
      <c r="EF29" s="43"/>
    </row>
    <row r="30" spans="1:136" ht="9.9499999999999993" customHeight="1">
      <c r="A30" s="171"/>
      <c r="B30" s="172"/>
      <c r="C30" s="64"/>
      <c r="D30" s="64"/>
      <c r="E30" s="64"/>
      <c r="F30" s="64"/>
      <c r="G30" s="64"/>
      <c r="H30" s="64"/>
      <c r="I30" s="68"/>
      <c r="J30" s="64"/>
      <c r="K30" s="85"/>
      <c r="L30" s="61"/>
      <c r="M30" s="55"/>
      <c r="N30" s="55"/>
      <c r="O30" s="88"/>
      <c r="P30" s="55"/>
      <c r="Q30" s="55"/>
      <c r="R30" s="55"/>
      <c r="S30" s="97"/>
      <c r="T30" s="100"/>
      <c r="U30" s="55"/>
      <c r="V30" s="55"/>
      <c r="W30" s="64"/>
      <c r="X30" s="119"/>
      <c r="Y30" s="26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2"/>
      <c r="AM30" s="135"/>
      <c r="AN30" s="135"/>
      <c r="AO30" s="135"/>
      <c r="AP30" s="135"/>
      <c r="AQ30" s="135"/>
      <c r="AR30" s="135"/>
      <c r="AS30" s="135"/>
      <c r="AT30" s="135"/>
      <c r="AU30" s="132"/>
      <c r="AV30" s="132"/>
      <c r="AW30" s="132"/>
      <c r="AX30" s="132"/>
      <c r="AY30" s="132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132"/>
      <c r="BM30" s="55"/>
      <c r="BN30" s="55"/>
      <c r="BO30" s="55"/>
      <c r="BP30" s="55"/>
      <c r="BQ30" s="88"/>
      <c r="BR30" s="55"/>
      <c r="BS30" s="55"/>
      <c r="BT30" s="55"/>
      <c r="BU30" s="55"/>
      <c r="BV30" s="100"/>
      <c r="BW30" s="55"/>
      <c r="BX30" s="55"/>
      <c r="BY30" s="64"/>
      <c r="BZ30" s="61"/>
      <c r="CA30" s="61"/>
      <c r="CB30" s="61"/>
      <c r="CC30" s="55"/>
      <c r="CD30" s="88"/>
      <c r="CE30" s="55"/>
      <c r="CF30" s="55"/>
      <c r="CG30" s="55"/>
      <c r="CH30" s="97"/>
      <c r="CI30" s="100"/>
      <c r="CJ30" s="55"/>
      <c r="CK30" s="55"/>
      <c r="CL30" s="64"/>
      <c r="CM30" s="61"/>
      <c r="CN30" s="61"/>
      <c r="CO30" s="61"/>
      <c r="CP30" s="55"/>
      <c r="CQ30" s="88"/>
      <c r="CR30" s="55"/>
      <c r="CS30" s="55"/>
      <c r="CT30" s="55"/>
      <c r="CU30" s="97"/>
      <c r="CV30" s="100"/>
      <c r="CW30" s="55"/>
      <c r="CX30" s="55"/>
      <c r="CY30" s="64"/>
      <c r="CZ30" s="85"/>
      <c r="DA30" s="61"/>
      <c r="DB30" s="55"/>
      <c r="DC30" s="55"/>
      <c r="DD30" s="88"/>
      <c r="DE30" s="55"/>
      <c r="DF30" s="55"/>
      <c r="DG30" s="55"/>
      <c r="DH30" s="97"/>
      <c r="DI30" s="100"/>
      <c r="DJ30" s="55"/>
      <c r="DK30" s="55"/>
      <c r="DL30" s="64"/>
      <c r="DM30" s="85"/>
      <c r="DN30" s="61"/>
      <c r="DO30" s="55"/>
      <c r="DP30" s="55"/>
      <c r="DQ30" s="88"/>
      <c r="DR30" s="55"/>
      <c r="DS30" s="55"/>
      <c r="DT30" s="55"/>
      <c r="DU30" s="97"/>
      <c r="DV30" s="100"/>
      <c r="DW30" s="55"/>
      <c r="DX30" s="55"/>
      <c r="DY30" s="64"/>
      <c r="DZ30" s="43"/>
      <c r="EA30" s="43"/>
      <c r="EB30" s="43"/>
      <c r="EC30" s="43"/>
      <c r="ED30" s="43"/>
      <c r="EE30" s="43"/>
      <c r="EF30" s="43"/>
    </row>
    <row r="31" spans="1:136" ht="9.9499999999999993" customHeight="1">
      <c r="A31" s="173"/>
      <c r="B31" s="174"/>
      <c r="C31" s="65"/>
      <c r="D31" s="65"/>
      <c r="E31" s="65"/>
      <c r="F31" s="65"/>
      <c r="G31" s="65"/>
      <c r="H31" s="65"/>
      <c r="I31" s="69"/>
      <c r="J31" s="65"/>
      <c r="K31" s="86"/>
      <c r="L31" s="77"/>
      <c r="M31" s="66"/>
      <c r="N31" s="66"/>
      <c r="O31" s="89"/>
      <c r="P31" s="66"/>
      <c r="Q31" s="66"/>
      <c r="R31" s="66"/>
      <c r="S31" s="98"/>
      <c r="T31" s="101"/>
      <c r="U31" s="66"/>
      <c r="V31" s="66"/>
      <c r="W31" s="65"/>
      <c r="X31" s="120"/>
      <c r="Y31" s="2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3"/>
      <c r="AM31" s="136"/>
      <c r="AN31" s="136"/>
      <c r="AO31" s="136"/>
      <c r="AP31" s="136"/>
      <c r="AQ31" s="136"/>
      <c r="AR31" s="136"/>
      <c r="AS31" s="136"/>
      <c r="AT31" s="136"/>
      <c r="AU31" s="133"/>
      <c r="AV31" s="133"/>
      <c r="AW31" s="133"/>
      <c r="AX31" s="133"/>
      <c r="AY31" s="133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133"/>
      <c r="BM31" s="66"/>
      <c r="BN31" s="66"/>
      <c r="BO31" s="66"/>
      <c r="BP31" s="66"/>
      <c r="BQ31" s="89"/>
      <c r="BR31" s="66"/>
      <c r="BS31" s="66"/>
      <c r="BT31" s="66"/>
      <c r="BU31" s="66"/>
      <c r="BV31" s="101"/>
      <c r="BW31" s="66"/>
      <c r="BX31" s="66"/>
      <c r="BY31" s="65"/>
      <c r="BZ31" s="77"/>
      <c r="CA31" s="77"/>
      <c r="CB31" s="77"/>
      <c r="CC31" s="66"/>
      <c r="CD31" s="89"/>
      <c r="CE31" s="66"/>
      <c r="CF31" s="66"/>
      <c r="CG31" s="66"/>
      <c r="CH31" s="98"/>
      <c r="CI31" s="101"/>
      <c r="CJ31" s="66"/>
      <c r="CK31" s="66"/>
      <c r="CL31" s="65"/>
      <c r="CM31" s="77"/>
      <c r="CN31" s="77"/>
      <c r="CO31" s="77"/>
      <c r="CP31" s="66"/>
      <c r="CQ31" s="89"/>
      <c r="CR31" s="66"/>
      <c r="CS31" s="66"/>
      <c r="CT31" s="66"/>
      <c r="CU31" s="98"/>
      <c r="CV31" s="101"/>
      <c r="CW31" s="66"/>
      <c r="CX31" s="66"/>
      <c r="CY31" s="65"/>
      <c r="CZ31" s="86"/>
      <c r="DA31" s="77"/>
      <c r="DB31" s="66"/>
      <c r="DC31" s="66"/>
      <c r="DD31" s="89"/>
      <c r="DE31" s="66"/>
      <c r="DF31" s="66"/>
      <c r="DG31" s="66"/>
      <c r="DH31" s="98"/>
      <c r="DI31" s="101"/>
      <c r="DJ31" s="66"/>
      <c r="DK31" s="66"/>
      <c r="DL31" s="65"/>
      <c r="DM31" s="86"/>
      <c r="DN31" s="77"/>
      <c r="DO31" s="66"/>
      <c r="DP31" s="66"/>
      <c r="DQ31" s="89"/>
      <c r="DR31" s="66"/>
      <c r="DS31" s="66"/>
      <c r="DT31" s="66"/>
      <c r="DU31" s="98"/>
      <c r="DV31" s="101"/>
      <c r="DW31" s="66"/>
      <c r="DX31" s="66"/>
      <c r="DY31" s="65"/>
      <c r="DZ31" s="44"/>
      <c r="EA31" s="44"/>
      <c r="EB31" s="44"/>
      <c r="EC31" s="44"/>
      <c r="ED31" s="44"/>
      <c r="EE31" s="44"/>
      <c r="EF31" s="44"/>
    </row>
    <row r="32" spans="1:136" ht="9.9499999999999993" customHeight="1">
      <c r="A32" s="163" t="s">
        <v>38</v>
      </c>
      <c r="B32" s="164"/>
      <c r="C32" s="63">
        <f t="shared" ref="C32" si="87">SUM(Z32:AK35)</f>
        <v>7576</v>
      </c>
      <c r="D32" s="63">
        <f t="shared" ref="D32" si="88">SUM(AM32:AX35)</f>
        <v>22168</v>
      </c>
      <c r="E32" s="63">
        <f t="shared" ref="E32" si="89">SUM(AZ32:BK35)</f>
        <v>11258</v>
      </c>
      <c r="F32" s="63">
        <f t="shared" ref="F32" si="90">SUM(BM32:BX35)</f>
        <v>8568</v>
      </c>
      <c r="G32" s="63">
        <f t="shared" ref="G32" si="91">SUM(BZ32:CK35)</f>
        <v>8810</v>
      </c>
      <c r="H32" s="63">
        <f t="shared" ref="H32" si="92">SUM(CM32:CX35)</f>
        <v>19681</v>
      </c>
      <c r="I32" s="67">
        <f t="shared" ref="I32" si="93">SUM(CZ32:DK35)</f>
        <v>11396</v>
      </c>
      <c r="J32" s="63">
        <f t="shared" ref="J32" si="94">SUM(DM32:DX35)</f>
        <v>6945</v>
      </c>
      <c r="K32" s="84">
        <v>578</v>
      </c>
      <c r="L32" s="60">
        <v>490</v>
      </c>
      <c r="M32" s="54">
        <v>603</v>
      </c>
      <c r="N32" s="54">
        <v>934</v>
      </c>
      <c r="O32" s="87">
        <v>920</v>
      </c>
      <c r="P32" s="54">
        <v>209</v>
      </c>
      <c r="Q32" s="54">
        <v>137</v>
      </c>
      <c r="R32" s="54">
        <v>295</v>
      </c>
      <c r="S32" s="54">
        <v>561</v>
      </c>
      <c r="T32" s="54"/>
      <c r="U32" s="54"/>
      <c r="V32" s="54"/>
      <c r="W32" s="63">
        <f t="shared" ref="W32" si="95">SUM(K32:V35)</f>
        <v>4727</v>
      </c>
      <c r="X32" s="118">
        <f>W32/C32</f>
        <v>0.62394403379091867</v>
      </c>
      <c r="Y32" s="12"/>
      <c r="Z32" s="134">
        <v>324</v>
      </c>
      <c r="AA32" s="134">
        <v>602</v>
      </c>
      <c r="AB32" s="134">
        <v>644</v>
      </c>
      <c r="AC32" s="134">
        <v>887</v>
      </c>
      <c r="AD32" s="134">
        <v>1003</v>
      </c>
      <c r="AE32" s="134">
        <v>534</v>
      </c>
      <c r="AF32" s="134">
        <v>228</v>
      </c>
      <c r="AG32" s="134">
        <v>437</v>
      </c>
      <c r="AH32" s="134">
        <v>322</v>
      </c>
      <c r="AI32" s="134">
        <v>574</v>
      </c>
      <c r="AJ32" s="134">
        <v>872</v>
      </c>
      <c r="AK32" s="134">
        <v>1149</v>
      </c>
      <c r="AL32" s="131">
        <f t="shared" si="58"/>
        <v>7576</v>
      </c>
      <c r="AM32" s="134">
        <v>1069</v>
      </c>
      <c r="AN32" s="134">
        <v>1061</v>
      </c>
      <c r="AO32" s="134">
        <v>1873</v>
      </c>
      <c r="AP32" s="134">
        <v>1255</v>
      </c>
      <c r="AQ32" s="134">
        <v>3972</v>
      </c>
      <c r="AR32" s="134">
        <v>2122</v>
      </c>
      <c r="AS32" s="134">
        <v>973</v>
      </c>
      <c r="AT32" s="134">
        <v>914</v>
      </c>
      <c r="AU32" s="131">
        <v>1727</v>
      </c>
      <c r="AV32" s="131">
        <v>1990</v>
      </c>
      <c r="AW32" s="131">
        <v>2865</v>
      </c>
      <c r="AX32" s="131">
        <v>2347</v>
      </c>
      <c r="AY32" s="131">
        <f t="shared" ref="AY32" si="96">SUM(AM32:AX35)</f>
        <v>22168</v>
      </c>
      <c r="AZ32" s="54">
        <v>1288</v>
      </c>
      <c r="BA32" s="54">
        <v>1265</v>
      </c>
      <c r="BB32" s="54">
        <v>1294</v>
      </c>
      <c r="BC32" s="54">
        <v>1916</v>
      </c>
      <c r="BD32" s="54">
        <v>3133</v>
      </c>
      <c r="BE32" s="54">
        <v>946</v>
      </c>
      <c r="BF32" s="54">
        <v>383</v>
      </c>
      <c r="BG32" s="54">
        <v>519</v>
      </c>
      <c r="BH32" s="54">
        <v>408</v>
      </c>
      <c r="BI32" s="54">
        <v>45</v>
      </c>
      <c r="BJ32" s="54">
        <v>9</v>
      </c>
      <c r="BK32" s="54">
        <v>52</v>
      </c>
      <c r="BL32" s="131">
        <f t="shared" ref="BL32" si="97">SUM(AZ32:BK32)</f>
        <v>11258</v>
      </c>
      <c r="BM32" s="54">
        <v>240</v>
      </c>
      <c r="BN32" s="54">
        <v>251</v>
      </c>
      <c r="BO32" s="54">
        <v>420</v>
      </c>
      <c r="BP32" s="54">
        <v>1671</v>
      </c>
      <c r="BQ32" s="87">
        <v>3053</v>
      </c>
      <c r="BR32" s="54">
        <v>1781</v>
      </c>
      <c r="BS32" s="54">
        <v>1</v>
      </c>
      <c r="BT32" s="54">
        <v>38</v>
      </c>
      <c r="BU32" s="54">
        <v>279</v>
      </c>
      <c r="BV32" s="54">
        <v>433</v>
      </c>
      <c r="BW32" s="54">
        <v>257</v>
      </c>
      <c r="BX32" s="54">
        <v>144</v>
      </c>
      <c r="BY32" s="63">
        <f t="shared" ref="BY32" si="98">SUM(BM32:BX35)</f>
        <v>8568</v>
      </c>
      <c r="BZ32" s="60">
        <v>439</v>
      </c>
      <c r="CA32" s="60">
        <v>173</v>
      </c>
      <c r="CB32" s="60">
        <v>160</v>
      </c>
      <c r="CC32" s="54">
        <v>939</v>
      </c>
      <c r="CD32" s="87">
        <v>1295</v>
      </c>
      <c r="CE32" s="54">
        <v>1058</v>
      </c>
      <c r="CF32" s="54">
        <v>207</v>
      </c>
      <c r="CG32" s="54">
        <v>97</v>
      </c>
      <c r="CH32" s="54">
        <v>759</v>
      </c>
      <c r="CI32" s="54">
        <v>914</v>
      </c>
      <c r="CJ32" s="54">
        <v>1674</v>
      </c>
      <c r="CK32" s="54">
        <v>1095</v>
      </c>
      <c r="CL32" s="63">
        <f>SUM(BZ32:CK35)</f>
        <v>8810</v>
      </c>
      <c r="CM32" s="60">
        <v>621</v>
      </c>
      <c r="CN32" s="60">
        <v>336</v>
      </c>
      <c r="CO32" s="54">
        <v>1273</v>
      </c>
      <c r="CP32" s="54">
        <v>1639</v>
      </c>
      <c r="CQ32" s="87">
        <v>2646</v>
      </c>
      <c r="CR32" s="54">
        <v>1998</v>
      </c>
      <c r="CS32" s="54">
        <v>882</v>
      </c>
      <c r="CT32" s="54">
        <v>901</v>
      </c>
      <c r="CU32" s="54">
        <v>2366</v>
      </c>
      <c r="CV32" s="54">
        <v>1907</v>
      </c>
      <c r="CW32" s="54">
        <v>3145</v>
      </c>
      <c r="CX32" s="54">
        <v>1967</v>
      </c>
      <c r="CY32" s="63">
        <f t="shared" ref="CY32" si="99">SUM(CM32:CX35)</f>
        <v>19681</v>
      </c>
      <c r="CZ32" s="84">
        <v>1237</v>
      </c>
      <c r="DA32" s="60">
        <v>959</v>
      </c>
      <c r="DB32" s="54">
        <v>1426</v>
      </c>
      <c r="DC32" s="54">
        <v>1767</v>
      </c>
      <c r="DD32" s="87">
        <v>1361</v>
      </c>
      <c r="DE32" s="54">
        <v>603</v>
      </c>
      <c r="DF32" s="54">
        <v>367</v>
      </c>
      <c r="DG32" s="54">
        <v>490</v>
      </c>
      <c r="DH32" s="54">
        <v>1070</v>
      </c>
      <c r="DI32" s="54">
        <v>605</v>
      </c>
      <c r="DJ32" s="54">
        <v>1130</v>
      </c>
      <c r="DK32" s="54">
        <v>381</v>
      </c>
      <c r="DL32" s="63">
        <f t="shared" ref="DL32" si="100">SUM(CZ32:DK35)</f>
        <v>11396</v>
      </c>
      <c r="DM32" s="84">
        <v>428</v>
      </c>
      <c r="DN32" s="60">
        <v>460</v>
      </c>
      <c r="DO32" s="54">
        <v>475</v>
      </c>
      <c r="DP32" s="54">
        <v>759</v>
      </c>
      <c r="DQ32" s="87">
        <v>736</v>
      </c>
      <c r="DR32" s="54">
        <v>418</v>
      </c>
      <c r="DS32" s="54">
        <v>345</v>
      </c>
      <c r="DT32" s="54">
        <v>272</v>
      </c>
      <c r="DU32" s="54">
        <v>565</v>
      </c>
      <c r="DV32" s="54">
        <v>758</v>
      </c>
      <c r="DW32" s="54">
        <v>1204</v>
      </c>
      <c r="DX32" s="54">
        <v>525</v>
      </c>
      <c r="DY32" s="63">
        <f t="shared" ref="DY32" si="101">SUM(DM32:DX35)</f>
        <v>6945</v>
      </c>
      <c r="DZ32" s="42">
        <f>AY32/AL32</f>
        <v>2.9260823653643082</v>
      </c>
      <c r="EA32" s="42">
        <f t="shared" ref="EA32" si="102">BL32/$AL32</f>
        <v>1.4860084477296727</v>
      </c>
      <c r="EB32" s="42">
        <f>BY32/AL32</f>
        <v>1.1309398099260823</v>
      </c>
      <c r="EC32" s="42">
        <f t="shared" ref="EC32" si="103">CL32/AL32</f>
        <v>1.1628827877507919</v>
      </c>
      <c r="ED32" s="42">
        <f t="shared" ref="ED32" si="104">CY32/AL32</f>
        <v>2.5978088701161561</v>
      </c>
      <c r="EE32" s="42">
        <f t="shared" ref="EE32" si="105">DL32/AL32</f>
        <v>1.5042238648363253</v>
      </c>
      <c r="EF32" s="42">
        <f>DY32/AL32</f>
        <v>0.9167106652587117</v>
      </c>
    </row>
    <row r="33" spans="1:136" ht="9.9499999999999993" customHeight="1">
      <c r="A33" s="165"/>
      <c r="B33" s="166"/>
      <c r="C33" s="64"/>
      <c r="D33" s="64"/>
      <c r="E33" s="64"/>
      <c r="F33" s="64"/>
      <c r="G33" s="64"/>
      <c r="H33" s="64"/>
      <c r="I33" s="68"/>
      <c r="J33" s="64"/>
      <c r="K33" s="85"/>
      <c r="L33" s="61"/>
      <c r="M33" s="55"/>
      <c r="N33" s="55"/>
      <c r="O33" s="88"/>
      <c r="P33" s="55"/>
      <c r="Q33" s="55"/>
      <c r="R33" s="55"/>
      <c r="S33" s="55"/>
      <c r="T33" s="55"/>
      <c r="U33" s="55"/>
      <c r="V33" s="55"/>
      <c r="W33" s="64"/>
      <c r="X33" s="119"/>
      <c r="Y33" s="12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2"/>
      <c r="AM33" s="135"/>
      <c r="AN33" s="135"/>
      <c r="AO33" s="135"/>
      <c r="AP33" s="135"/>
      <c r="AQ33" s="135"/>
      <c r="AR33" s="135"/>
      <c r="AS33" s="135"/>
      <c r="AT33" s="135"/>
      <c r="AU33" s="132"/>
      <c r="AV33" s="132"/>
      <c r="AW33" s="132"/>
      <c r="AX33" s="132"/>
      <c r="AY33" s="132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132"/>
      <c r="BM33" s="55"/>
      <c r="BN33" s="55"/>
      <c r="BO33" s="55"/>
      <c r="BP33" s="55"/>
      <c r="BQ33" s="88"/>
      <c r="BR33" s="55"/>
      <c r="BS33" s="55"/>
      <c r="BT33" s="55"/>
      <c r="BU33" s="55"/>
      <c r="BV33" s="55"/>
      <c r="BW33" s="55"/>
      <c r="BX33" s="55"/>
      <c r="BY33" s="64"/>
      <c r="BZ33" s="61"/>
      <c r="CA33" s="61"/>
      <c r="CB33" s="61"/>
      <c r="CC33" s="55"/>
      <c r="CD33" s="88"/>
      <c r="CE33" s="55"/>
      <c r="CF33" s="55"/>
      <c r="CG33" s="55"/>
      <c r="CH33" s="55"/>
      <c r="CI33" s="55"/>
      <c r="CJ33" s="55"/>
      <c r="CK33" s="55"/>
      <c r="CL33" s="64"/>
      <c r="CM33" s="61"/>
      <c r="CN33" s="61"/>
      <c r="CO33" s="55"/>
      <c r="CP33" s="55"/>
      <c r="CQ33" s="88"/>
      <c r="CR33" s="55"/>
      <c r="CS33" s="55"/>
      <c r="CT33" s="55"/>
      <c r="CU33" s="55"/>
      <c r="CV33" s="55"/>
      <c r="CW33" s="55"/>
      <c r="CX33" s="55"/>
      <c r="CY33" s="64"/>
      <c r="CZ33" s="85"/>
      <c r="DA33" s="61"/>
      <c r="DB33" s="55"/>
      <c r="DC33" s="55"/>
      <c r="DD33" s="88"/>
      <c r="DE33" s="55"/>
      <c r="DF33" s="55"/>
      <c r="DG33" s="55"/>
      <c r="DH33" s="55"/>
      <c r="DI33" s="55"/>
      <c r="DJ33" s="55"/>
      <c r="DK33" s="55"/>
      <c r="DL33" s="64"/>
      <c r="DM33" s="85"/>
      <c r="DN33" s="61"/>
      <c r="DO33" s="55"/>
      <c r="DP33" s="55"/>
      <c r="DQ33" s="88"/>
      <c r="DR33" s="55"/>
      <c r="DS33" s="55"/>
      <c r="DT33" s="55"/>
      <c r="DU33" s="55"/>
      <c r="DV33" s="55"/>
      <c r="DW33" s="55"/>
      <c r="DX33" s="55"/>
      <c r="DY33" s="64"/>
      <c r="DZ33" s="43"/>
      <c r="EA33" s="43"/>
      <c r="EB33" s="43"/>
      <c r="EC33" s="43"/>
      <c r="ED33" s="43"/>
      <c r="EE33" s="43"/>
      <c r="EF33" s="43"/>
    </row>
    <row r="34" spans="1:136" ht="9.9499999999999993" customHeight="1">
      <c r="A34" s="165"/>
      <c r="B34" s="166"/>
      <c r="C34" s="64"/>
      <c r="D34" s="64"/>
      <c r="E34" s="64"/>
      <c r="F34" s="64"/>
      <c r="G34" s="64"/>
      <c r="H34" s="64"/>
      <c r="I34" s="68"/>
      <c r="J34" s="64"/>
      <c r="K34" s="85"/>
      <c r="L34" s="61"/>
      <c r="M34" s="55"/>
      <c r="N34" s="55"/>
      <c r="O34" s="88"/>
      <c r="P34" s="55"/>
      <c r="Q34" s="55"/>
      <c r="R34" s="55"/>
      <c r="S34" s="55"/>
      <c r="T34" s="55"/>
      <c r="U34" s="55"/>
      <c r="V34" s="55"/>
      <c r="W34" s="64"/>
      <c r="X34" s="119"/>
      <c r="Y34" s="12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2"/>
      <c r="AM34" s="135"/>
      <c r="AN34" s="135"/>
      <c r="AO34" s="135"/>
      <c r="AP34" s="135"/>
      <c r="AQ34" s="135"/>
      <c r="AR34" s="135"/>
      <c r="AS34" s="135"/>
      <c r="AT34" s="135"/>
      <c r="AU34" s="132"/>
      <c r="AV34" s="132"/>
      <c r="AW34" s="132"/>
      <c r="AX34" s="132"/>
      <c r="AY34" s="132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132"/>
      <c r="BM34" s="55"/>
      <c r="BN34" s="55"/>
      <c r="BO34" s="55"/>
      <c r="BP34" s="55"/>
      <c r="BQ34" s="88"/>
      <c r="BR34" s="55"/>
      <c r="BS34" s="55"/>
      <c r="BT34" s="55"/>
      <c r="BU34" s="55"/>
      <c r="BV34" s="55"/>
      <c r="BW34" s="55"/>
      <c r="BX34" s="55"/>
      <c r="BY34" s="64"/>
      <c r="BZ34" s="61"/>
      <c r="CA34" s="61"/>
      <c r="CB34" s="61"/>
      <c r="CC34" s="55"/>
      <c r="CD34" s="88"/>
      <c r="CE34" s="55"/>
      <c r="CF34" s="55"/>
      <c r="CG34" s="55"/>
      <c r="CH34" s="55"/>
      <c r="CI34" s="55"/>
      <c r="CJ34" s="55"/>
      <c r="CK34" s="55"/>
      <c r="CL34" s="64"/>
      <c r="CM34" s="61"/>
      <c r="CN34" s="61"/>
      <c r="CO34" s="55"/>
      <c r="CP34" s="55"/>
      <c r="CQ34" s="88"/>
      <c r="CR34" s="55"/>
      <c r="CS34" s="55"/>
      <c r="CT34" s="55"/>
      <c r="CU34" s="55"/>
      <c r="CV34" s="55"/>
      <c r="CW34" s="55"/>
      <c r="CX34" s="55"/>
      <c r="CY34" s="64"/>
      <c r="CZ34" s="85"/>
      <c r="DA34" s="61"/>
      <c r="DB34" s="55"/>
      <c r="DC34" s="55"/>
      <c r="DD34" s="88"/>
      <c r="DE34" s="55"/>
      <c r="DF34" s="55"/>
      <c r="DG34" s="55"/>
      <c r="DH34" s="55"/>
      <c r="DI34" s="55"/>
      <c r="DJ34" s="55"/>
      <c r="DK34" s="55"/>
      <c r="DL34" s="64"/>
      <c r="DM34" s="85"/>
      <c r="DN34" s="61"/>
      <c r="DO34" s="55"/>
      <c r="DP34" s="55"/>
      <c r="DQ34" s="88"/>
      <c r="DR34" s="55"/>
      <c r="DS34" s="55"/>
      <c r="DT34" s="55"/>
      <c r="DU34" s="55"/>
      <c r="DV34" s="55"/>
      <c r="DW34" s="55"/>
      <c r="DX34" s="55"/>
      <c r="DY34" s="64"/>
      <c r="DZ34" s="43"/>
      <c r="EA34" s="43"/>
      <c r="EB34" s="43"/>
      <c r="EC34" s="43"/>
      <c r="ED34" s="43"/>
      <c r="EE34" s="43"/>
      <c r="EF34" s="43"/>
    </row>
    <row r="35" spans="1:136" ht="9.9499999999999993" customHeight="1">
      <c r="A35" s="167"/>
      <c r="B35" s="168"/>
      <c r="C35" s="65"/>
      <c r="D35" s="65"/>
      <c r="E35" s="65"/>
      <c r="F35" s="65"/>
      <c r="G35" s="65"/>
      <c r="H35" s="65"/>
      <c r="I35" s="69"/>
      <c r="J35" s="65"/>
      <c r="K35" s="86"/>
      <c r="L35" s="77"/>
      <c r="M35" s="66"/>
      <c r="N35" s="66"/>
      <c r="O35" s="89"/>
      <c r="P35" s="66"/>
      <c r="Q35" s="66"/>
      <c r="R35" s="66"/>
      <c r="S35" s="66"/>
      <c r="T35" s="66"/>
      <c r="U35" s="66"/>
      <c r="V35" s="66"/>
      <c r="W35" s="65"/>
      <c r="X35" s="120"/>
      <c r="Y35" s="12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3"/>
      <c r="AM35" s="136"/>
      <c r="AN35" s="136"/>
      <c r="AO35" s="136"/>
      <c r="AP35" s="136"/>
      <c r="AQ35" s="136"/>
      <c r="AR35" s="136"/>
      <c r="AS35" s="136"/>
      <c r="AT35" s="136"/>
      <c r="AU35" s="133"/>
      <c r="AV35" s="133"/>
      <c r="AW35" s="133"/>
      <c r="AX35" s="133"/>
      <c r="AY35" s="133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133"/>
      <c r="BM35" s="66"/>
      <c r="BN35" s="66"/>
      <c r="BO35" s="66"/>
      <c r="BP35" s="66"/>
      <c r="BQ35" s="89"/>
      <c r="BR35" s="66"/>
      <c r="BS35" s="66"/>
      <c r="BT35" s="66"/>
      <c r="BU35" s="66"/>
      <c r="BV35" s="66"/>
      <c r="BW35" s="66"/>
      <c r="BX35" s="66"/>
      <c r="BY35" s="65"/>
      <c r="BZ35" s="77"/>
      <c r="CA35" s="77"/>
      <c r="CB35" s="77"/>
      <c r="CC35" s="66"/>
      <c r="CD35" s="89"/>
      <c r="CE35" s="66"/>
      <c r="CF35" s="66"/>
      <c r="CG35" s="66"/>
      <c r="CH35" s="66"/>
      <c r="CI35" s="66"/>
      <c r="CJ35" s="66"/>
      <c r="CK35" s="66"/>
      <c r="CL35" s="65"/>
      <c r="CM35" s="77"/>
      <c r="CN35" s="77"/>
      <c r="CO35" s="66"/>
      <c r="CP35" s="66"/>
      <c r="CQ35" s="89"/>
      <c r="CR35" s="66"/>
      <c r="CS35" s="66"/>
      <c r="CT35" s="66"/>
      <c r="CU35" s="66"/>
      <c r="CV35" s="66"/>
      <c r="CW35" s="66"/>
      <c r="CX35" s="66"/>
      <c r="CY35" s="65"/>
      <c r="CZ35" s="86"/>
      <c r="DA35" s="77"/>
      <c r="DB35" s="66"/>
      <c r="DC35" s="66"/>
      <c r="DD35" s="89"/>
      <c r="DE35" s="66"/>
      <c r="DF35" s="66"/>
      <c r="DG35" s="66"/>
      <c r="DH35" s="66"/>
      <c r="DI35" s="66"/>
      <c r="DJ35" s="66"/>
      <c r="DK35" s="66"/>
      <c r="DL35" s="65"/>
      <c r="DM35" s="86"/>
      <c r="DN35" s="77"/>
      <c r="DO35" s="66"/>
      <c r="DP35" s="66"/>
      <c r="DQ35" s="89"/>
      <c r="DR35" s="66"/>
      <c r="DS35" s="66"/>
      <c r="DT35" s="66"/>
      <c r="DU35" s="66"/>
      <c r="DV35" s="66"/>
      <c r="DW35" s="66"/>
      <c r="DX35" s="66"/>
      <c r="DY35" s="65"/>
      <c r="DZ35" s="44"/>
      <c r="EA35" s="44"/>
      <c r="EB35" s="44"/>
      <c r="EC35" s="44"/>
      <c r="ED35" s="44"/>
      <c r="EE35" s="44"/>
      <c r="EF35" s="44"/>
    </row>
    <row r="36" spans="1:136" ht="9.9499999999999993" customHeight="1">
      <c r="A36" s="139" t="s">
        <v>39</v>
      </c>
      <c r="B36" s="140"/>
      <c r="C36" s="63">
        <f t="shared" ref="C36" si="106">SUM(Z36:AK39)</f>
        <v>6931</v>
      </c>
      <c r="D36" s="63">
        <f t="shared" ref="D36" si="107">SUM(AM36:AX39)</f>
        <v>18077</v>
      </c>
      <c r="E36" s="63">
        <f t="shared" ref="E36" si="108">SUM(AZ36:BK39)</f>
        <v>8836</v>
      </c>
      <c r="F36" s="63">
        <f t="shared" ref="F36" si="109">SUM(BM36:BX39)</f>
        <v>6923</v>
      </c>
      <c r="G36" s="63">
        <f t="shared" ref="G36" si="110">SUM(BZ36:CK39)</f>
        <v>5216</v>
      </c>
      <c r="H36" s="63">
        <f t="shared" ref="H36" si="111">SUM(CM36:CX39)</f>
        <v>13186</v>
      </c>
      <c r="I36" s="67">
        <f t="shared" ref="I36" si="112">SUM(CZ36:DK39)</f>
        <v>9985</v>
      </c>
      <c r="J36" s="63">
        <f t="shared" ref="J36" si="113">SUM(DM36:DX39)</f>
        <v>7501</v>
      </c>
      <c r="K36" s="51">
        <v>807</v>
      </c>
      <c r="L36" s="60">
        <v>645</v>
      </c>
      <c r="M36" s="60">
        <v>751</v>
      </c>
      <c r="N36" s="54">
        <v>1144</v>
      </c>
      <c r="O36" s="87">
        <v>1005</v>
      </c>
      <c r="P36" s="54">
        <v>313</v>
      </c>
      <c r="Q36" s="60">
        <v>123</v>
      </c>
      <c r="R36" s="60">
        <v>314</v>
      </c>
      <c r="S36" s="54">
        <v>583</v>
      </c>
      <c r="T36" s="54"/>
      <c r="U36" s="54"/>
      <c r="V36" s="54"/>
      <c r="W36" s="63">
        <f>SUM(K36:V39)</f>
        <v>5685</v>
      </c>
      <c r="X36" s="118">
        <f>W36/C36</f>
        <v>0.82022796133314091</v>
      </c>
      <c r="Y36" s="26"/>
      <c r="Z36" s="134">
        <v>197</v>
      </c>
      <c r="AA36" s="134">
        <v>720</v>
      </c>
      <c r="AB36" s="134">
        <v>575</v>
      </c>
      <c r="AC36" s="134">
        <v>825</v>
      </c>
      <c r="AD36" s="134">
        <v>1074</v>
      </c>
      <c r="AE36" s="134">
        <v>376</v>
      </c>
      <c r="AF36" s="134">
        <v>183</v>
      </c>
      <c r="AG36" s="134">
        <v>529</v>
      </c>
      <c r="AH36" s="134">
        <v>513</v>
      </c>
      <c r="AI36" s="134">
        <v>742</v>
      </c>
      <c r="AJ36" s="134">
        <v>378</v>
      </c>
      <c r="AK36" s="134">
        <v>819</v>
      </c>
      <c r="AL36" s="131">
        <f t="shared" si="58"/>
        <v>6931</v>
      </c>
      <c r="AM36" s="134">
        <v>1254</v>
      </c>
      <c r="AN36" s="134">
        <v>1433</v>
      </c>
      <c r="AO36" s="134">
        <v>1906</v>
      </c>
      <c r="AP36" s="134">
        <v>1786</v>
      </c>
      <c r="AQ36" s="134">
        <v>2110</v>
      </c>
      <c r="AR36" s="134">
        <v>981</v>
      </c>
      <c r="AS36" s="134">
        <v>809</v>
      </c>
      <c r="AT36" s="134">
        <v>816</v>
      </c>
      <c r="AU36" s="134">
        <v>1621</v>
      </c>
      <c r="AV36" s="134">
        <v>1646</v>
      </c>
      <c r="AW36" s="134">
        <v>2395</v>
      </c>
      <c r="AX36" s="134">
        <v>1320</v>
      </c>
      <c r="AY36" s="131">
        <f t="shared" ref="AY36" si="114">SUM(AM36:AX39)</f>
        <v>18077</v>
      </c>
      <c r="AZ36" s="54">
        <v>1007</v>
      </c>
      <c r="BA36" s="54">
        <v>1490</v>
      </c>
      <c r="BB36" s="54">
        <v>1242</v>
      </c>
      <c r="BC36" s="54">
        <v>1707</v>
      </c>
      <c r="BD36" s="54">
        <v>1949</v>
      </c>
      <c r="BE36" s="54">
        <v>591</v>
      </c>
      <c r="BF36" s="54">
        <v>305</v>
      </c>
      <c r="BG36" s="54">
        <v>525</v>
      </c>
      <c r="BH36" s="54">
        <v>0</v>
      </c>
      <c r="BI36" s="54">
        <v>20</v>
      </c>
      <c r="BJ36" s="54">
        <v>0</v>
      </c>
      <c r="BK36" s="54">
        <v>0</v>
      </c>
      <c r="BL36" s="131">
        <f t="shared" ref="BL36" si="115">SUM(AZ36:BK36)</f>
        <v>8836</v>
      </c>
      <c r="BM36" s="54">
        <v>130</v>
      </c>
      <c r="BN36" s="54">
        <v>0</v>
      </c>
      <c r="BO36" s="54">
        <v>0</v>
      </c>
      <c r="BP36" s="54">
        <v>1573</v>
      </c>
      <c r="BQ36" s="87">
        <v>2653</v>
      </c>
      <c r="BR36" s="54">
        <v>1599</v>
      </c>
      <c r="BS36" s="54">
        <v>0</v>
      </c>
      <c r="BT36" s="54">
        <v>0</v>
      </c>
      <c r="BU36" s="54">
        <v>265</v>
      </c>
      <c r="BV36" s="54">
        <v>484</v>
      </c>
      <c r="BW36" s="54">
        <v>219</v>
      </c>
      <c r="BX36" s="54">
        <v>0</v>
      </c>
      <c r="BY36" s="63">
        <f>SUM(BM36:BX39)</f>
        <v>6923</v>
      </c>
      <c r="BZ36" s="60">
        <v>451</v>
      </c>
      <c r="CA36" s="60">
        <v>95</v>
      </c>
      <c r="CB36" s="60">
        <v>0</v>
      </c>
      <c r="CC36" s="54">
        <v>797</v>
      </c>
      <c r="CD36" s="87">
        <v>1167</v>
      </c>
      <c r="CE36" s="54">
        <v>871</v>
      </c>
      <c r="CF36" s="60">
        <v>135</v>
      </c>
      <c r="CG36" s="60">
        <v>0</v>
      </c>
      <c r="CH36" s="54">
        <v>443</v>
      </c>
      <c r="CI36" s="54">
        <v>371</v>
      </c>
      <c r="CJ36" s="54">
        <v>0</v>
      </c>
      <c r="CK36" s="54">
        <v>886</v>
      </c>
      <c r="CL36" s="63">
        <f>SUM(BZ36:CK39)</f>
        <v>5216</v>
      </c>
      <c r="CM36" s="60">
        <v>773</v>
      </c>
      <c r="CN36" s="60">
        <v>0</v>
      </c>
      <c r="CO36" s="60">
        <v>0</v>
      </c>
      <c r="CP36" s="54">
        <v>1265</v>
      </c>
      <c r="CQ36" s="87">
        <v>1868</v>
      </c>
      <c r="CR36" s="54">
        <v>1436</v>
      </c>
      <c r="CS36" s="60">
        <v>421</v>
      </c>
      <c r="CT36" s="60">
        <v>671</v>
      </c>
      <c r="CU36" s="54">
        <v>1919</v>
      </c>
      <c r="CV36" s="54">
        <v>1230</v>
      </c>
      <c r="CW36" s="54">
        <v>2108</v>
      </c>
      <c r="CX36" s="54">
        <v>1495</v>
      </c>
      <c r="CY36" s="63">
        <f t="shared" ref="CY36" si="116">SUM(CM36:CX39)</f>
        <v>13186</v>
      </c>
      <c r="CZ36" s="84">
        <v>1055</v>
      </c>
      <c r="DA36" s="60">
        <v>918</v>
      </c>
      <c r="DB36" s="60">
        <v>1257</v>
      </c>
      <c r="DC36" s="54">
        <v>1360</v>
      </c>
      <c r="DD36" s="87">
        <v>1200</v>
      </c>
      <c r="DE36" s="54">
        <v>512</v>
      </c>
      <c r="DF36" s="60">
        <v>234</v>
      </c>
      <c r="DG36" s="60">
        <v>542</v>
      </c>
      <c r="DH36" s="54">
        <v>850</v>
      </c>
      <c r="DI36" s="54">
        <v>491</v>
      </c>
      <c r="DJ36" s="54">
        <v>1123</v>
      </c>
      <c r="DK36" s="54">
        <v>443</v>
      </c>
      <c r="DL36" s="63">
        <f t="shared" ref="DL36" si="117">SUM(CZ36:DK39)</f>
        <v>9985</v>
      </c>
      <c r="DM36" s="51">
        <v>523</v>
      </c>
      <c r="DN36" s="60">
        <v>689</v>
      </c>
      <c r="DO36" s="60">
        <v>599</v>
      </c>
      <c r="DP36" s="54">
        <v>826</v>
      </c>
      <c r="DQ36" s="87">
        <v>632</v>
      </c>
      <c r="DR36" s="54">
        <v>483</v>
      </c>
      <c r="DS36" s="60">
        <v>365</v>
      </c>
      <c r="DT36" s="60">
        <v>80</v>
      </c>
      <c r="DU36" s="54">
        <v>626</v>
      </c>
      <c r="DV36" s="54">
        <v>831</v>
      </c>
      <c r="DW36" s="54">
        <v>1270</v>
      </c>
      <c r="DX36" s="54">
        <v>577</v>
      </c>
      <c r="DY36" s="63">
        <f>SUM(DM36:DX39)</f>
        <v>7501</v>
      </c>
      <c r="DZ36" s="42">
        <f>AY36/AL36</f>
        <v>2.6081373539171837</v>
      </c>
      <c r="EA36" s="42">
        <f t="shared" ref="EA36" si="118">BL36/$AL36</f>
        <v>1.2748521136921078</v>
      </c>
      <c r="EB36" s="42">
        <f>BY36/AL36</f>
        <v>0.99884576540181791</v>
      </c>
      <c r="EC36" s="42">
        <f t="shared" ref="EC36" si="119">CL36/AL36</f>
        <v>0.75256095801471645</v>
      </c>
      <c r="ED36" s="42">
        <f t="shared" ref="ED36" si="120">CY36/AL36</f>
        <v>1.9024671764536143</v>
      </c>
      <c r="EE36" s="42">
        <f t="shared" ref="EE36" si="121">DL36/AL36</f>
        <v>1.4406290578560093</v>
      </c>
      <c r="EF36" s="42">
        <f>DY36/AL36</f>
        <v>1.0822392151204732</v>
      </c>
    </row>
    <row r="37" spans="1:136" ht="9.9499999999999993" customHeight="1">
      <c r="A37" s="141"/>
      <c r="B37" s="142"/>
      <c r="C37" s="64"/>
      <c r="D37" s="64"/>
      <c r="E37" s="64"/>
      <c r="F37" s="64"/>
      <c r="G37" s="64"/>
      <c r="H37" s="64"/>
      <c r="I37" s="68"/>
      <c r="J37" s="64"/>
      <c r="K37" s="52"/>
      <c r="L37" s="61"/>
      <c r="M37" s="61"/>
      <c r="N37" s="55"/>
      <c r="O37" s="88"/>
      <c r="P37" s="55"/>
      <c r="Q37" s="61"/>
      <c r="R37" s="61"/>
      <c r="S37" s="55"/>
      <c r="T37" s="55"/>
      <c r="U37" s="55"/>
      <c r="V37" s="55"/>
      <c r="W37" s="64"/>
      <c r="X37" s="119"/>
      <c r="Y37" s="26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2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2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132"/>
      <c r="BM37" s="55"/>
      <c r="BN37" s="55"/>
      <c r="BO37" s="55"/>
      <c r="BP37" s="55"/>
      <c r="BQ37" s="88"/>
      <c r="BR37" s="55"/>
      <c r="BS37" s="55"/>
      <c r="BT37" s="55"/>
      <c r="BU37" s="55"/>
      <c r="BV37" s="55"/>
      <c r="BW37" s="55"/>
      <c r="BX37" s="55"/>
      <c r="BY37" s="64"/>
      <c r="BZ37" s="61"/>
      <c r="CA37" s="61"/>
      <c r="CB37" s="61"/>
      <c r="CC37" s="55"/>
      <c r="CD37" s="88"/>
      <c r="CE37" s="55"/>
      <c r="CF37" s="61"/>
      <c r="CG37" s="61"/>
      <c r="CH37" s="55"/>
      <c r="CI37" s="55"/>
      <c r="CJ37" s="55"/>
      <c r="CK37" s="55"/>
      <c r="CL37" s="64"/>
      <c r="CM37" s="61"/>
      <c r="CN37" s="61"/>
      <c r="CO37" s="61"/>
      <c r="CP37" s="55"/>
      <c r="CQ37" s="88"/>
      <c r="CR37" s="55"/>
      <c r="CS37" s="61"/>
      <c r="CT37" s="61"/>
      <c r="CU37" s="55"/>
      <c r="CV37" s="55"/>
      <c r="CW37" s="55"/>
      <c r="CX37" s="55"/>
      <c r="CY37" s="64"/>
      <c r="CZ37" s="85"/>
      <c r="DA37" s="61"/>
      <c r="DB37" s="61"/>
      <c r="DC37" s="55"/>
      <c r="DD37" s="88"/>
      <c r="DE37" s="55"/>
      <c r="DF37" s="61"/>
      <c r="DG37" s="61"/>
      <c r="DH37" s="55"/>
      <c r="DI37" s="55"/>
      <c r="DJ37" s="55"/>
      <c r="DK37" s="55"/>
      <c r="DL37" s="64"/>
      <c r="DM37" s="52"/>
      <c r="DN37" s="61"/>
      <c r="DO37" s="61"/>
      <c r="DP37" s="55"/>
      <c r="DQ37" s="88"/>
      <c r="DR37" s="55"/>
      <c r="DS37" s="61"/>
      <c r="DT37" s="61"/>
      <c r="DU37" s="55"/>
      <c r="DV37" s="55"/>
      <c r="DW37" s="55"/>
      <c r="DX37" s="55"/>
      <c r="DY37" s="64"/>
      <c r="DZ37" s="43"/>
      <c r="EA37" s="43"/>
      <c r="EB37" s="43"/>
      <c r="EC37" s="43"/>
      <c r="ED37" s="43"/>
      <c r="EE37" s="43"/>
      <c r="EF37" s="43"/>
    </row>
    <row r="38" spans="1:136" ht="9.9499999999999993" customHeight="1">
      <c r="A38" s="141"/>
      <c r="B38" s="142"/>
      <c r="C38" s="64"/>
      <c r="D38" s="64"/>
      <c r="E38" s="64"/>
      <c r="F38" s="64"/>
      <c r="G38" s="64"/>
      <c r="H38" s="64"/>
      <c r="I38" s="68"/>
      <c r="J38" s="64"/>
      <c r="K38" s="52"/>
      <c r="L38" s="61"/>
      <c r="M38" s="61"/>
      <c r="N38" s="55"/>
      <c r="O38" s="88"/>
      <c r="P38" s="55"/>
      <c r="Q38" s="61"/>
      <c r="R38" s="61"/>
      <c r="S38" s="55"/>
      <c r="T38" s="55"/>
      <c r="U38" s="55"/>
      <c r="V38" s="55"/>
      <c r="W38" s="64"/>
      <c r="X38" s="119"/>
      <c r="Y38" s="26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2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2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132"/>
      <c r="BM38" s="55"/>
      <c r="BN38" s="55"/>
      <c r="BO38" s="55"/>
      <c r="BP38" s="55"/>
      <c r="BQ38" s="88"/>
      <c r="BR38" s="55"/>
      <c r="BS38" s="55"/>
      <c r="BT38" s="55"/>
      <c r="BU38" s="55"/>
      <c r="BV38" s="55"/>
      <c r="BW38" s="55"/>
      <c r="BX38" s="55"/>
      <c r="BY38" s="64"/>
      <c r="BZ38" s="61"/>
      <c r="CA38" s="61"/>
      <c r="CB38" s="61"/>
      <c r="CC38" s="55"/>
      <c r="CD38" s="88"/>
      <c r="CE38" s="55"/>
      <c r="CF38" s="61"/>
      <c r="CG38" s="61"/>
      <c r="CH38" s="55"/>
      <c r="CI38" s="55"/>
      <c r="CJ38" s="55"/>
      <c r="CK38" s="55"/>
      <c r="CL38" s="64"/>
      <c r="CM38" s="61"/>
      <c r="CN38" s="61"/>
      <c r="CO38" s="61"/>
      <c r="CP38" s="55"/>
      <c r="CQ38" s="88"/>
      <c r="CR38" s="55"/>
      <c r="CS38" s="61"/>
      <c r="CT38" s="61"/>
      <c r="CU38" s="55"/>
      <c r="CV38" s="55"/>
      <c r="CW38" s="55"/>
      <c r="CX38" s="55"/>
      <c r="CY38" s="64"/>
      <c r="CZ38" s="85"/>
      <c r="DA38" s="61"/>
      <c r="DB38" s="61"/>
      <c r="DC38" s="55"/>
      <c r="DD38" s="88"/>
      <c r="DE38" s="55"/>
      <c r="DF38" s="61"/>
      <c r="DG38" s="61"/>
      <c r="DH38" s="55"/>
      <c r="DI38" s="55"/>
      <c r="DJ38" s="55"/>
      <c r="DK38" s="55"/>
      <c r="DL38" s="64"/>
      <c r="DM38" s="52"/>
      <c r="DN38" s="61"/>
      <c r="DO38" s="61"/>
      <c r="DP38" s="55"/>
      <c r="DQ38" s="88"/>
      <c r="DR38" s="55"/>
      <c r="DS38" s="61"/>
      <c r="DT38" s="61"/>
      <c r="DU38" s="55"/>
      <c r="DV38" s="55"/>
      <c r="DW38" s="55"/>
      <c r="DX38" s="55"/>
      <c r="DY38" s="64"/>
      <c r="DZ38" s="43"/>
      <c r="EA38" s="43"/>
      <c r="EB38" s="43"/>
      <c r="EC38" s="43"/>
      <c r="ED38" s="43"/>
      <c r="EE38" s="43"/>
      <c r="EF38" s="43"/>
    </row>
    <row r="39" spans="1:136" ht="9.9499999999999993" customHeight="1">
      <c r="A39" s="143"/>
      <c r="B39" s="144"/>
      <c r="C39" s="65"/>
      <c r="D39" s="65"/>
      <c r="E39" s="65"/>
      <c r="F39" s="65"/>
      <c r="G39" s="65"/>
      <c r="H39" s="65"/>
      <c r="I39" s="69"/>
      <c r="J39" s="65"/>
      <c r="K39" s="76"/>
      <c r="L39" s="77"/>
      <c r="M39" s="77"/>
      <c r="N39" s="66"/>
      <c r="O39" s="89"/>
      <c r="P39" s="66"/>
      <c r="Q39" s="77"/>
      <c r="R39" s="77"/>
      <c r="S39" s="66"/>
      <c r="T39" s="66"/>
      <c r="U39" s="66"/>
      <c r="V39" s="66"/>
      <c r="W39" s="65"/>
      <c r="X39" s="120"/>
      <c r="Y39" s="2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3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3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133"/>
      <c r="BM39" s="66"/>
      <c r="BN39" s="66"/>
      <c r="BO39" s="66"/>
      <c r="BP39" s="66"/>
      <c r="BQ39" s="89"/>
      <c r="BR39" s="66"/>
      <c r="BS39" s="66"/>
      <c r="BT39" s="66"/>
      <c r="BU39" s="66"/>
      <c r="BV39" s="66"/>
      <c r="BW39" s="66"/>
      <c r="BX39" s="66"/>
      <c r="BY39" s="65"/>
      <c r="BZ39" s="77"/>
      <c r="CA39" s="77"/>
      <c r="CB39" s="77"/>
      <c r="CC39" s="66"/>
      <c r="CD39" s="89"/>
      <c r="CE39" s="66"/>
      <c r="CF39" s="77"/>
      <c r="CG39" s="77"/>
      <c r="CH39" s="66"/>
      <c r="CI39" s="66"/>
      <c r="CJ39" s="66"/>
      <c r="CK39" s="66"/>
      <c r="CL39" s="65"/>
      <c r="CM39" s="77"/>
      <c r="CN39" s="77"/>
      <c r="CO39" s="77"/>
      <c r="CP39" s="66"/>
      <c r="CQ39" s="89"/>
      <c r="CR39" s="66"/>
      <c r="CS39" s="77"/>
      <c r="CT39" s="77"/>
      <c r="CU39" s="66"/>
      <c r="CV39" s="66"/>
      <c r="CW39" s="66"/>
      <c r="CX39" s="66"/>
      <c r="CY39" s="65"/>
      <c r="CZ39" s="86"/>
      <c r="DA39" s="77"/>
      <c r="DB39" s="77"/>
      <c r="DC39" s="66"/>
      <c r="DD39" s="89"/>
      <c r="DE39" s="66"/>
      <c r="DF39" s="77"/>
      <c r="DG39" s="77"/>
      <c r="DH39" s="66"/>
      <c r="DI39" s="66"/>
      <c r="DJ39" s="66"/>
      <c r="DK39" s="66"/>
      <c r="DL39" s="65"/>
      <c r="DM39" s="76"/>
      <c r="DN39" s="77"/>
      <c r="DO39" s="77"/>
      <c r="DP39" s="66"/>
      <c r="DQ39" s="89"/>
      <c r="DR39" s="66"/>
      <c r="DS39" s="77"/>
      <c r="DT39" s="77"/>
      <c r="DU39" s="66"/>
      <c r="DV39" s="66"/>
      <c r="DW39" s="66"/>
      <c r="DX39" s="66"/>
      <c r="DY39" s="65"/>
      <c r="DZ39" s="44"/>
      <c r="EA39" s="44"/>
      <c r="EB39" s="44"/>
      <c r="EC39" s="44"/>
      <c r="ED39" s="44"/>
      <c r="EE39" s="44"/>
      <c r="EF39" s="44"/>
    </row>
    <row r="40" spans="1:136" ht="9.9499999999999993" customHeight="1">
      <c r="A40" s="139" t="s">
        <v>40</v>
      </c>
      <c r="B40" s="140"/>
      <c r="C40" s="63">
        <f t="shared" ref="C40" si="122">SUM(Z40:AK43)</f>
        <v>36336</v>
      </c>
      <c r="D40" s="63">
        <f t="shared" ref="D40" si="123">SUM(AM40:AX43)</f>
        <v>47361</v>
      </c>
      <c r="E40" s="63">
        <f t="shared" ref="E40" si="124">SUM(AZ40:BK43)</f>
        <v>25552</v>
      </c>
      <c r="F40" s="63">
        <f t="shared" ref="F40" si="125">SUM(BM40:BX43)</f>
        <v>18699</v>
      </c>
      <c r="G40" s="63">
        <f t="shared" ref="G40" si="126">SUM(BZ40:CK43)</f>
        <v>21899</v>
      </c>
      <c r="H40" s="63">
        <f t="shared" ref="H40" si="127">SUM(CM40:CX43)</f>
        <v>35433</v>
      </c>
      <c r="I40" s="67">
        <f t="shared" ref="I40" si="128">SUM(CZ40:DK43)</f>
        <v>33708</v>
      </c>
      <c r="J40" s="63">
        <f t="shared" ref="J40" si="129">SUM(DM40:DX43)</f>
        <v>29131</v>
      </c>
      <c r="K40" s="84">
        <v>1965</v>
      </c>
      <c r="L40" s="60">
        <v>1358</v>
      </c>
      <c r="M40" s="60">
        <v>2675</v>
      </c>
      <c r="N40" s="54">
        <v>3219</v>
      </c>
      <c r="O40" s="87">
        <v>3169</v>
      </c>
      <c r="P40" s="54">
        <v>939</v>
      </c>
      <c r="Q40" s="54">
        <v>747</v>
      </c>
      <c r="R40" s="54">
        <v>1082</v>
      </c>
      <c r="S40" s="54">
        <v>2339</v>
      </c>
      <c r="T40" s="54"/>
      <c r="U40" s="54"/>
      <c r="V40" s="54"/>
      <c r="W40" s="63">
        <f t="shared" ref="W40" si="130">SUM(K40:V43)</f>
        <v>17493</v>
      </c>
      <c r="X40" s="118">
        <f>W40/C40</f>
        <v>0.48142338177014532</v>
      </c>
      <c r="Y40" s="26"/>
      <c r="Z40" s="134">
        <v>2874</v>
      </c>
      <c r="AA40" s="134">
        <v>4757</v>
      </c>
      <c r="AB40" s="134">
        <v>2764</v>
      </c>
      <c r="AC40" s="134">
        <v>3500</v>
      </c>
      <c r="AD40" s="134">
        <v>3512</v>
      </c>
      <c r="AE40" s="134">
        <v>1779</v>
      </c>
      <c r="AF40" s="134">
        <v>1312</v>
      </c>
      <c r="AG40" s="134">
        <v>1934</v>
      </c>
      <c r="AH40" s="134">
        <v>3060</v>
      </c>
      <c r="AI40" s="134">
        <v>2591</v>
      </c>
      <c r="AJ40" s="134">
        <v>4921</v>
      </c>
      <c r="AK40" s="134">
        <v>3332</v>
      </c>
      <c r="AL40" s="131">
        <f t="shared" si="58"/>
        <v>36336</v>
      </c>
      <c r="AM40" s="134">
        <v>3560</v>
      </c>
      <c r="AN40" s="134">
        <v>4912</v>
      </c>
      <c r="AO40" s="134">
        <v>4396</v>
      </c>
      <c r="AP40" s="134">
        <v>5231</v>
      </c>
      <c r="AQ40" s="134">
        <v>4931</v>
      </c>
      <c r="AR40" s="134">
        <v>2798</v>
      </c>
      <c r="AS40" s="134">
        <v>1558</v>
      </c>
      <c r="AT40" s="134">
        <v>1519</v>
      </c>
      <c r="AU40" s="134">
        <v>3433</v>
      </c>
      <c r="AV40" s="134">
        <v>4671</v>
      </c>
      <c r="AW40" s="134">
        <v>6378</v>
      </c>
      <c r="AX40" s="134">
        <v>3974</v>
      </c>
      <c r="AY40" s="131">
        <f t="shared" ref="AY40" si="131">SUM(AM40:AX43)</f>
        <v>47361</v>
      </c>
      <c r="AZ40" s="54">
        <v>3381</v>
      </c>
      <c r="BA40" s="54">
        <v>4029</v>
      </c>
      <c r="BB40" s="54">
        <v>3261</v>
      </c>
      <c r="BC40" s="54">
        <v>4470</v>
      </c>
      <c r="BD40" s="54">
        <v>4541</v>
      </c>
      <c r="BE40" s="54">
        <v>1925</v>
      </c>
      <c r="BF40" s="54">
        <v>947</v>
      </c>
      <c r="BG40" s="54">
        <v>1363</v>
      </c>
      <c r="BH40" s="54">
        <v>1089</v>
      </c>
      <c r="BI40" s="54">
        <v>147</v>
      </c>
      <c r="BJ40" s="54">
        <v>128</v>
      </c>
      <c r="BK40" s="54">
        <v>271</v>
      </c>
      <c r="BL40" s="131">
        <f t="shared" ref="BL40" si="132">SUM(AZ40:BK40)</f>
        <v>25552</v>
      </c>
      <c r="BM40" s="54">
        <v>822</v>
      </c>
      <c r="BN40" s="54">
        <v>886</v>
      </c>
      <c r="BO40" s="54">
        <v>1199</v>
      </c>
      <c r="BP40" s="54">
        <v>3301</v>
      </c>
      <c r="BQ40" s="87">
        <v>5611</v>
      </c>
      <c r="BR40" s="54">
        <v>3639</v>
      </c>
      <c r="BS40" s="54">
        <v>151</v>
      </c>
      <c r="BT40" s="54">
        <v>154</v>
      </c>
      <c r="BU40" s="54">
        <v>677</v>
      </c>
      <c r="BV40" s="54">
        <v>857</v>
      </c>
      <c r="BW40" s="54">
        <v>980</v>
      </c>
      <c r="BX40" s="54">
        <v>422</v>
      </c>
      <c r="BY40" s="63">
        <f t="shared" ref="BY40" si="133">SUM(BM40:BX43)</f>
        <v>18699</v>
      </c>
      <c r="BZ40" s="60">
        <v>1332</v>
      </c>
      <c r="CA40" s="60">
        <v>1166</v>
      </c>
      <c r="CB40" s="60">
        <v>704</v>
      </c>
      <c r="CC40" s="54">
        <v>2031</v>
      </c>
      <c r="CD40" s="87">
        <v>2880</v>
      </c>
      <c r="CE40" s="54">
        <v>1981</v>
      </c>
      <c r="CF40" s="54">
        <v>932</v>
      </c>
      <c r="CG40" s="54">
        <v>354</v>
      </c>
      <c r="CH40" s="54">
        <v>1649</v>
      </c>
      <c r="CI40" s="54">
        <v>1919</v>
      </c>
      <c r="CJ40" s="54">
        <v>4263</v>
      </c>
      <c r="CK40" s="54">
        <v>2688</v>
      </c>
      <c r="CL40" s="63">
        <f>SUM(BZ40:CK43)</f>
        <v>21899</v>
      </c>
      <c r="CM40" s="60">
        <v>2308</v>
      </c>
      <c r="CN40" s="60">
        <v>2980</v>
      </c>
      <c r="CO40" s="60">
        <v>314</v>
      </c>
      <c r="CP40" s="54">
        <v>3237</v>
      </c>
      <c r="CQ40" s="87">
        <v>4423</v>
      </c>
      <c r="CR40" s="54">
        <v>2859</v>
      </c>
      <c r="CS40" s="54">
        <v>1619</v>
      </c>
      <c r="CT40" s="54">
        <v>1923</v>
      </c>
      <c r="CU40" s="54">
        <v>3779</v>
      </c>
      <c r="CV40" s="54">
        <v>3558</v>
      </c>
      <c r="CW40" s="54">
        <v>5036</v>
      </c>
      <c r="CX40" s="54">
        <v>3397</v>
      </c>
      <c r="CY40" s="63">
        <f t="shared" ref="CY40" si="134">SUM(CM40:CX43)</f>
        <v>35433</v>
      </c>
      <c r="CZ40" s="84">
        <v>3408</v>
      </c>
      <c r="DA40" s="60">
        <v>3630</v>
      </c>
      <c r="DB40" s="60">
        <v>3237</v>
      </c>
      <c r="DC40" s="54">
        <v>3867</v>
      </c>
      <c r="DD40" s="87">
        <v>3048</v>
      </c>
      <c r="DE40" s="54">
        <v>1597</v>
      </c>
      <c r="DF40" s="54">
        <v>976</v>
      </c>
      <c r="DG40" s="54">
        <v>1322</v>
      </c>
      <c r="DH40" s="54">
        <v>2476</v>
      </c>
      <c r="DI40" s="54">
        <v>3182</v>
      </c>
      <c r="DJ40" s="54">
        <v>4913</v>
      </c>
      <c r="DK40" s="54">
        <v>2052</v>
      </c>
      <c r="DL40" s="63">
        <f t="shared" ref="DL40" si="135">SUM(CZ40:DK43)</f>
        <v>33708</v>
      </c>
      <c r="DM40" s="84">
        <v>2450</v>
      </c>
      <c r="DN40" s="60">
        <v>2852</v>
      </c>
      <c r="DO40" s="60">
        <v>2589</v>
      </c>
      <c r="DP40" s="54">
        <v>3493</v>
      </c>
      <c r="DQ40" s="87">
        <v>2963</v>
      </c>
      <c r="DR40" s="54">
        <v>1594</v>
      </c>
      <c r="DS40" s="54">
        <v>935</v>
      </c>
      <c r="DT40" s="54">
        <v>1429</v>
      </c>
      <c r="DU40" s="54">
        <v>2124</v>
      </c>
      <c r="DV40" s="54">
        <v>3013</v>
      </c>
      <c r="DW40" s="54">
        <v>3811</v>
      </c>
      <c r="DX40" s="54">
        <v>1878</v>
      </c>
      <c r="DY40" s="63">
        <f t="shared" ref="DY40" si="136">SUM(DM40:DX43)</f>
        <v>29131</v>
      </c>
      <c r="DZ40" s="42">
        <f>AY40/AL40</f>
        <v>1.3034180977542933</v>
      </c>
      <c r="EA40" s="42">
        <f t="shared" ref="EA40" si="137">BL40/$AL40</f>
        <v>0.70321444297666225</v>
      </c>
      <c r="EB40" s="42">
        <f t="shared" ref="EB40" si="138">BY40/AL40</f>
        <v>0.51461360634081899</v>
      </c>
      <c r="EC40" s="42">
        <f t="shared" ref="EC40" si="139">CL40/AL40</f>
        <v>0.6026805372082783</v>
      </c>
      <c r="ED40" s="42">
        <f t="shared" ref="ED40" si="140">CY40/AL40</f>
        <v>0.97514861294583888</v>
      </c>
      <c r="EE40" s="42">
        <f t="shared" ref="EE40" si="141">DL40/AL40</f>
        <v>0.92767503302509913</v>
      </c>
      <c r="EF40" s="42">
        <f>DY40/AL40</f>
        <v>0.80171180096873629</v>
      </c>
    </row>
    <row r="41" spans="1:136" ht="9.9499999999999993" customHeight="1">
      <c r="A41" s="141"/>
      <c r="B41" s="142"/>
      <c r="C41" s="64"/>
      <c r="D41" s="64"/>
      <c r="E41" s="64"/>
      <c r="F41" s="64"/>
      <c r="G41" s="64"/>
      <c r="H41" s="64"/>
      <c r="I41" s="68"/>
      <c r="J41" s="64"/>
      <c r="K41" s="85"/>
      <c r="L41" s="61"/>
      <c r="M41" s="61"/>
      <c r="N41" s="55"/>
      <c r="O41" s="88"/>
      <c r="P41" s="55"/>
      <c r="Q41" s="55"/>
      <c r="R41" s="55"/>
      <c r="S41" s="55"/>
      <c r="T41" s="55"/>
      <c r="U41" s="55"/>
      <c r="V41" s="55"/>
      <c r="W41" s="64"/>
      <c r="X41" s="119"/>
      <c r="Y41" s="26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2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2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132"/>
      <c r="BM41" s="55"/>
      <c r="BN41" s="55"/>
      <c r="BO41" s="55"/>
      <c r="BP41" s="55"/>
      <c r="BQ41" s="88"/>
      <c r="BR41" s="55"/>
      <c r="BS41" s="55"/>
      <c r="BT41" s="55"/>
      <c r="BU41" s="55"/>
      <c r="BV41" s="55"/>
      <c r="BW41" s="55"/>
      <c r="BX41" s="55"/>
      <c r="BY41" s="64"/>
      <c r="BZ41" s="61"/>
      <c r="CA41" s="61"/>
      <c r="CB41" s="61"/>
      <c r="CC41" s="55"/>
      <c r="CD41" s="88"/>
      <c r="CE41" s="55"/>
      <c r="CF41" s="55"/>
      <c r="CG41" s="55"/>
      <c r="CH41" s="55"/>
      <c r="CI41" s="55"/>
      <c r="CJ41" s="55"/>
      <c r="CK41" s="55"/>
      <c r="CL41" s="64"/>
      <c r="CM41" s="61"/>
      <c r="CN41" s="61"/>
      <c r="CO41" s="61"/>
      <c r="CP41" s="55"/>
      <c r="CQ41" s="88"/>
      <c r="CR41" s="55"/>
      <c r="CS41" s="55"/>
      <c r="CT41" s="55"/>
      <c r="CU41" s="55"/>
      <c r="CV41" s="55"/>
      <c r="CW41" s="55"/>
      <c r="CX41" s="55"/>
      <c r="CY41" s="64"/>
      <c r="CZ41" s="85"/>
      <c r="DA41" s="61"/>
      <c r="DB41" s="61"/>
      <c r="DC41" s="55"/>
      <c r="DD41" s="88"/>
      <c r="DE41" s="55"/>
      <c r="DF41" s="55"/>
      <c r="DG41" s="55"/>
      <c r="DH41" s="55"/>
      <c r="DI41" s="55"/>
      <c r="DJ41" s="55"/>
      <c r="DK41" s="55"/>
      <c r="DL41" s="64"/>
      <c r="DM41" s="85"/>
      <c r="DN41" s="61"/>
      <c r="DO41" s="61"/>
      <c r="DP41" s="55"/>
      <c r="DQ41" s="88"/>
      <c r="DR41" s="55"/>
      <c r="DS41" s="55"/>
      <c r="DT41" s="55"/>
      <c r="DU41" s="55"/>
      <c r="DV41" s="55"/>
      <c r="DW41" s="55"/>
      <c r="DX41" s="55"/>
      <c r="DY41" s="64"/>
      <c r="DZ41" s="43"/>
      <c r="EA41" s="43"/>
      <c r="EB41" s="43"/>
      <c r="EC41" s="43"/>
      <c r="ED41" s="43"/>
      <c r="EE41" s="43"/>
      <c r="EF41" s="43"/>
    </row>
    <row r="42" spans="1:136" ht="9.9499999999999993" customHeight="1">
      <c r="A42" s="141"/>
      <c r="B42" s="142"/>
      <c r="C42" s="64"/>
      <c r="D42" s="64"/>
      <c r="E42" s="64"/>
      <c r="F42" s="64"/>
      <c r="G42" s="64"/>
      <c r="H42" s="64"/>
      <c r="I42" s="68"/>
      <c r="J42" s="64"/>
      <c r="K42" s="85"/>
      <c r="L42" s="61"/>
      <c r="M42" s="61"/>
      <c r="N42" s="55"/>
      <c r="O42" s="88"/>
      <c r="P42" s="55"/>
      <c r="Q42" s="55"/>
      <c r="R42" s="55"/>
      <c r="S42" s="55"/>
      <c r="T42" s="55"/>
      <c r="U42" s="55"/>
      <c r="V42" s="55"/>
      <c r="W42" s="64"/>
      <c r="X42" s="119"/>
      <c r="Y42" s="26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2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2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132"/>
      <c r="BM42" s="55"/>
      <c r="BN42" s="55"/>
      <c r="BO42" s="55"/>
      <c r="BP42" s="55"/>
      <c r="BQ42" s="88"/>
      <c r="BR42" s="55"/>
      <c r="BS42" s="55"/>
      <c r="BT42" s="55"/>
      <c r="BU42" s="55"/>
      <c r="BV42" s="55"/>
      <c r="BW42" s="55"/>
      <c r="BX42" s="55"/>
      <c r="BY42" s="64"/>
      <c r="BZ42" s="61"/>
      <c r="CA42" s="61"/>
      <c r="CB42" s="61"/>
      <c r="CC42" s="55"/>
      <c r="CD42" s="88"/>
      <c r="CE42" s="55"/>
      <c r="CF42" s="55"/>
      <c r="CG42" s="55"/>
      <c r="CH42" s="55"/>
      <c r="CI42" s="55"/>
      <c r="CJ42" s="55"/>
      <c r="CK42" s="55"/>
      <c r="CL42" s="64"/>
      <c r="CM42" s="61"/>
      <c r="CN42" s="61"/>
      <c r="CO42" s="61"/>
      <c r="CP42" s="55"/>
      <c r="CQ42" s="88"/>
      <c r="CR42" s="55"/>
      <c r="CS42" s="55"/>
      <c r="CT42" s="55"/>
      <c r="CU42" s="55"/>
      <c r="CV42" s="55"/>
      <c r="CW42" s="55"/>
      <c r="CX42" s="55"/>
      <c r="CY42" s="64"/>
      <c r="CZ42" s="85"/>
      <c r="DA42" s="61"/>
      <c r="DB42" s="61"/>
      <c r="DC42" s="55"/>
      <c r="DD42" s="88"/>
      <c r="DE42" s="55"/>
      <c r="DF42" s="55"/>
      <c r="DG42" s="55"/>
      <c r="DH42" s="55"/>
      <c r="DI42" s="55"/>
      <c r="DJ42" s="55"/>
      <c r="DK42" s="55"/>
      <c r="DL42" s="64"/>
      <c r="DM42" s="85"/>
      <c r="DN42" s="61"/>
      <c r="DO42" s="61"/>
      <c r="DP42" s="55"/>
      <c r="DQ42" s="88"/>
      <c r="DR42" s="55"/>
      <c r="DS42" s="55"/>
      <c r="DT42" s="55"/>
      <c r="DU42" s="55"/>
      <c r="DV42" s="55"/>
      <c r="DW42" s="55"/>
      <c r="DX42" s="55"/>
      <c r="DY42" s="64"/>
      <c r="DZ42" s="43"/>
      <c r="EA42" s="43"/>
      <c r="EB42" s="43"/>
      <c r="EC42" s="43"/>
      <c r="ED42" s="43"/>
      <c r="EE42" s="43"/>
      <c r="EF42" s="43"/>
    </row>
    <row r="43" spans="1:136" ht="9.9499999999999993" customHeight="1">
      <c r="A43" s="143"/>
      <c r="B43" s="144"/>
      <c r="C43" s="65"/>
      <c r="D43" s="65"/>
      <c r="E43" s="65"/>
      <c r="F43" s="65"/>
      <c r="G43" s="65"/>
      <c r="H43" s="65"/>
      <c r="I43" s="69"/>
      <c r="J43" s="65"/>
      <c r="K43" s="86"/>
      <c r="L43" s="77"/>
      <c r="M43" s="77"/>
      <c r="N43" s="66"/>
      <c r="O43" s="89"/>
      <c r="P43" s="66"/>
      <c r="Q43" s="66"/>
      <c r="R43" s="66"/>
      <c r="S43" s="66"/>
      <c r="T43" s="66"/>
      <c r="U43" s="66"/>
      <c r="V43" s="66"/>
      <c r="W43" s="65"/>
      <c r="X43" s="120"/>
      <c r="Y43" s="2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3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3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133"/>
      <c r="BM43" s="66"/>
      <c r="BN43" s="66"/>
      <c r="BO43" s="66"/>
      <c r="BP43" s="66"/>
      <c r="BQ43" s="89"/>
      <c r="BR43" s="66"/>
      <c r="BS43" s="66"/>
      <c r="BT43" s="66"/>
      <c r="BU43" s="66"/>
      <c r="BV43" s="66"/>
      <c r="BW43" s="66"/>
      <c r="BX43" s="66"/>
      <c r="BY43" s="65"/>
      <c r="BZ43" s="77"/>
      <c r="CA43" s="77"/>
      <c r="CB43" s="77"/>
      <c r="CC43" s="66"/>
      <c r="CD43" s="89"/>
      <c r="CE43" s="66"/>
      <c r="CF43" s="66"/>
      <c r="CG43" s="66"/>
      <c r="CH43" s="66"/>
      <c r="CI43" s="66"/>
      <c r="CJ43" s="66"/>
      <c r="CK43" s="66"/>
      <c r="CL43" s="65"/>
      <c r="CM43" s="77"/>
      <c r="CN43" s="77"/>
      <c r="CO43" s="77"/>
      <c r="CP43" s="66"/>
      <c r="CQ43" s="89"/>
      <c r="CR43" s="66"/>
      <c r="CS43" s="66"/>
      <c r="CT43" s="66"/>
      <c r="CU43" s="66"/>
      <c r="CV43" s="66"/>
      <c r="CW43" s="66"/>
      <c r="CX43" s="66"/>
      <c r="CY43" s="65"/>
      <c r="CZ43" s="86"/>
      <c r="DA43" s="77"/>
      <c r="DB43" s="77"/>
      <c r="DC43" s="66"/>
      <c r="DD43" s="89"/>
      <c r="DE43" s="66"/>
      <c r="DF43" s="66"/>
      <c r="DG43" s="66"/>
      <c r="DH43" s="66"/>
      <c r="DI43" s="66"/>
      <c r="DJ43" s="66"/>
      <c r="DK43" s="66"/>
      <c r="DL43" s="65"/>
      <c r="DM43" s="86"/>
      <c r="DN43" s="77"/>
      <c r="DO43" s="77"/>
      <c r="DP43" s="66"/>
      <c r="DQ43" s="89"/>
      <c r="DR43" s="66"/>
      <c r="DS43" s="66"/>
      <c r="DT43" s="66"/>
      <c r="DU43" s="66"/>
      <c r="DV43" s="66"/>
      <c r="DW43" s="66"/>
      <c r="DX43" s="66"/>
      <c r="DY43" s="65"/>
      <c r="DZ43" s="44"/>
      <c r="EA43" s="44"/>
      <c r="EB43" s="44"/>
      <c r="EC43" s="44"/>
      <c r="ED43" s="44"/>
      <c r="EE43" s="44"/>
      <c r="EF43" s="44"/>
    </row>
    <row r="44" spans="1:136" ht="9.9499999999999993" customHeight="1">
      <c r="A44" s="139" t="s">
        <v>41</v>
      </c>
      <c r="B44" s="140"/>
      <c r="C44" s="63">
        <f t="shared" ref="C44" si="142">SUM(Z44:AK47)</f>
        <v>3593</v>
      </c>
      <c r="D44" s="63">
        <f t="shared" ref="D44" si="143">SUM(AM44:AX47)</f>
        <v>5167</v>
      </c>
      <c r="E44" s="63">
        <f t="shared" ref="E44" si="144">SUM(AZ44:BK47)</f>
        <v>2787</v>
      </c>
      <c r="F44" s="63">
        <f t="shared" ref="F44" si="145">SUM(BM44:BX47)</f>
        <v>1942</v>
      </c>
      <c r="G44" s="63">
        <f t="shared" ref="G44" si="146">SUM(BZ44:CK47)</f>
        <v>2219</v>
      </c>
      <c r="H44" s="63">
        <f t="shared" ref="H44" si="147">SUM(CM44:CX47)</f>
        <v>2905</v>
      </c>
      <c r="I44" s="67">
        <f t="shared" ref="I44" si="148">SUM(CZ44:DK47)</f>
        <v>1894</v>
      </c>
      <c r="J44" s="67">
        <f>SUM(DM44:DX47)</f>
        <v>1355</v>
      </c>
      <c r="K44" s="84">
        <v>130</v>
      </c>
      <c r="L44" s="60">
        <v>187</v>
      </c>
      <c r="M44" s="60">
        <v>167</v>
      </c>
      <c r="N44" s="54">
        <v>139</v>
      </c>
      <c r="O44" s="87">
        <v>103</v>
      </c>
      <c r="P44" s="54">
        <v>69</v>
      </c>
      <c r="Q44" s="54">
        <v>65</v>
      </c>
      <c r="R44" s="54">
        <v>74</v>
      </c>
      <c r="S44" s="96">
        <v>294</v>
      </c>
      <c r="T44" s="54"/>
      <c r="U44" s="54"/>
      <c r="V44" s="54"/>
      <c r="W44" s="63">
        <f t="shared" ref="W44" si="149">SUM(K44:V47)</f>
        <v>1228</v>
      </c>
      <c r="X44" s="118">
        <f>W44/C44</f>
        <v>0.34177567492346228</v>
      </c>
      <c r="Y44" s="26"/>
      <c r="Z44" s="134">
        <v>518</v>
      </c>
      <c r="AA44" s="134">
        <v>628</v>
      </c>
      <c r="AB44" s="134">
        <v>277</v>
      </c>
      <c r="AC44" s="134">
        <v>268</v>
      </c>
      <c r="AD44" s="134">
        <v>292</v>
      </c>
      <c r="AE44" s="134">
        <v>162</v>
      </c>
      <c r="AF44" s="134">
        <v>43</v>
      </c>
      <c r="AG44" s="134">
        <v>95</v>
      </c>
      <c r="AH44" s="134">
        <v>290</v>
      </c>
      <c r="AI44" s="134">
        <v>305</v>
      </c>
      <c r="AJ44" s="134">
        <v>438</v>
      </c>
      <c r="AK44" s="134">
        <v>277</v>
      </c>
      <c r="AL44" s="131">
        <f>SUM(Z44:AK44)</f>
        <v>3593</v>
      </c>
      <c r="AM44" s="134">
        <v>601</v>
      </c>
      <c r="AN44" s="134">
        <v>913</v>
      </c>
      <c r="AO44" s="134">
        <v>451</v>
      </c>
      <c r="AP44" s="134">
        <v>636</v>
      </c>
      <c r="AQ44" s="134">
        <v>405</v>
      </c>
      <c r="AR44" s="134">
        <v>173</v>
      </c>
      <c r="AS44" s="134">
        <v>86</v>
      </c>
      <c r="AT44" s="134">
        <v>155</v>
      </c>
      <c r="AU44" s="131">
        <v>502</v>
      </c>
      <c r="AV44" s="131">
        <v>397</v>
      </c>
      <c r="AW44" s="131">
        <v>656</v>
      </c>
      <c r="AX44" s="131">
        <v>192</v>
      </c>
      <c r="AY44" s="131">
        <f t="shared" ref="AY44" si="150">SUM(AM44:AX47)</f>
        <v>5167</v>
      </c>
      <c r="AZ44" s="54">
        <v>519</v>
      </c>
      <c r="BA44" s="54">
        <v>692</v>
      </c>
      <c r="BB44" s="54">
        <v>309</v>
      </c>
      <c r="BC44" s="54">
        <v>444</v>
      </c>
      <c r="BD44" s="54">
        <v>364</v>
      </c>
      <c r="BE44" s="54">
        <v>171</v>
      </c>
      <c r="BF44" s="54">
        <v>97</v>
      </c>
      <c r="BG44" s="54">
        <v>77</v>
      </c>
      <c r="BH44" s="54">
        <v>102</v>
      </c>
      <c r="BI44" s="54">
        <v>0</v>
      </c>
      <c r="BJ44" s="54">
        <v>0</v>
      </c>
      <c r="BK44" s="54">
        <v>12</v>
      </c>
      <c r="BL44" s="131">
        <f t="shared" ref="BL44" si="151">SUM(AZ44:BK44)</f>
        <v>2787</v>
      </c>
      <c r="BM44" s="54">
        <v>232</v>
      </c>
      <c r="BN44" s="54">
        <v>263</v>
      </c>
      <c r="BO44" s="54">
        <v>218</v>
      </c>
      <c r="BP44" s="54">
        <v>198</v>
      </c>
      <c r="BQ44" s="87">
        <v>366</v>
      </c>
      <c r="BR44" s="54">
        <v>142</v>
      </c>
      <c r="BS44" s="54">
        <v>8</v>
      </c>
      <c r="BT44" s="54">
        <v>35</v>
      </c>
      <c r="BU44" s="54">
        <v>129</v>
      </c>
      <c r="BV44" s="54">
        <v>121</v>
      </c>
      <c r="BW44" s="54">
        <v>163</v>
      </c>
      <c r="BX44" s="54">
        <v>67</v>
      </c>
      <c r="BY44" s="63">
        <f t="shared" ref="BY44" si="152">SUM(BM44:BX47)</f>
        <v>1942</v>
      </c>
      <c r="BZ44" s="60">
        <v>210</v>
      </c>
      <c r="CA44" s="60">
        <v>131</v>
      </c>
      <c r="CB44" s="60">
        <v>88</v>
      </c>
      <c r="CC44" s="54">
        <v>213</v>
      </c>
      <c r="CD44" s="87">
        <v>294</v>
      </c>
      <c r="CE44" s="54">
        <v>126</v>
      </c>
      <c r="CF44" s="54">
        <v>60</v>
      </c>
      <c r="CG44" s="54">
        <v>43</v>
      </c>
      <c r="CH44" s="96">
        <v>131</v>
      </c>
      <c r="CI44" s="54">
        <v>285</v>
      </c>
      <c r="CJ44" s="54">
        <v>529</v>
      </c>
      <c r="CK44" s="54">
        <v>109</v>
      </c>
      <c r="CL44" s="63">
        <f>SUM(BZ44:CK47)</f>
        <v>2219</v>
      </c>
      <c r="CM44" s="60">
        <v>306</v>
      </c>
      <c r="CN44" s="60">
        <v>484</v>
      </c>
      <c r="CO44" s="60">
        <v>211</v>
      </c>
      <c r="CP44" s="54">
        <v>262</v>
      </c>
      <c r="CQ44" s="87">
        <v>241</v>
      </c>
      <c r="CR44" s="54">
        <v>141</v>
      </c>
      <c r="CS44" s="54">
        <v>76</v>
      </c>
      <c r="CT44" s="54">
        <v>71</v>
      </c>
      <c r="CU44" s="96">
        <v>282</v>
      </c>
      <c r="CV44" s="54">
        <v>248</v>
      </c>
      <c r="CW44" s="54">
        <v>361</v>
      </c>
      <c r="CX44" s="54">
        <v>222</v>
      </c>
      <c r="CY44" s="63">
        <f t="shared" ref="CY44" si="153">SUM(CM44:CX47)</f>
        <v>2905</v>
      </c>
      <c r="CZ44" s="84">
        <v>370</v>
      </c>
      <c r="DA44" s="60">
        <v>309</v>
      </c>
      <c r="DB44" s="60">
        <v>226</v>
      </c>
      <c r="DC44" s="54">
        <v>229</v>
      </c>
      <c r="DD44" s="87">
        <v>138</v>
      </c>
      <c r="DE44" s="54">
        <v>61</v>
      </c>
      <c r="DF44" s="54">
        <v>26</v>
      </c>
      <c r="DG44" s="54">
        <v>12</v>
      </c>
      <c r="DH44" s="96">
        <v>92</v>
      </c>
      <c r="DI44" s="54">
        <v>153</v>
      </c>
      <c r="DJ44" s="54">
        <v>188</v>
      </c>
      <c r="DK44" s="54">
        <v>90</v>
      </c>
      <c r="DL44" s="63">
        <f t="shared" ref="DL44" si="154">SUM(CZ44:DK47)</f>
        <v>1894</v>
      </c>
      <c r="DM44" s="84">
        <v>109</v>
      </c>
      <c r="DN44" s="60">
        <v>289</v>
      </c>
      <c r="DO44" s="60">
        <v>184</v>
      </c>
      <c r="DP44" s="54">
        <v>74</v>
      </c>
      <c r="DQ44" s="87">
        <v>105</v>
      </c>
      <c r="DR44" s="54">
        <v>76</v>
      </c>
      <c r="DS44" s="54">
        <v>25</v>
      </c>
      <c r="DT44" s="54">
        <v>67</v>
      </c>
      <c r="DU44" s="96">
        <v>140</v>
      </c>
      <c r="DV44" s="54">
        <v>99</v>
      </c>
      <c r="DW44" s="54">
        <v>124</v>
      </c>
      <c r="DX44" s="54">
        <v>63</v>
      </c>
      <c r="DY44" s="63">
        <f t="shared" ref="DY44" si="155">SUM(DM44:DX47)</f>
        <v>1355</v>
      </c>
      <c r="DZ44" s="42">
        <f>AY44/AL44</f>
        <v>1.4380740328416366</v>
      </c>
      <c r="EA44" s="42">
        <f t="shared" ref="EA44" si="156">BL44/$AL44</f>
        <v>0.77567492346228784</v>
      </c>
      <c r="EB44" s="42">
        <f t="shared" ref="EB44" si="157">BY44/AL44</f>
        <v>0.5404954077372669</v>
      </c>
      <c r="EC44" s="42">
        <f t="shared" ref="EC44" si="158">CL44/AL44</f>
        <v>0.61758975786251047</v>
      </c>
      <c r="ED44" s="42">
        <f t="shared" ref="ED44" si="159">CY44/AL44</f>
        <v>0.80851655997773453</v>
      </c>
      <c r="EE44" s="42">
        <f t="shared" ref="EE44" si="160">DL44/AL44</f>
        <v>0.52713609796827166</v>
      </c>
      <c r="EF44" s="42">
        <f>DY44/AL44</f>
        <v>0.37712218202059561</v>
      </c>
    </row>
    <row r="45" spans="1:136" ht="9.9499999999999993" customHeight="1">
      <c r="A45" s="141"/>
      <c r="B45" s="142"/>
      <c r="C45" s="64"/>
      <c r="D45" s="64"/>
      <c r="E45" s="64"/>
      <c r="F45" s="64"/>
      <c r="G45" s="64"/>
      <c r="H45" s="64"/>
      <c r="I45" s="68"/>
      <c r="J45" s="68"/>
      <c r="K45" s="85"/>
      <c r="L45" s="61"/>
      <c r="M45" s="61"/>
      <c r="N45" s="55"/>
      <c r="O45" s="88"/>
      <c r="P45" s="55"/>
      <c r="Q45" s="55"/>
      <c r="R45" s="55"/>
      <c r="S45" s="97"/>
      <c r="T45" s="55"/>
      <c r="U45" s="55"/>
      <c r="V45" s="55"/>
      <c r="W45" s="64"/>
      <c r="X45" s="119"/>
      <c r="Y45" s="26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2"/>
      <c r="AM45" s="135"/>
      <c r="AN45" s="135"/>
      <c r="AO45" s="135"/>
      <c r="AP45" s="135"/>
      <c r="AQ45" s="135"/>
      <c r="AR45" s="135"/>
      <c r="AS45" s="135"/>
      <c r="AT45" s="135"/>
      <c r="AU45" s="132"/>
      <c r="AV45" s="132"/>
      <c r="AW45" s="132"/>
      <c r="AX45" s="132"/>
      <c r="AY45" s="132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132"/>
      <c r="BM45" s="55"/>
      <c r="BN45" s="55"/>
      <c r="BO45" s="55"/>
      <c r="BP45" s="55"/>
      <c r="BQ45" s="88"/>
      <c r="BR45" s="55"/>
      <c r="BS45" s="55"/>
      <c r="BT45" s="55"/>
      <c r="BU45" s="55"/>
      <c r="BV45" s="55"/>
      <c r="BW45" s="55"/>
      <c r="BX45" s="55"/>
      <c r="BY45" s="64"/>
      <c r="BZ45" s="61"/>
      <c r="CA45" s="61"/>
      <c r="CB45" s="61"/>
      <c r="CC45" s="55"/>
      <c r="CD45" s="88"/>
      <c r="CE45" s="55"/>
      <c r="CF45" s="55"/>
      <c r="CG45" s="55"/>
      <c r="CH45" s="97"/>
      <c r="CI45" s="55"/>
      <c r="CJ45" s="55"/>
      <c r="CK45" s="55"/>
      <c r="CL45" s="64"/>
      <c r="CM45" s="61"/>
      <c r="CN45" s="61"/>
      <c r="CO45" s="61"/>
      <c r="CP45" s="55"/>
      <c r="CQ45" s="88"/>
      <c r="CR45" s="55"/>
      <c r="CS45" s="55"/>
      <c r="CT45" s="55"/>
      <c r="CU45" s="97"/>
      <c r="CV45" s="55"/>
      <c r="CW45" s="55"/>
      <c r="CX45" s="55"/>
      <c r="CY45" s="64"/>
      <c r="CZ45" s="85"/>
      <c r="DA45" s="61"/>
      <c r="DB45" s="61"/>
      <c r="DC45" s="55"/>
      <c r="DD45" s="88"/>
      <c r="DE45" s="55"/>
      <c r="DF45" s="55"/>
      <c r="DG45" s="55"/>
      <c r="DH45" s="97"/>
      <c r="DI45" s="55"/>
      <c r="DJ45" s="55"/>
      <c r="DK45" s="55"/>
      <c r="DL45" s="64"/>
      <c r="DM45" s="85"/>
      <c r="DN45" s="61"/>
      <c r="DO45" s="61"/>
      <c r="DP45" s="55"/>
      <c r="DQ45" s="88"/>
      <c r="DR45" s="55"/>
      <c r="DS45" s="55"/>
      <c r="DT45" s="55"/>
      <c r="DU45" s="97"/>
      <c r="DV45" s="55"/>
      <c r="DW45" s="55"/>
      <c r="DX45" s="55"/>
      <c r="DY45" s="64"/>
      <c r="DZ45" s="43"/>
      <c r="EA45" s="43"/>
      <c r="EB45" s="43"/>
      <c r="EC45" s="43"/>
      <c r="ED45" s="43"/>
      <c r="EE45" s="43"/>
      <c r="EF45" s="43"/>
    </row>
    <row r="46" spans="1:136" ht="9.9499999999999993" customHeight="1">
      <c r="A46" s="141"/>
      <c r="B46" s="142"/>
      <c r="C46" s="64"/>
      <c r="D46" s="64"/>
      <c r="E46" s="64"/>
      <c r="F46" s="64"/>
      <c r="G46" s="64"/>
      <c r="H46" s="64"/>
      <c r="I46" s="68"/>
      <c r="J46" s="68"/>
      <c r="K46" s="85"/>
      <c r="L46" s="61"/>
      <c r="M46" s="61"/>
      <c r="N46" s="55"/>
      <c r="O46" s="88"/>
      <c r="P46" s="55"/>
      <c r="Q46" s="55"/>
      <c r="R46" s="55"/>
      <c r="S46" s="97"/>
      <c r="T46" s="55"/>
      <c r="U46" s="55"/>
      <c r="V46" s="55"/>
      <c r="W46" s="64"/>
      <c r="X46" s="119"/>
      <c r="Y46" s="26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2"/>
      <c r="AM46" s="135"/>
      <c r="AN46" s="135"/>
      <c r="AO46" s="135"/>
      <c r="AP46" s="135"/>
      <c r="AQ46" s="135"/>
      <c r="AR46" s="135"/>
      <c r="AS46" s="135"/>
      <c r="AT46" s="135"/>
      <c r="AU46" s="132"/>
      <c r="AV46" s="132"/>
      <c r="AW46" s="132"/>
      <c r="AX46" s="132"/>
      <c r="AY46" s="132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132"/>
      <c r="BM46" s="55"/>
      <c r="BN46" s="55"/>
      <c r="BO46" s="55"/>
      <c r="BP46" s="55"/>
      <c r="BQ46" s="88"/>
      <c r="BR46" s="55"/>
      <c r="BS46" s="55"/>
      <c r="BT46" s="55"/>
      <c r="BU46" s="55"/>
      <c r="BV46" s="55"/>
      <c r="BW46" s="55"/>
      <c r="BX46" s="55"/>
      <c r="BY46" s="64"/>
      <c r="BZ46" s="61"/>
      <c r="CA46" s="61"/>
      <c r="CB46" s="61"/>
      <c r="CC46" s="55"/>
      <c r="CD46" s="88"/>
      <c r="CE46" s="55"/>
      <c r="CF46" s="55"/>
      <c r="CG46" s="55"/>
      <c r="CH46" s="97"/>
      <c r="CI46" s="55"/>
      <c r="CJ46" s="55"/>
      <c r="CK46" s="55"/>
      <c r="CL46" s="64"/>
      <c r="CM46" s="61"/>
      <c r="CN46" s="61"/>
      <c r="CO46" s="61"/>
      <c r="CP46" s="55"/>
      <c r="CQ46" s="88"/>
      <c r="CR46" s="55"/>
      <c r="CS46" s="55"/>
      <c r="CT46" s="55"/>
      <c r="CU46" s="97"/>
      <c r="CV46" s="55"/>
      <c r="CW46" s="55"/>
      <c r="CX46" s="55"/>
      <c r="CY46" s="64"/>
      <c r="CZ46" s="85"/>
      <c r="DA46" s="61"/>
      <c r="DB46" s="61"/>
      <c r="DC46" s="55"/>
      <c r="DD46" s="88"/>
      <c r="DE46" s="55"/>
      <c r="DF46" s="55"/>
      <c r="DG46" s="55"/>
      <c r="DH46" s="97"/>
      <c r="DI46" s="55"/>
      <c r="DJ46" s="55"/>
      <c r="DK46" s="55"/>
      <c r="DL46" s="64"/>
      <c r="DM46" s="85"/>
      <c r="DN46" s="61"/>
      <c r="DO46" s="61"/>
      <c r="DP46" s="55"/>
      <c r="DQ46" s="88"/>
      <c r="DR46" s="55"/>
      <c r="DS46" s="55"/>
      <c r="DT46" s="55"/>
      <c r="DU46" s="97"/>
      <c r="DV46" s="55"/>
      <c r="DW46" s="55"/>
      <c r="DX46" s="55"/>
      <c r="DY46" s="64"/>
      <c r="DZ46" s="43"/>
      <c r="EA46" s="43"/>
      <c r="EB46" s="43"/>
      <c r="EC46" s="43"/>
      <c r="ED46" s="43"/>
      <c r="EE46" s="43"/>
      <c r="EF46" s="43"/>
    </row>
    <row r="47" spans="1:136" ht="9.9499999999999993" customHeight="1">
      <c r="A47" s="143"/>
      <c r="B47" s="144"/>
      <c r="C47" s="65"/>
      <c r="D47" s="65"/>
      <c r="E47" s="65"/>
      <c r="F47" s="65"/>
      <c r="G47" s="65"/>
      <c r="H47" s="65"/>
      <c r="I47" s="69"/>
      <c r="J47" s="69"/>
      <c r="K47" s="86"/>
      <c r="L47" s="77"/>
      <c r="M47" s="77"/>
      <c r="N47" s="66"/>
      <c r="O47" s="89"/>
      <c r="P47" s="66"/>
      <c r="Q47" s="66"/>
      <c r="R47" s="66"/>
      <c r="S47" s="98"/>
      <c r="T47" s="66"/>
      <c r="U47" s="66"/>
      <c r="V47" s="66"/>
      <c r="W47" s="65"/>
      <c r="X47" s="120"/>
      <c r="Y47" s="2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3"/>
      <c r="AM47" s="136"/>
      <c r="AN47" s="136"/>
      <c r="AO47" s="136"/>
      <c r="AP47" s="136"/>
      <c r="AQ47" s="136"/>
      <c r="AR47" s="136"/>
      <c r="AS47" s="136"/>
      <c r="AT47" s="136"/>
      <c r="AU47" s="133"/>
      <c r="AV47" s="133"/>
      <c r="AW47" s="133"/>
      <c r="AX47" s="133"/>
      <c r="AY47" s="133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133"/>
      <c r="BM47" s="66"/>
      <c r="BN47" s="66"/>
      <c r="BO47" s="66"/>
      <c r="BP47" s="66"/>
      <c r="BQ47" s="89"/>
      <c r="BR47" s="66"/>
      <c r="BS47" s="66"/>
      <c r="BT47" s="66"/>
      <c r="BU47" s="66"/>
      <c r="BV47" s="66"/>
      <c r="BW47" s="66"/>
      <c r="BX47" s="66"/>
      <c r="BY47" s="65"/>
      <c r="BZ47" s="77"/>
      <c r="CA47" s="77"/>
      <c r="CB47" s="77"/>
      <c r="CC47" s="66"/>
      <c r="CD47" s="89"/>
      <c r="CE47" s="66"/>
      <c r="CF47" s="66"/>
      <c r="CG47" s="66"/>
      <c r="CH47" s="98"/>
      <c r="CI47" s="66"/>
      <c r="CJ47" s="66"/>
      <c r="CK47" s="66"/>
      <c r="CL47" s="65"/>
      <c r="CM47" s="77"/>
      <c r="CN47" s="77"/>
      <c r="CO47" s="77"/>
      <c r="CP47" s="66"/>
      <c r="CQ47" s="89"/>
      <c r="CR47" s="66"/>
      <c r="CS47" s="66"/>
      <c r="CT47" s="66"/>
      <c r="CU47" s="98"/>
      <c r="CV47" s="66"/>
      <c r="CW47" s="66"/>
      <c r="CX47" s="66"/>
      <c r="CY47" s="65"/>
      <c r="CZ47" s="86"/>
      <c r="DA47" s="77"/>
      <c r="DB47" s="77"/>
      <c r="DC47" s="66"/>
      <c r="DD47" s="89"/>
      <c r="DE47" s="66"/>
      <c r="DF47" s="66"/>
      <c r="DG47" s="66"/>
      <c r="DH47" s="98"/>
      <c r="DI47" s="66"/>
      <c r="DJ47" s="66"/>
      <c r="DK47" s="66"/>
      <c r="DL47" s="65"/>
      <c r="DM47" s="86"/>
      <c r="DN47" s="77"/>
      <c r="DO47" s="77"/>
      <c r="DP47" s="66"/>
      <c r="DQ47" s="89"/>
      <c r="DR47" s="66"/>
      <c r="DS47" s="66"/>
      <c r="DT47" s="66"/>
      <c r="DU47" s="98"/>
      <c r="DV47" s="66"/>
      <c r="DW47" s="66"/>
      <c r="DX47" s="66"/>
      <c r="DY47" s="65"/>
      <c r="DZ47" s="44"/>
      <c r="EA47" s="44"/>
      <c r="EB47" s="44"/>
      <c r="EC47" s="44"/>
      <c r="ED47" s="44"/>
      <c r="EE47" s="44"/>
      <c r="EF47" s="44"/>
    </row>
    <row r="48" spans="1:136" ht="9.9499999999999993" customHeight="1">
      <c r="A48" s="148" t="s">
        <v>80</v>
      </c>
      <c r="B48" s="149"/>
      <c r="C48" s="73">
        <f>SUM(Z48:AK51)</f>
        <v>112595</v>
      </c>
      <c r="D48" s="73">
        <f>SUM(AM48:AX51)</f>
        <v>253976</v>
      </c>
      <c r="E48" s="73">
        <f>SUM(AZ48:BK51)</f>
        <v>130528</v>
      </c>
      <c r="F48" s="73">
        <f>SUM(BM48:BX51)</f>
        <v>97649</v>
      </c>
      <c r="G48" s="73">
        <f>SUM(BZ48:CK51)</f>
        <v>103649</v>
      </c>
      <c r="H48" s="73">
        <f>SUM(CM48:CX51)</f>
        <v>158030</v>
      </c>
      <c r="I48" s="70">
        <f t="shared" ref="I48" si="161">SUM(CZ48:DK51)</f>
        <v>141569</v>
      </c>
      <c r="J48" s="70">
        <f t="shared" ref="J48" si="162">SUM(DM48:DX51)</f>
        <v>131834</v>
      </c>
      <c r="K48" s="78">
        <f>K52-K8</f>
        <v>8982</v>
      </c>
      <c r="L48" s="81">
        <f>L52-L8</f>
        <v>10056</v>
      </c>
      <c r="M48" s="81">
        <f t="shared" ref="M48:V48" si="163">M52-M8</f>
        <v>11373</v>
      </c>
      <c r="N48" s="81">
        <f>N52-N8</f>
        <v>14758</v>
      </c>
      <c r="O48" s="90">
        <f t="shared" si="163"/>
        <v>14945</v>
      </c>
      <c r="P48" s="81">
        <f t="shared" si="163"/>
        <v>7784</v>
      </c>
      <c r="Q48" s="81">
        <f>Q52-Q8</f>
        <v>6212</v>
      </c>
      <c r="R48" s="81">
        <f>R52-R8</f>
        <v>8564</v>
      </c>
      <c r="S48" s="81">
        <f t="shared" si="163"/>
        <v>11941</v>
      </c>
      <c r="T48" s="81">
        <f t="shared" si="163"/>
        <v>0</v>
      </c>
      <c r="U48" s="81">
        <f t="shared" si="163"/>
        <v>0</v>
      </c>
      <c r="V48" s="81">
        <f t="shared" si="163"/>
        <v>0</v>
      </c>
      <c r="W48" s="81">
        <f>W52-W8</f>
        <v>94615</v>
      </c>
      <c r="X48" s="124">
        <f>W48/C48</f>
        <v>0.84031262489453351</v>
      </c>
      <c r="Y48" s="13"/>
      <c r="Z48" s="73">
        <f t="shared" ref="Z48:AK48" si="164">Z52-Z8</f>
        <v>6841</v>
      </c>
      <c r="AA48" s="73">
        <f t="shared" si="164"/>
        <v>10927</v>
      </c>
      <c r="AB48" s="73">
        <f t="shared" si="164"/>
        <v>7988</v>
      </c>
      <c r="AC48" s="73">
        <f t="shared" si="164"/>
        <v>10580</v>
      </c>
      <c r="AD48" s="73">
        <f t="shared" si="164"/>
        <v>12586</v>
      </c>
      <c r="AE48" s="73">
        <f t="shared" si="164"/>
        <v>5871</v>
      </c>
      <c r="AF48" s="73">
        <f t="shared" si="164"/>
        <v>3893</v>
      </c>
      <c r="AG48" s="73">
        <f t="shared" si="164"/>
        <v>5752</v>
      </c>
      <c r="AH48" s="73">
        <f t="shared" si="164"/>
        <v>9375</v>
      </c>
      <c r="AI48" s="73">
        <f t="shared" si="164"/>
        <v>9365</v>
      </c>
      <c r="AJ48" s="73">
        <f t="shared" si="164"/>
        <v>17495</v>
      </c>
      <c r="AK48" s="73">
        <f t="shared" si="164"/>
        <v>11922</v>
      </c>
      <c r="AL48" s="81">
        <f t="shared" si="58"/>
        <v>112595</v>
      </c>
      <c r="AM48" s="73">
        <f t="shared" ref="AM48:AX48" si="165">AM52-AM8</f>
        <v>16005</v>
      </c>
      <c r="AN48" s="73">
        <f t="shared" si="165"/>
        <v>22381</v>
      </c>
      <c r="AO48" s="73">
        <f t="shared" si="165"/>
        <v>27092</v>
      </c>
      <c r="AP48" s="73">
        <f t="shared" si="165"/>
        <v>24332</v>
      </c>
      <c r="AQ48" s="73">
        <f t="shared" si="165"/>
        <v>33609</v>
      </c>
      <c r="AR48" s="73">
        <f t="shared" si="165"/>
        <v>17233</v>
      </c>
      <c r="AS48" s="73">
        <f t="shared" si="165"/>
        <v>13114</v>
      </c>
      <c r="AT48" s="73">
        <f t="shared" si="165"/>
        <v>13581</v>
      </c>
      <c r="AU48" s="73">
        <f t="shared" si="165"/>
        <v>20226</v>
      </c>
      <c r="AV48" s="73">
        <f t="shared" si="165"/>
        <v>20963</v>
      </c>
      <c r="AW48" s="73">
        <f t="shared" si="165"/>
        <v>29181</v>
      </c>
      <c r="AX48" s="73">
        <f t="shared" si="165"/>
        <v>16259</v>
      </c>
      <c r="AY48" s="81">
        <f>SUM(AM48:AX51)</f>
        <v>253976</v>
      </c>
      <c r="AZ48" s="81">
        <f>AZ52-AZ8</f>
        <v>12852</v>
      </c>
      <c r="BA48" s="81">
        <f>BA52-BA8</f>
        <v>17330</v>
      </c>
      <c r="BB48" s="81">
        <f t="shared" ref="BB48:BG48" si="166">BB52-BB8</f>
        <v>12909</v>
      </c>
      <c r="BC48" s="81">
        <f t="shared" si="166"/>
        <v>18747</v>
      </c>
      <c r="BD48" s="81">
        <f t="shared" si="166"/>
        <v>24046</v>
      </c>
      <c r="BE48" s="81">
        <f t="shared" si="166"/>
        <v>10818</v>
      </c>
      <c r="BF48" s="81">
        <f t="shared" si="166"/>
        <v>8612</v>
      </c>
      <c r="BG48" s="81">
        <f t="shared" si="166"/>
        <v>11201</v>
      </c>
      <c r="BH48" s="81">
        <f>BH52-BH8</f>
        <v>6848</v>
      </c>
      <c r="BI48" s="81">
        <f>BI52-BI8</f>
        <v>2461</v>
      </c>
      <c r="BJ48" s="81">
        <f>BJ52-BJ8</f>
        <v>1708</v>
      </c>
      <c r="BK48" s="81">
        <f>BK52-BK8</f>
        <v>2996</v>
      </c>
      <c r="BL48" s="81">
        <f>SUM(AZ48:BK48)</f>
        <v>130528</v>
      </c>
      <c r="BM48" s="81">
        <f>BM52-BM8</f>
        <v>5326</v>
      </c>
      <c r="BN48" s="81">
        <f>BN52-BN8</f>
        <v>5839</v>
      </c>
      <c r="BO48" s="81">
        <f t="shared" ref="BO48:BY48" si="167">BO52-BO8</f>
        <v>7260</v>
      </c>
      <c r="BP48" s="81">
        <f t="shared" si="167"/>
        <v>13253</v>
      </c>
      <c r="BQ48" s="90">
        <f t="shared" si="167"/>
        <v>26316</v>
      </c>
      <c r="BR48" s="81">
        <f t="shared" si="167"/>
        <v>12429</v>
      </c>
      <c r="BS48" s="81">
        <f t="shared" si="167"/>
        <v>1874</v>
      </c>
      <c r="BT48" s="81">
        <f t="shared" si="167"/>
        <v>3161</v>
      </c>
      <c r="BU48" s="81">
        <f t="shared" si="167"/>
        <v>6942</v>
      </c>
      <c r="BV48" s="81">
        <f t="shared" si="167"/>
        <v>6493</v>
      </c>
      <c r="BW48" s="81">
        <f t="shared" si="167"/>
        <v>5690</v>
      </c>
      <c r="BX48" s="81">
        <f t="shared" si="167"/>
        <v>3066</v>
      </c>
      <c r="BY48" s="81">
        <f t="shared" si="167"/>
        <v>97649</v>
      </c>
      <c r="BZ48" s="81">
        <f>BZ52-BZ8</f>
        <v>6487</v>
      </c>
      <c r="CA48" s="81">
        <f>CA52-CA8</f>
        <v>3533</v>
      </c>
      <c r="CB48" s="81">
        <f t="shared" ref="CB48:CL48" si="168">CB52-CB8</f>
        <v>3282</v>
      </c>
      <c r="CC48" s="81">
        <f t="shared" si="168"/>
        <v>10138</v>
      </c>
      <c r="CD48" s="90">
        <f t="shared" si="168"/>
        <v>16964</v>
      </c>
      <c r="CE48" s="81">
        <f t="shared" si="168"/>
        <v>10024</v>
      </c>
      <c r="CF48" s="81">
        <f t="shared" si="168"/>
        <v>5090</v>
      </c>
      <c r="CG48" s="81">
        <f t="shared" si="168"/>
        <v>2494</v>
      </c>
      <c r="CH48" s="81">
        <f t="shared" si="168"/>
        <v>9970</v>
      </c>
      <c r="CI48" s="81">
        <f t="shared" si="168"/>
        <v>9788</v>
      </c>
      <c r="CJ48" s="81">
        <f t="shared" si="168"/>
        <v>16686</v>
      </c>
      <c r="CK48" s="81">
        <f t="shared" si="168"/>
        <v>9193</v>
      </c>
      <c r="CL48" s="81">
        <f t="shared" si="168"/>
        <v>103649</v>
      </c>
      <c r="CM48" s="81">
        <f>CM52-CM8</f>
        <v>9171</v>
      </c>
      <c r="CN48" s="81">
        <f>CN52-CN8</f>
        <v>10032</v>
      </c>
      <c r="CO48" s="81">
        <f t="shared" ref="CO48:CY48" si="169">CO52-CO8</f>
        <v>6792</v>
      </c>
      <c r="CP48" s="81">
        <f t="shared" si="169"/>
        <v>15879</v>
      </c>
      <c r="CQ48" s="90">
        <f t="shared" si="169"/>
        <v>21062</v>
      </c>
      <c r="CR48" s="81">
        <f t="shared" si="169"/>
        <v>12784</v>
      </c>
      <c r="CS48" s="81">
        <f t="shared" si="169"/>
        <v>7943</v>
      </c>
      <c r="CT48" s="81">
        <f t="shared" si="169"/>
        <v>9050</v>
      </c>
      <c r="CU48" s="81">
        <f t="shared" si="169"/>
        <v>17876</v>
      </c>
      <c r="CV48" s="81">
        <f t="shared" si="169"/>
        <v>14483</v>
      </c>
      <c r="CW48" s="81">
        <f t="shared" si="169"/>
        <v>20547</v>
      </c>
      <c r="CX48" s="81">
        <f t="shared" si="169"/>
        <v>12411</v>
      </c>
      <c r="CY48" s="81">
        <f t="shared" si="169"/>
        <v>158030</v>
      </c>
      <c r="CZ48" s="78">
        <f>CZ52-CZ8</f>
        <v>10456</v>
      </c>
      <c r="DA48" s="81">
        <f>DA52-DA8</f>
        <v>12755</v>
      </c>
      <c r="DB48" s="81">
        <f t="shared" ref="DB48" si="170">DB52-DB8</f>
        <v>11488</v>
      </c>
      <c r="DC48" s="81">
        <f>DC52-DC8</f>
        <v>16681</v>
      </c>
      <c r="DD48" s="90">
        <f t="shared" ref="DD48:DK48" si="171">DD52-DD8</f>
        <v>16791</v>
      </c>
      <c r="DE48" s="81">
        <f t="shared" si="171"/>
        <v>7764</v>
      </c>
      <c r="DF48" s="81">
        <f t="shared" si="171"/>
        <v>6876</v>
      </c>
      <c r="DG48" s="81">
        <f t="shared" si="171"/>
        <v>8553</v>
      </c>
      <c r="DH48" s="81">
        <f t="shared" si="171"/>
        <v>11134</v>
      </c>
      <c r="DI48" s="81">
        <f t="shared" si="171"/>
        <v>11906</v>
      </c>
      <c r="DJ48" s="81">
        <f t="shared" si="171"/>
        <v>18779</v>
      </c>
      <c r="DK48" s="81">
        <f t="shared" si="171"/>
        <v>8386</v>
      </c>
      <c r="DL48" s="81">
        <f>DL52-DL8</f>
        <v>141569</v>
      </c>
      <c r="DM48" s="78">
        <f>DM52-DM8</f>
        <v>7984</v>
      </c>
      <c r="DN48" s="81">
        <f>DN52-DN8</f>
        <v>11022</v>
      </c>
      <c r="DO48" s="81">
        <f t="shared" ref="DO48" si="172">DO52-DO8</f>
        <v>9793</v>
      </c>
      <c r="DP48" s="81">
        <f>DP52-DP8</f>
        <v>13574</v>
      </c>
      <c r="DQ48" s="90">
        <f t="shared" ref="DQ48:DR48" si="173">DQ52-DQ8</f>
        <v>14711</v>
      </c>
      <c r="DR48" s="81">
        <f t="shared" si="173"/>
        <v>8017</v>
      </c>
      <c r="DS48" s="81">
        <f>DS52-DS8</f>
        <v>6979</v>
      </c>
      <c r="DT48" s="81">
        <f>DT52-DT8</f>
        <v>9077</v>
      </c>
      <c r="DU48" s="81">
        <f t="shared" ref="DU48:DX48" si="174">DU52-DU8</f>
        <v>11794</v>
      </c>
      <c r="DV48" s="81">
        <f t="shared" si="174"/>
        <v>14038</v>
      </c>
      <c r="DW48" s="81">
        <f t="shared" si="174"/>
        <v>16740</v>
      </c>
      <c r="DX48" s="81">
        <f t="shared" si="174"/>
        <v>8105</v>
      </c>
      <c r="DY48" s="81">
        <f>DY52-DY8</f>
        <v>131834</v>
      </c>
      <c r="DZ48" s="45">
        <f>AY48/AL48</f>
        <v>2.255659665171633</v>
      </c>
      <c r="EA48" s="45">
        <f t="shared" ref="EA48" si="175">BL48/$AL48</f>
        <v>1.159269949820152</v>
      </c>
      <c r="EB48" s="45">
        <f t="shared" ref="EB48" si="176">BY48/AL48</f>
        <v>0.86725875926994977</v>
      </c>
      <c r="EC48" s="45">
        <f t="shared" ref="EC48" si="177">CL48/AL48</f>
        <v>0.92054709356543363</v>
      </c>
      <c r="ED48" s="45">
        <f>CY48/AL48</f>
        <v>1.4035259114525511</v>
      </c>
      <c r="EE48" s="45">
        <f t="shared" ref="EE48" si="178">DL48/AL48</f>
        <v>1.2573293663128913</v>
      </c>
      <c r="EF48" s="45">
        <f>DY48/AL48</f>
        <v>1.1708690439184688</v>
      </c>
    </row>
    <row r="49" spans="1:136" ht="9.9499999999999993" customHeight="1">
      <c r="A49" s="150"/>
      <c r="B49" s="151"/>
      <c r="C49" s="74"/>
      <c r="D49" s="74"/>
      <c r="E49" s="74"/>
      <c r="F49" s="74"/>
      <c r="G49" s="74"/>
      <c r="H49" s="74"/>
      <c r="I49" s="71"/>
      <c r="J49" s="71"/>
      <c r="K49" s="79"/>
      <c r="L49" s="82"/>
      <c r="M49" s="82"/>
      <c r="N49" s="82"/>
      <c r="O49" s="91"/>
      <c r="P49" s="82"/>
      <c r="Q49" s="82"/>
      <c r="R49" s="82"/>
      <c r="S49" s="82"/>
      <c r="T49" s="82"/>
      <c r="U49" s="82"/>
      <c r="V49" s="82"/>
      <c r="W49" s="82"/>
      <c r="X49" s="125"/>
      <c r="Y49" s="13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82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91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91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91"/>
      <c r="CR49" s="82"/>
      <c r="CS49" s="82"/>
      <c r="CT49" s="82"/>
      <c r="CU49" s="82"/>
      <c r="CV49" s="82"/>
      <c r="CW49" s="82"/>
      <c r="CX49" s="82"/>
      <c r="CY49" s="82"/>
      <c r="CZ49" s="79"/>
      <c r="DA49" s="82"/>
      <c r="DB49" s="82"/>
      <c r="DC49" s="82"/>
      <c r="DD49" s="91"/>
      <c r="DE49" s="82"/>
      <c r="DF49" s="82"/>
      <c r="DG49" s="82"/>
      <c r="DH49" s="82"/>
      <c r="DI49" s="82"/>
      <c r="DJ49" s="82"/>
      <c r="DK49" s="82"/>
      <c r="DL49" s="82"/>
      <c r="DM49" s="79"/>
      <c r="DN49" s="82"/>
      <c r="DO49" s="82"/>
      <c r="DP49" s="82"/>
      <c r="DQ49" s="91"/>
      <c r="DR49" s="82"/>
      <c r="DS49" s="82"/>
      <c r="DT49" s="82"/>
      <c r="DU49" s="82"/>
      <c r="DV49" s="82"/>
      <c r="DW49" s="82"/>
      <c r="DX49" s="82"/>
      <c r="DY49" s="82"/>
      <c r="DZ49" s="46"/>
      <c r="EA49" s="46"/>
      <c r="EB49" s="46"/>
      <c r="EC49" s="46"/>
      <c r="ED49" s="46"/>
      <c r="EE49" s="46"/>
      <c r="EF49" s="46"/>
    </row>
    <row r="50" spans="1:136" ht="9.9499999999999993" customHeight="1">
      <c r="A50" s="150"/>
      <c r="B50" s="151"/>
      <c r="C50" s="74"/>
      <c r="D50" s="74"/>
      <c r="E50" s="74"/>
      <c r="F50" s="74"/>
      <c r="G50" s="74"/>
      <c r="H50" s="74"/>
      <c r="I50" s="71"/>
      <c r="J50" s="71"/>
      <c r="K50" s="79"/>
      <c r="L50" s="82"/>
      <c r="M50" s="82"/>
      <c r="N50" s="82"/>
      <c r="O50" s="91"/>
      <c r="P50" s="82"/>
      <c r="Q50" s="82"/>
      <c r="R50" s="82"/>
      <c r="S50" s="82"/>
      <c r="T50" s="82"/>
      <c r="U50" s="82"/>
      <c r="V50" s="82"/>
      <c r="W50" s="82"/>
      <c r="X50" s="125"/>
      <c r="Y50" s="1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82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91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91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91"/>
      <c r="CR50" s="82"/>
      <c r="CS50" s="82"/>
      <c r="CT50" s="82"/>
      <c r="CU50" s="82"/>
      <c r="CV50" s="82"/>
      <c r="CW50" s="82"/>
      <c r="CX50" s="82"/>
      <c r="CY50" s="82"/>
      <c r="CZ50" s="79"/>
      <c r="DA50" s="82"/>
      <c r="DB50" s="82"/>
      <c r="DC50" s="82"/>
      <c r="DD50" s="91"/>
      <c r="DE50" s="82"/>
      <c r="DF50" s="82"/>
      <c r="DG50" s="82"/>
      <c r="DH50" s="82"/>
      <c r="DI50" s="82"/>
      <c r="DJ50" s="82"/>
      <c r="DK50" s="82"/>
      <c r="DL50" s="82"/>
      <c r="DM50" s="79"/>
      <c r="DN50" s="82"/>
      <c r="DO50" s="82"/>
      <c r="DP50" s="82"/>
      <c r="DQ50" s="91"/>
      <c r="DR50" s="82"/>
      <c r="DS50" s="82"/>
      <c r="DT50" s="82"/>
      <c r="DU50" s="82"/>
      <c r="DV50" s="82"/>
      <c r="DW50" s="82"/>
      <c r="DX50" s="82"/>
      <c r="DY50" s="82"/>
      <c r="DZ50" s="46"/>
      <c r="EA50" s="46"/>
      <c r="EB50" s="46"/>
      <c r="EC50" s="46"/>
      <c r="ED50" s="46"/>
      <c r="EE50" s="46"/>
      <c r="EF50" s="46"/>
    </row>
    <row r="51" spans="1:136" ht="9.9499999999999993" customHeight="1">
      <c r="A51" s="152"/>
      <c r="B51" s="153"/>
      <c r="C51" s="75"/>
      <c r="D51" s="75"/>
      <c r="E51" s="75"/>
      <c r="F51" s="75"/>
      <c r="G51" s="75"/>
      <c r="H51" s="75"/>
      <c r="I51" s="72"/>
      <c r="J51" s="72"/>
      <c r="K51" s="80"/>
      <c r="L51" s="83"/>
      <c r="M51" s="83"/>
      <c r="N51" s="83"/>
      <c r="O51" s="92"/>
      <c r="P51" s="83"/>
      <c r="Q51" s="83"/>
      <c r="R51" s="83"/>
      <c r="S51" s="83"/>
      <c r="T51" s="83"/>
      <c r="U51" s="83"/>
      <c r="V51" s="83"/>
      <c r="W51" s="83"/>
      <c r="X51" s="126"/>
      <c r="Y51" s="13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83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92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92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92"/>
      <c r="CR51" s="83"/>
      <c r="CS51" s="83"/>
      <c r="CT51" s="83"/>
      <c r="CU51" s="83"/>
      <c r="CV51" s="83"/>
      <c r="CW51" s="83"/>
      <c r="CX51" s="83"/>
      <c r="CY51" s="83"/>
      <c r="CZ51" s="80"/>
      <c r="DA51" s="83"/>
      <c r="DB51" s="83"/>
      <c r="DC51" s="83"/>
      <c r="DD51" s="92"/>
      <c r="DE51" s="83"/>
      <c r="DF51" s="83"/>
      <c r="DG51" s="83"/>
      <c r="DH51" s="83"/>
      <c r="DI51" s="83"/>
      <c r="DJ51" s="83"/>
      <c r="DK51" s="83"/>
      <c r="DL51" s="83"/>
      <c r="DM51" s="80"/>
      <c r="DN51" s="83"/>
      <c r="DO51" s="83"/>
      <c r="DP51" s="83"/>
      <c r="DQ51" s="92"/>
      <c r="DR51" s="83"/>
      <c r="DS51" s="83"/>
      <c r="DT51" s="83"/>
      <c r="DU51" s="83"/>
      <c r="DV51" s="83"/>
      <c r="DW51" s="83"/>
      <c r="DX51" s="83"/>
      <c r="DY51" s="83"/>
      <c r="DZ51" s="47"/>
      <c r="EA51" s="47"/>
      <c r="EB51" s="47"/>
      <c r="EC51" s="47"/>
      <c r="ED51" s="47"/>
      <c r="EE51" s="47"/>
      <c r="EF51" s="47"/>
    </row>
    <row r="52" spans="1:136" ht="9.9499999999999993" customHeight="1">
      <c r="A52" s="157" t="s">
        <v>42</v>
      </c>
      <c r="B52" s="158"/>
      <c r="C52" s="73">
        <f>SUM(Z52:AK55)</f>
        <v>513464</v>
      </c>
      <c r="D52" s="73">
        <f>SUM(AM52:AX55)</f>
        <v>759749</v>
      </c>
      <c r="E52" s="73">
        <f>SUM(AZ52:BK55)</f>
        <v>403822</v>
      </c>
      <c r="F52" s="73">
        <f>SUM(BM52:BX55)</f>
        <v>224157</v>
      </c>
      <c r="G52" s="73">
        <f>SUM(BZ52:CK55)</f>
        <v>297967</v>
      </c>
      <c r="H52" s="73">
        <f>SUM(CM52:CX55)</f>
        <v>516574</v>
      </c>
      <c r="I52" s="70">
        <f t="shared" ref="I52" si="179">SUM(CZ52:DK55)</f>
        <v>484562</v>
      </c>
      <c r="J52" s="70">
        <f t="shared" ref="J52" si="180">SUM(DM52:DX55)</f>
        <v>507606</v>
      </c>
      <c r="K52" s="78">
        <f>SUM(K8,K12,K16,K20,K24,K28,K32,K36,K40,K44)</f>
        <v>32870</v>
      </c>
      <c r="L52" s="81">
        <f t="shared" ref="L52:W52" si="181">SUM(L8,L12,L16,L20,L24,L28,L32,L36,L40,L44)</f>
        <v>47047</v>
      </c>
      <c r="M52" s="81">
        <f t="shared" si="181"/>
        <v>39898</v>
      </c>
      <c r="N52" s="81">
        <f t="shared" si="181"/>
        <v>56491</v>
      </c>
      <c r="O52" s="90">
        <f t="shared" si="181"/>
        <v>59581</v>
      </c>
      <c r="P52" s="81">
        <f t="shared" si="181"/>
        <v>41538</v>
      </c>
      <c r="Q52" s="81">
        <f>SUM(Q8,Q12,Q16,Q20,Q24,Q28,Q32,Q36,Q40,Q44)</f>
        <v>27456</v>
      </c>
      <c r="R52" s="81">
        <f>SUM(R8,R12,R16,R20,R24,R28,R32,R36,R40,R44)</f>
        <v>45227</v>
      </c>
      <c r="S52" s="81">
        <f t="shared" si="181"/>
        <v>56999</v>
      </c>
      <c r="T52" s="81">
        <f t="shared" si="181"/>
        <v>0</v>
      </c>
      <c r="U52" s="81">
        <f t="shared" si="181"/>
        <v>0</v>
      </c>
      <c r="V52" s="81">
        <f t="shared" si="181"/>
        <v>0</v>
      </c>
      <c r="W52" s="81">
        <f t="shared" si="181"/>
        <v>407107</v>
      </c>
      <c r="X52" s="124">
        <f>W52/C52</f>
        <v>0.79286376454824481</v>
      </c>
      <c r="Y52" s="13"/>
      <c r="Z52" s="73">
        <f t="shared" ref="Z52:AK52" si="182">SUM(Z8:Z44)</f>
        <v>33133</v>
      </c>
      <c r="AA52" s="73">
        <f t="shared" si="182"/>
        <v>53896</v>
      </c>
      <c r="AB52" s="73">
        <f t="shared" si="182"/>
        <v>40257</v>
      </c>
      <c r="AC52" s="73">
        <f t="shared" si="182"/>
        <v>53434</v>
      </c>
      <c r="AD52" s="73">
        <f t="shared" si="182"/>
        <v>59075</v>
      </c>
      <c r="AE52" s="73">
        <f t="shared" si="182"/>
        <v>31443</v>
      </c>
      <c r="AF52" s="73">
        <f t="shared" si="182"/>
        <v>26076</v>
      </c>
      <c r="AG52" s="73">
        <f t="shared" si="182"/>
        <v>32184</v>
      </c>
      <c r="AH52" s="73">
        <f t="shared" si="182"/>
        <v>46742</v>
      </c>
      <c r="AI52" s="73">
        <f t="shared" si="182"/>
        <v>38398</v>
      </c>
      <c r="AJ52" s="73">
        <f t="shared" si="182"/>
        <v>61062</v>
      </c>
      <c r="AK52" s="73">
        <f t="shared" si="182"/>
        <v>37764</v>
      </c>
      <c r="AL52" s="81">
        <f>SUM(Z52:AK52)</f>
        <v>513464</v>
      </c>
      <c r="AM52" s="73">
        <f t="shared" ref="AM52:AX52" si="183">SUM(AM8:AM44)</f>
        <v>46416</v>
      </c>
      <c r="AN52" s="73">
        <f t="shared" si="183"/>
        <v>75960</v>
      </c>
      <c r="AO52" s="73">
        <f t="shared" si="183"/>
        <v>67599</v>
      </c>
      <c r="AP52" s="73">
        <f t="shared" si="183"/>
        <v>71396</v>
      </c>
      <c r="AQ52" s="73">
        <f t="shared" si="183"/>
        <v>85344</v>
      </c>
      <c r="AR52" s="73">
        <f t="shared" si="183"/>
        <v>51387</v>
      </c>
      <c r="AS52" s="73">
        <f t="shared" si="183"/>
        <v>40215</v>
      </c>
      <c r="AT52" s="73">
        <f t="shared" si="183"/>
        <v>52388</v>
      </c>
      <c r="AU52" s="73">
        <f t="shared" si="183"/>
        <v>68327</v>
      </c>
      <c r="AV52" s="73">
        <f t="shared" si="183"/>
        <v>66542</v>
      </c>
      <c r="AW52" s="73">
        <f t="shared" si="183"/>
        <v>88673</v>
      </c>
      <c r="AX52" s="73">
        <f t="shared" si="183"/>
        <v>45502</v>
      </c>
      <c r="AY52" s="81">
        <f>SUM(AM52:AX55)</f>
        <v>759749</v>
      </c>
      <c r="AZ52" s="81">
        <f>SUM(AZ8,AZ12,AZ16,AZ20,AZ24,AZ28,AZ32,AZ36,AZ40,AZ44)</f>
        <v>39787</v>
      </c>
      <c r="BA52" s="81">
        <f t="shared" ref="BA52:BG52" si="184">SUM(BA8,BA12,BA16,BA20,BA24,BA28,BA32,BA36,BA40,BA44)</f>
        <v>59616</v>
      </c>
      <c r="BB52" s="81">
        <f t="shared" si="184"/>
        <v>43111</v>
      </c>
      <c r="BC52" s="81">
        <f t="shared" si="184"/>
        <v>61523</v>
      </c>
      <c r="BD52" s="81">
        <f t="shared" si="184"/>
        <v>65042</v>
      </c>
      <c r="BE52" s="81">
        <f t="shared" si="184"/>
        <v>38177</v>
      </c>
      <c r="BF52" s="81">
        <f t="shared" si="184"/>
        <v>33540</v>
      </c>
      <c r="BG52" s="81">
        <f t="shared" si="184"/>
        <v>40194</v>
      </c>
      <c r="BH52" s="81">
        <f>SUM(BH8,BH12,BH16,BH20,BH24,BH28,BH32,BH36,BH40,BH44)</f>
        <v>13045</v>
      </c>
      <c r="BI52" s="81">
        <f>SUM(BI8,BI12,BI16,BI20,BI24,BI28,BI32,BI36,BI40,BI44)</f>
        <v>3084</v>
      </c>
      <c r="BJ52" s="81">
        <f>SUM(BJ8,BJ12,BJ16,BJ20,BJ24,BJ28,BJ32,BJ36,BJ40,BJ44)</f>
        <v>1708</v>
      </c>
      <c r="BK52" s="81">
        <f>SUM(BK8,BK12,BK16,BK20,BK24,BK28,BK32,BK36,BK40,BK44)</f>
        <v>4995</v>
      </c>
      <c r="BL52" s="81">
        <f>SUM(AZ52:BK52)</f>
        <v>403822</v>
      </c>
      <c r="BM52" s="81">
        <f>SUM(BM8,BM12,BM16,BM20,BM24,BM28,BM32,BM36,BM40,BM44)</f>
        <v>11653</v>
      </c>
      <c r="BN52" s="81">
        <f t="shared" ref="BN52:BY52" si="185">SUM(BN8,BN12,BN16,BN20,BN24,BN28,BN32,BN36,BN40,BN44)</f>
        <v>14976</v>
      </c>
      <c r="BO52" s="81">
        <f t="shared" si="185"/>
        <v>16991</v>
      </c>
      <c r="BP52" s="81">
        <f t="shared" si="185"/>
        <v>30614</v>
      </c>
      <c r="BQ52" s="90">
        <f t="shared" si="185"/>
        <v>59444</v>
      </c>
      <c r="BR52" s="81">
        <f t="shared" si="185"/>
        <v>34264</v>
      </c>
      <c r="BS52" s="81">
        <f t="shared" si="185"/>
        <v>4258</v>
      </c>
      <c r="BT52" s="81">
        <f t="shared" si="185"/>
        <v>6102</v>
      </c>
      <c r="BU52" s="81">
        <f t="shared" si="185"/>
        <v>19839</v>
      </c>
      <c r="BV52" s="81">
        <f t="shared" si="185"/>
        <v>14204</v>
      </c>
      <c r="BW52" s="81">
        <f t="shared" si="185"/>
        <v>5690</v>
      </c>
      <c r="BX52" s="81">
        <f t="shared" si="185"/>
        <v>6122</v>
      </c>
      <c r="BY52" s="81">
        <f t="shared" si="185"/>
        <v>224157</v>
      </c>
      <c r="BZ52" s="81">
        <f>SUM(BZ8,BZ12,BZ16,BZ20,BZ24,BZ28,BZ32,BZ36,BZ40,BZ44)</f>
        <v>16422</v>
      </c>
      <c r="CA52" s="81">
        <f t="shared" ref="CA52:CL52" si="186">SUM(CA8,CA12,CA16,CA20,CA24,CA28,CA32,CA36,CA40,CA44)</f>
        <v>7358</v>
      </c>
      <c r="CB52" s="81">
        <f t="shared" si="186"/>
        <v>7948</v>
      </c>
      <c r="CC52" s="81">
        <f t="shared" si="186"/>
        <v>26630</v>
      </c>
      <c r="CD52" s="90">
        <f t="shared" si="186"/>
        <v>45705</v>
      </c>
      <c r="CE52" s="81">
        <f t="shared" si="186"/>
        <v>38234</v>
      </c>
      <c r="CF52" s="81">
        <f t="shared" si="186"/>
        <v>15003</v>
      </c>
      <c r="CG52" s="81">
        <f t="shared" si="186"/>
        <v>4903</v>
      </c>
      <c r="CH52" s="81">
        <f t="shared" si="186"/>
        <v>32433</v>
      </c>
      <c r="CI52" s="81">
        <f t="shared" si="186"/>
        <v>28600</v>
      </c>
      <c r="CJ52" s="81">
        <f t="shared" si="186"/>
        <v>49105</v>
      </c>
      <c r="CK52" s="81">
        <f t="shared" si="186"/>
        <v>25626</v>
      </c>
      <c r="CL52" s="81">
        <f t="shared" si="186"/>
        <v>297967</v>
      </c>
      <c r="CM52" s="81">
        <f>SUM(CM8,CM12,CM16,CM20,CM24,CM28,CM32,CM36,CM40,CM44)</f>
        <v>28248</v>
      </c>
      <c r="CN52" s="81">
        <f t="shared" ref="CN52:CY52" si="187">SUM(CN8,CN12,CN16,CN20,CN24,CN28,CN32,CN36,CN40,CN44)</f>
        <v>36984</v>
      </c>
      <c r="CO52" s="81">
        <f t="shared" si="187"/>
        <v>28629</v>
      </c>
      <c r="CP52" s="81">
        <f t="shared" si="187"/>
        <v>50589</v>
      </c>
      <c r="CQ52" s="90">
        <f t="shared" si="187"/>
        <v>62105</v>
      </c>
      <c r="CR52" s="81">
        <f t="shared" si="187"/>
        <v>43209</v>
      </c>
      <c r="CS52" s="81">
        <f t="shared" si="187"/>
        <v>28680</v>
      </c>
      <c r="CT52" s="81">
        <f t="shared" si="187"/>
        <v>35849</v>
      </c>
      <c r="CU52" s="81">
        <f t="shared" si="187"/>
        <v>59292</v>
      </c>
      <c r="CV52" s="81">
        <f t="shared" si="187"/>
        <v>42915</v>
      </c>
      <c r="CW52" s="81">
        <f t="shared" si="187"/>
        <v>63782</v>
      </c>
      <c r="CX52" s="81">
        <f t="shared" si="187"/>
        <v>36292</v>
      </c>
      <c r="CY52" s="81">
        <f t="shared" si="187"/>
        <v>516574</v>
      </c>
      <c r="CZ52" s="78">
        <f>SUM(CZ8,CZ12,CZ16,CZ20,CZ24,CZ28,CZ32,CZ36,CZ40,CZ44)</f>
        <v>31487</v>
      </c>
      <c r="DA52" s="81">
        <f t="shared" ref="DA52:DL52" si="188">SUM(DA8,DA12,DA16,DA20,DA24,DA28,DA32,DA36,DA40,DA44)</f>
        <v>43108</v>
      </c>
      <c r="DB52" s="81">
        <f t="shared" si="188"/>
        <v>35583</v>
      </c>
      <c r="DC52" s="81">
        <f t="shared" si="188"/>
        <v>51034</v>
      </c>
      <c r="DD52" s="90">
        <f t="shared" si="188"/>
        <v>54063</v>
      </c>
      <c r="DE52" s="81">
        <f t="shared" si="188"/>
        <v>30029</v>
      </c>
      <c r="DF52" s="81">
        <f t="shared" si="188"/>
        <v>23760</v>
      </c>
      <c r="DG52" s="81">
        <f t="shared" si="188"/>
        <v>39684</v>
      </c>
      <c r="DH52" s="81">
        <f t="shared" si="188"/>
        <v>48354</v>
      </c>
      <c r="DI52" s="81">
        <f t="shared" si="188"/>
        <v>41082</v>
      </c>
      <c r="DJ52" s="81">
        <f t="shared" si="188"/>
        <v>56731</v>
      </c>
      <c r="DK52" s="81">
        <f t="shared" si="188"/>
        <v>29647</v>
      </c>
      <c r="DL52" s="81">
        <f t="shared" si="188"/>
        <v>484562</v>
      </c>
      <c r="DM52" s="78">
        <f>SUM(DM8,DM12,DM16,DM20,DM24,DM28,DM32,DM36,DM40,DM44)</f>
        <v>28910</v>
      </c>
      <c r="DN52" s="81">
        <f t="shared" ref="DN52:DR52" si="189">SUM(DN8,DN12,DN16,DN20,DN24,DN28,DN32,DN36,DN40,DN44)</f>
        <v>44555</v>
      </c>
      <c r="DO52" s="81">
        <f t="shared" si="189"/>
        <v>34950</v>
      </c>
      <c r="DP52" s="81">
        <f t="shared" si="189"/>
        <v>50423</v>
      </c>
      <c r="DQ52" s="90">
        <f t="shared" si="189"/>
        <v>51233</v>
      </c>
      <c r="DR52" s="81">
        <f t="shared" si="189"/>
        <v>36595</v>
      </c>
      <c r="DS52" s="81">
        <f>SUM(DS8,DS12,DS16,DS20,DS24,DS28,DS32,DS36,DS40,DS44)</f>
        <v>29456</v>
      </c>
      <c r="DT52" s="81">
        <f>SUM(DT8,DT12,DT16,DT20,DT24,DT28,DT32,DT36,DT40,DT44)</f>
        <v>41951</v>
      </c>
      <c r="DU52" s="81">
        <f t="shared" ref="DU52:DY52" si="190">SUM(DU8,DU12,DU16,DU20,DU24,DU28,DU32,DU36,DU40,DU44)</f>
        <v>53129</v>
      </c>
      <c r="DV52" s="81">
        <f t="shared" si="190"/>
        <v>45546</v>
      </c>
      <c r="DW52" s="81">
        <f t="shared" si="190"/>
        <v>58185</v>
      </c>
      <c r="DX52" s="81">
        <f t="shared" si="190"/>
        <v>32673</v>
      </c>
      <c r="DY52" s="81">
        <f t="shared" si="190"/>
        <v>507606</v>
      </c>
      <c r="DZ52" s="45">
        <f>AY52/AL52</f>
        <v>1.4796538803109858</v>
      </c>
      <c r="EA52" s="45">
        <f t="shared" ref="EA52" si="191">BL52/$AL52</f>
        <v>0.78646604240998397</v>
      </c>
      <c r="EB52" s="45">
        <f t="shared" ref="EB52" si="192">BY52/AL52</f>
        <v>0.43655835657417075</v>
      </c>
      <c r="EC52" s="45">
        <f t="shared" ref="EC52" si="193">CL52/AL52</f>
        <v>0.58030748017387779</v>
      </c>
      <c r="ED52" s="45">
        <f>CY52/AL52</f>
        <v>1.0060568998021282</v>
      </c>
      <c r="EE52" s="45">
        <f t="shared" ref="EE52" si="194">DL52/AL52</f>
        <v>0.9437117305205428</v>
      </c>
      <c r="EF52" s="45">
        <f>DY52/AL52</f>
        <v>0.98859121574248632</v>
      </c>
    </row>
    <row r="53" spans="1:136" ht="9.9499999999999993" customHeight="1">
      <c r="A53" s="159"/>
      <c r="B53" s="160"/>
      <c r="C53" s="74"/>
      <c r="D53" s="74"/>
      <c r="E53" s="74"/>
      <c r="F53" s="74"/>
      <c r="G53" s="74"/>
      <c r="H53" s="74"/>
      <c r="I53" s="71"/>
      <c r="J53" s="71"/>
      <c r="K53" s="79"/>
      <c r="L53" s="82"/>
      <c r="M53" s="82"/>
      <c r="N53" s="82"/>
      <c r="O53" s="91"/>
      <c r="P53" s="82"/>
      <c r="Q53" s="82"/>
      <c r="R53" s="82"/>
      <c r="S53" s="82"/>
      <c r="T53" s="82"/>
      <c r="U53" s="82"/>
      <c r="V53" s="82"/>
      <c r="W53" s="82"/>
      <c r="X53" s="125"/>
      <c r="Y53" s="13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82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91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91"/>
      <c r="CE53" s="82"/>
      <c r="CF53" s="82"/>
      <c r="CG53" s="82"/>
      <c r="CH53" s="82"/>
      <c r="CI53" s="82"/>
      <c r="CJ53" s="82"/>
      <c r="CK53" s="82"/>
      <c r="CL53" s="82"/>
      <c r="CM53" s="82"/>
      <c r="CN53" s="82"/>
      <c r="CO53" s="82"/>
      <c r="CP53" s="82"/>
      <c r="CQ53" s="91"/>
      <c r="CR53" s="82"/>
      <c r="CS53" s="82"/>
      <c r="CT53" s="82"/>
      <c r="CU53" s="82"/>
      <c r="CV53" s="82"/>
      <c r="CW53" s="82"/>
      <c r="CX53" s="82"/>
      <c r="CY53" s="82"/>
      <c r="CZ53" s="79"/>
      <c r="DA53" s="82"/>
      <c r="DB53" s="82"/>
      <c r="DC53" s="82"/>
      <c r="DD53" s="91"/>
      <c r="DE53" s="82"/>
      <c r="DF53" s="82"/>
      <c r="DG53" s="82"/>
      <c r="DH53" s="82"/>
      <c r="DI53" s="82"/>
      <c r="DJ53" s="82"/>
      <c r="DK53" s="82"/>
      <c r="DL53" s="82"/>
      <c r="DM53" s="79"/>
      <c r="DN53" s="82"/>
      <c r="DO53" s="82"/>
      <c r="DP53" s="82"/>
      <c r="DQ53" s="91"/>
      <c r="DR53" s="82"/>
      <c r="DS53" s="82"/>
      <c r="DT53" s="82"/>
      <c r="DU53" s="82"/>
      <c r="DV53" s="82"/>
      <c r="DW53" s="82"/>
      <c r="DX53" s="82"/>
      <c r="DY53" s="82"/>
      <c r="DZ53" s="46"/>
      <c r="EA53" s="46"/>
      <c r="EB53" s="46"/>
      <c r="EC53" s="46"/>
      <c r="ED53" s="46"/>
      <c r="EE53" s="46"/>
      <c r="EF53" s="46"/>
    </row>
    <row r="54" spans="1:136" ht="9.9499999999999993" customHeight="1">
      <c r="A54" s="159"/>
      <c r="B54" s="160"/>
      <c r="C54" s="74"/>
      <c r="D54" s="74"/>
      <c r="E54" s="74"/>
      <c r="F54" s="74"/>
      <c r="G54" s="74"/>
      <c r="H54" s="74"/>
      <c r="I54" s="71"/>
      <c r="J54" s="71"/>
      <c r="K54" s="79"/>
      <c r="L54" s="82"/>
      <c r="M54" s="82"/>
      <c r="N54" s="82"/>
      <c r="O54" s="91"/>
      <c r="P54" s="82"/>
      <c r="Q54" s="82"/>
      <c r="R54" s="82"/>
      <c r="S54" s="82"/>
      <c r="T54" s="82"/>
      <c r="U54" s="82"/>
      <c r="V54" s="82"/>
      <c r="W54" s="82"/>
      <c r="X54" s="125"/>
      <c r="Y54" s="13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82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91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91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91"/>
      <c r="CR54" s="82"/>
      <c r="CS54" s="82"/>
      <c r="CT54" s="82"/>
      <c r="CU54" s="82"/>
      <c r="CV54" s="82"/>
      <c r="CW54" s="82"/>
      <c r="CX54" s="82"/>
      <c r="CY54" s="82"/>
      <c r="CZ54" s="79"/>
      <c r="DA54" s="82"/>
      <c r="DB54" s="82"/>
      <c r="DC54" s="82"/>
      <c r="DD54" s="91"/>
      <c r="DE54" s="82"/>
      <c r="DF54" s="82"/>
      <c r="DG54" s="82"/>
      <c r="DH54" s="82"/>
      <c r="DI54" s="82"/>
      <c r="DJ54" s="82"/>
      <c r="DK54" s="82"/>
      <c r="DL54" s="82"/>
      <c r="DM54" s="79"/>
      <c r="DN54" s="82"/>
      <c r="DO54" s="82"/>
      <c r="DP54" s="82"/>
      <c r="DQ54" s="91"/>
      <c r="DR54" s="82"/>
      <c r="DS54" s="82"/>
      <c r="DT54" s="82"/>
      <c r="DU54" s="82"/>
      <c r="DV54" s="82"/>
      <c r="DW54" s="82"/>
      <c r="DX54" s="82"/>
      <c r="DY54" s="82"/>
      <c r="DZ54" s="46"/>
      <c r="EA54" s="46"/>
      <c r="EB54" s="46"/>
      <c r="EC54" s="46"/>
      <c r="ED54" s="46"/>
      <c r="EE54" s="46"/>
      <c r="EF54" s="46"/>
    </row>
    <row r="55" spans="1:136" ht="9.9499999999999993" customHeight="1">
      <c r="A55" s="161"/>
      <c r="B55" s="162"/>
      <c r="C55" s="75"/>
      <c r="D55" s="75"/>
      <c r="E55" s="75"/>
      <c r="F55" s="75"/>
      <c r="G55" s="75"/>
      <c r="H55" s="75"/>
      <c r="I55" s="72"/>
      <c r="J55" s="72"/>
      <c r="K55" s="80"/>
      <c r="L55" s="83"/>
      <c r="M55" s="83"/>
      <c r="N55" s="83"/>
      <c r="O55" s="92"/>
      <c r="P55" s="83"/>
      <c r="Q55" s="83"/>
      <c r="R55" s="83"/>
      <c r="S55" s="83"/>
      <c r="T55" s="83"/>
      <c r="U55" s="83"/>
      <c r="V55" s="83"/>
      <c r="W55" s="83"/>
      <c r="X55" s="126"/>
      <c r="Y55" s="13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83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92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92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92"/>
      <c r="CR55" s="83"/>
      <c r="CS55" s="83"/>
      <c r="CT55" s="83"/>
      <c r="CU55" s="83"/>
      <c r="CV55" s="83"/>
      <c r="CW55" s="83"/>
      <c r="CX55" s="83"/>
      <c r="CY55" s="83"/>
      <c r="CZ55" s="80"/>
      <c r="DA55" s="83"/>
      <c r="DB55" s="83"/>
      <c r="DC55" s="83"/>
      <c r="DD55" s="92"/>
      <c r="DE55" s="83"/>
      <c r="DF55" s="83"/>
      <c r="DG55" s="83"/>
      <c r="DH55" s="83"/>
      <c r="DI55" s="83"/>
      <c r="DJ55" s="83"/>
      <c r="DK55" s="83"/>
      <c r="DL55" s="83"/>
      <c r="DM55" s="80"/>
      <c r="DN55" s="83"/>
      <c r="DO55" s="83"/>
      <c r="DP55" s="83"/>
      <c r="DQ55" s="92"/>
      <c r="DR55" s="83"/>
      <c r="DS55" s="83"/>
      <c r="DT55" s="83"/>
      <c r="DU55" s="83"/>
      <c r="DV55" s="83"/>
      <c r="DW55" s="83"/>
      <c r="DX55" s="83"/>
      <c r="DY55" s="83"/>
      <c r="DZ55" s="47"/>
      <c r="EA55" s="47"/>
      <c r="EB55" s="47"/>
      <c r="EC55" s="47"/>
      <c r="ED55" s="47"/>
      <c r="EE55" s="47"/>
      <c r="EF55" s="47"/>
    </row>
    <row r="56" spans="1:136" ht="9.9499999999999993" customHeight="1">
      <c r="A56" s="139" t="s">
        <v>43</v>
      </c>
      <c r="B56" s="140"/>
      <c r="C56" s="63">
        <f>SUM(Z56:AK59)</f>
        <v>91554</v>
      </c>
      <c r="D56" s="63">
        <f>SUM(AM56:AX59)</f>
        <v>177016</v>
      </c>
      <c r="E56" s="63">
        <f>SUM(AZ56:BK59)</f>
        <v>106676</v>
      </c>
      <c r="F56" s="63">
        <f>SUM(BM56:BX59)</f>
        <v>79624</v>
      </c>
      <c r="G56" s="63">
        <f>SUM(BZ56:CK59)</f>
        <v>76958</v>
      </c>
      <c r="H56" s="63">
        <f>SUM(CM56:CX59)</f>
        <v>92379</v>
      </c>
      <c r="I56" s="67">
        <f t="shared" ref="I56" si="195">SUM(CZ56:DK59)</f>
        <v>87357</v>
      </c>
      <c r="J56" s="67">
        <f t="shared" ref="J56" si="196">SUM(DM56:DX59)</f>
        <v>89938</v>
      </c>
      <c r="K56" s="51">
        <v>7058</v>
      </c>
      <c r="L56" s="60">
        <v>7967</v>
      </c>
      <c r="M56" s="54">
        <v>6801</v>
      </c>
      <c r="N56" s="54">
        <v>9279</v>
      </c>
      <c r="O56" s="87">
        <v>10712</v>
      </c>
      <c r="P56" s="54">
        <v>7241</v>
      </c>
      <c r="Q56" s="54">
        <v>4524</v>
      </c>
      <c r="R56" s="54">
        <v>6102</v>
      </c>
      <c r="S56" s="54">
        <v>9245</v>
      </c>
      <c r="T56" s="54"/>
      <c r="U56" s="54"/>
      <c r="V56" s="54"/>
      <c r="W56" s="63">
        <f>SUM(K56:V59)</f>
        <v>68929</v>
      </c>
      <c r="X56" s="118">
        <f>W56/C56</f>
        <v>0.75287808288004898</v>
      </c>
      <c r="Y56" s="26"/>
      <c r="Z56" s="134">
        <v>6892</v>
      </c>
      <c r="AA56" s="134">
        <v>9754</v>
      </c>
      <c r="AB56" s="134">
        <v>6866</v>
      </c>
      <c r="AC56" s="134">
        <v>7488</v>
      </c>
      <c r="AD56" s="134">
        <v>8558</v>
      </c>
      <c r="AE56" s="134">
        <v>4679</v>
      </c>
      <c r="AF56" s="134">
        <v>4218</v>
      </c>
      <c r="AG56" s="134">
        <v>4157</v>
      </c>
      <c r="AH56" s="134">
        <v>8138</v>
      </c>
      <c r="AI56" s="134">
        <v>7697</v>
      </c>
      <c r="AJ56" s="134">
        <v>14808</v>
      </c>
      <c r="AK56" s="134">
        <v>8299</v>
      </c>
      <c r="AL56" s="131">
        <f t="shared" si="58"/>
        <v>91554</v>
      </c>
      <c r="AM56" s="134">
        <v>14326</v>
      </c>
      <c r="AN56" s="134">
        <v>22932</v>
      </c>
      <c r="AO56" s="134">
        <v>16591</v>
      </c>
      <c r="AP56" s="134">
        <v>17295</v>
      </c>
      <c r="AQ56" s="134">
        <v>20387</v>
      </c>
      <c r="AR56" s="134">
        <v>10900</v>
      </c>
      <c r="AS56" s="134">
        <v>9829</v>
      </c>
      <c r="AT56" s="134">
        <v>9807</v>
      </c>
      <c r="AU56" s="134">
        <v>14243</v>
      </c>
      <c r="AV56" s="134">
        <v>12934</v>
      </c>
      <c r="AW56" s="134">
        <v>19279</v>
      </c>
      <c r="AX56" s="134">
        <v>8493</v>
      </c>
      <c r="AY56" s="131">
        <f>SUM(AM56:AX59)</f>
        <v>177016</v>
      </c>
      <c r="AZ56" s="54">
        <v>9394</v>
      </c>
      <c r="BA56" s="54">
        <v>15518</v>
      </c>
      <c r="BB56" s="54">
        <v>13329</v>
      </c>
      <c r="BC56" s="54">
        <v>15027</v>
      </c>
      <c r="BD56" s="54">
        <v>15587</v>
      </c>
      <c r="BE56" s="54">
        <v>8651</v>
      </c>
      <c r="BF56" s="54">
        <v>7145</v>
      </c>
      <c r="BG56" s="54">
        <v>8137</v>
      </c>
      <c r="BH56" s="54">
        <v>7284</v>
      </c>
      <c r="BI56" s="54">
        <v>2151</v>
      </c>
      <c r="BJ56" s="54">
        <v>1442</v>
      </c>
      <c r="BK56" s="54">
        <v>3011</v>
      </c>
      <c r="BL56" s="131">
        <f>SUM(AZ56:BK56)</f>
        <v>106676</v>
      </c>
      <c r="BM56" s="54">
        <v>4364</v>
      </c>
      <c r="BN56" s="54">
        <v>7278</v>
      </c>
      <c r="BO56" s="54">
        <v>8268</v>
      </c>
      <c r="BP56" s="54">
        <v>11302</v>
      </c>
      <c r="BQ56" s="87">
        <v>14066</v>
      </c>
      <c r="BR56" s="54">
        <v>7894</v>
      </c>
      <c r="BS56" s="54">
        <v>2450</v>
      </c>
      <c r="BT56" s="54">
        <v>3124</v>
      </c>
      <c r="BU56" s="54">
        <v>5478</v>
      </c>
      <c r="BV56" s="54">
        <v>6021</v>
      </c>
      <c r="BW56" s="54">
        <v>6730</v>
      </c>
      <c r="BX56" s="54">
        <v>2649</v>
      </c>
      <c r="BY56" s="63">
        <f>SUM(BM56:BX59)</f>
        <v>79624</v>
      </c>
      <c r="BZ56" s="54">
        <v>5695</v>
      </c>
      <c r="CA56" s="60">
        <v>5058</v>
      </c>
      <c r="CB56" s="54">
        <v>4287</v>
      </c>
      <c r="CC56" s="54">
        <v>7605</v>
      </c>
      <c r="CD56" s="87">
        <v>9953</v>
      </c>
      <c r="CE56" s="54">
        <v>7399</v>
      </c>
      <c r="CF56" s="54">
        <v>4328</v>
      </c>
      <c r="CG56" s="54">
        <v>3167</v>
      </c>
      <c r="CH56" s="54">
        <v>6210</v>
      </c>
      <c r="CI56" s="54">
        <v>7215</v>
      </c>
      <c r="CJ56" s="54">
        <v>11340</v>
      </c>
      <c r="CK56" s="54">
        <v>4701</v>
      </c>
      <c r="CL56" s="63">
        <f>SUM(BZ56:CK59)</f>
        <v>76958</v>
      </c>
      <c r="CM56" s="54">
        <v>5752</v>
      </c>
      <c r="CN56" s="60">
        <v>9084</v>
      </c>
      <c r="CO56" s="54">
        <v>6754</v>
      </c>
      <c r="CP56" s="54">
        <v>9975</v>
      </c>
      <c r="CQ56" s="87">
        <v>10086</v>
      </c>
      <c r="CR56" s="54">
        <v>5900</v>
      </c>
      <c r="CS56" s="54">
        <v>4986</v>
      </c>
      <c r="CT56" s="54">
        <v>5857</v>
      </c>
      <c r="CU56" s="54">
        <v>9451</v>
      </c>
      <c r="CV56" s="54">
        <v>7348</v>
      </c>
      <c r="CW56" s="54">
        <v>11541</v>
      </c>
      <c r="CX56" s="54">
        <v>5645</v>
      </c>
      <c r="CY56" s="63">
        <f>SUM(CM56:CX59)</f>
        <v>92379</v>
      </c>
      <c r="CZ56" s="51">
        <v>6349</v>
      </c>
      <c r="DA56" s="60">
        <v>9636</v>
      </c>
      <c r="DB56" s="54">
        <v>7579</v>
      </c>
      <c r="DC56" s="54">
        <v>8365</v>
      </c>
      <c r="DD56" s="87">
        <v>9701</v>
      </c>
      <c r="DE56" s="54">
        <v>5000</v>
      </c>
      <c r="DF56" s="54">
        <v>4540</v>
      </c>
      <c r="DG56" s="54">
        <v>5433</v>
      </c>
      <c r="DH56" s="54">
        <v>7409</v>
      </c>
      <c r="DI56" s="54">
        <v>7445</v>
      </c>
      <c r="DJ56" s="54">
        <v>10854</v>
      </c>
      <c r="DK56" s="54">
        <v>5046</v>
      </c>
      <c r="DL56" s="63">
        <f>SUM(CZ56:DK59)</f>
        <v>87357</v>
      </c>
      <c r="DM56" s="51">
        <v>5875</v>
      </c>
      <c r="DN56" s="60">
        <v>9057</v>
      </c>
      <c r="DO56" s="54">
        <v>7378</v>
      </c>
      <c r="DP56" s="54">
        <v>9169</v>
      </c>
      <c r="DQ56" s="87">
        <v>8793</v>
      </c>
      <c r="DR56" s="54">
        <v>5293</v>
      </c>
      <c r="DS56" s="54">
        <v>4611</v>
      </c>
      <c r="DT56" s="54">
        <v>5133</v>
      </c>
      <c r="DU56" s="54">
        <v>7883</v>
      </c>
      <c r="DV56" s="54">
        <v>7784</v>
      </c>
      <c r="DW56" s="54">
        <v>10329</v>
      </c>
      <c r="DX56" s="54">
        <v>8633</v>
      </c>
      <c r="DY56" s="63">
        <f>SUM(DM56:DX59)</f>
        <v>89938</v>
      </c>
      <c r="DZ56" s="154">
        <f>AY56/AL56</f>
        <v>1.9334600345151496</v>
      </c>
      <c r="EA56" s="42">
        <f t="shared" ref="EA56" si="197">BL56/$AL56</f>
        <v>1.1651702820193548</v>
      </c>
      <c r="EB56" s="42">
        <f t="shared" ref="EB56" si="198">BY56/AL56</f>
        <v>0.86969438801144683</v>
      </c>
      <c r="EC56" s="42">
        <f t="shared" ref="EC56" si="199">CL56/AL56</f>
        <v>0.84057496122506936</v>
      </c>
      <c r="ED56" s="42">
        <f>CY56/AL56</f>
        <v>1.0090110754308932</v>
      </c>
      <c r="EE56" s="48">
        <f t="shared" ref="EE56" si="200">DL56/AL56</f>
        <v>0.95415820171701948</v>
      </c>
      <c r="EF56" s="48">
        <f>DY56/AL56</f>
        <v>0.98234921467112302</v>
      </c>
    </row>
    <row r="57" spans="1:136" ht="9.9499999999999993" customHeight="1">
      <c r="A57" s="141"/>
      <c r="B57" s="142"/>
      <c r="C57" s="64"/>
      <c r="D57" s="64"/>
      <c r="E57" s="64"/>
      <c r="F57" s="64"/>
      <c r="G57" s="64"/>
      <c r="H57" s="64"/>
      <c r="I57" s="68"/>
      <c r="J57" s="68"/>
      <c r="K57" s="52"/>
      <c r="L57" s="61"/>
      <c r="M57" s="55"/>
      <c r="N57" s="55"/>
      <c r="O57" s="88"/>
      <c r="P57" s="55"/>
      <c r="Q57" s="55"/>
      <c r="R57" s="55"/>
      <c r="S57" s="55"/>
      <c r="T57" s="55"/>
      <c r="U57" s="55"/>
      <c r="V57" s="55"/>
      <c r="W57" s="64"/>
      <c r="X57" s="119"/>
      <c r="Y57" s="26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2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2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132"/>
      <c r="BM57" s="55"/>
      <c r="BN57" s="55"/>
      <c r="BO57" s="55"/>
      <c r="BP57" s="55"/>
      <c r="BQ57" s="88"/>
      <c r="BR57" s="55"/>
      <c r="BS57" s="55"/>
      <c r="BT57" s="55"/>
      <c r="BU57" s="55"/>
      <c r="BV57" s="55"/>
      <c r="BW57" s="55"/>
      <c r="BX57" s="55"/>
      <c r="BY57" s="64"/>
      <c r="BZ57" s="55"/>
      <c r="CA57" s="61"/>
      <c r="CB57" s="55"/>
      <c r="CC57" s="55"/>
      <c r="CD57" s="88"/>
      <c r="CE57" s="55"/>
      <c r="CF57" s="55"/>
      <c r="CG57" s="55"/>
      <c r="CH57" s="55"/>
      <c r="CI57" s="55"/>
      <c r="CJ57" s="55"/>
      <c r="CK57" s="55"/>
      <c r="CL57" s="64"/>
      <c r="CM57" s="55"/>
      <c r="CN57" s="61"/>
      <c r="CO57" s="55"/>
      <c r="CP57" s="55"/>
      <c r="CQ57" s="88"/>
      <c r="CR57" s="55"/>
      <c r="CS57" s="55"/>
      <c r="CT57" s="55"/>
      <c r="CU57" s="55"/>
      <c r="CV57" s="55"/>
      <c r="CW57" s="55"/>
      <c r="CX57" s="55"/>
      <c r="CY57" s="64"/>
      <c r="CZ57" s="52"/>
      <c r="DA57" s="61"/>
      <c r="DB57" s="55"/>
      <c r="DC57" s="55"/>
      <c r="DD57" s="88"/>
      <c r="DE57" s="55"/>
      <c r="DF57" s="55"/>
      <c r="DG57" s="55"/>
      <c r="DH57" s="55"/>
      <c r="DI57" s="55"/>
      <c r="DJ57" s="55"/>
      <c r="DK57" s="55"/>
      <c r="DL57" s="64"/>
      <c r="DM57" s="52"/>
      <c r="DN57" s="61"/>
      <c r="DO57" s="55"/>
      <c r="DP57" s="55"/>
      <c r="DQ57" s="88"/>
      <c r="DR57" s="55"/>
      <c r="DS57" s="55"/>
      <c r="DT57" s="55"/>
      <c r="DU57" s="55"/>
      <c r="DV57" s="55"/>
      <c r="DW57" s="55"/>
      <c r="DX57" s="55"/>
      <c r="DY57" s="64"/>
      <c r="DZ57" s="155"/>
      <c r="EA57" s="43"/>
      <c r="EB57" s="43"/>
      <c r="EC57" s="43"/>
      <c r="ED57" s="43"/>
      <c r="EE57" s="49"/>
      <c r="EF57" s="49"/>
    </row>
    <row r="58" spans="1:136" ht="9.9499999999999993" customHeight="1">
      <c r="A58" s="141"/>
      <c r="B58" s="142"/>
      <c r="C58" s="64"/>
      <c r="D58" s="64"/>
      <c r="E58" s="64"/>
      <c r="F58" s="64"/>
      <c r="G58" s="64"/>
      <c r="H58" s="64"/>
      <c r="I58" s="68"/>
      <c r="J58" s="68"/>
      <c r="K58" s="52"/>
      <c r="L58" s="61"/>
      <c r="M58" s="55"/>
      <c r="N58" s="55"/>
      <c r="O58" s="88"/>
      <c r="P58" s="55"/>
      <c r="Q58" s="55"/>
      <c r="R58" s="55"/>
      <c r="S58" s="55"/>
      <c r="T58" s="55"/>
      <c r="U58" s="55"/>
      <c r="V58" s="55"/>
      <c r="W58" s="64"/>
      <c r="X58" s="119"/>
      <c r="Y58" s="26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2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2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132"/>
      <c r="BM58" s="55"/>
      <c r="BN58" s="55"/>
      <c r="BO58" s="55"/>
      <c r="BP58" s="55"/>
      <c r="BQ58" s="88"/>
      <c r="BR58" s="55"/>
      <c r="BS58" s="55"/>
      <c r="BT58" s="55"/>
      <c r="BU58" s="55"/>
      <c r="BV58" s="55"/>
      <c r="BW58" s="55"/>
      <c r="BX58" s="55"/>
      <c r="BY58" s="64"/>
      <c r="BZ58" s="55"/>
      <c r="CA58" s="61"/>
      <c r="CB58" s="55"/>
      <c r="CC58" s="55"/>
      <c r="CD58" s="88"/>
      <c r="CE58" s="55"/>
      <c r="CF58" s="55"/>
      <c r="CG58" s="55"/>
      <c r="CH58" s="55"/>
      <c r="CI58" s="55"/>
      <c r="CJ58" s="55"/>
      <c r="CK58" s="55"/>
      <c r="CL58" s="64"/>
      <c r="CM58" s="55"/>
      <c r="CN58" s="61"/>
      <c r="CO58" s="55"/>
      <c r="CP58" s="55"/>
      <c r="CQ58" s="88"/>
      <c r="CR58" s="55"/>
      <c r="CS58" s="55"/>
      <c r="CT58" s="55"/>
      <c r="CU58" s="55"/>
      <c r="CV58" s="55"/>
      <c r="CW58" s="55"/>
      <c r="CX58" s="55"/>
      <c r="CY58" s="64"/>
      <c r="CZ58" s="52"/>
      <c r="DA58" s="61"/>
      <c r="DB58" s="55"/>
      <c r="DC58" s="55"/>
      <c r="DD58" s="88"/>
      <c r="DE58" s="55"/>
      <c r="DF58" s="55"/>
      <c r="DG58" s="55"/>
      <c r="DH58" s="55"/>
      <c r="DI58" s="55"/>
      <c r="DJ58" s="55"/>
      <c r="DK58" s="55"/>
      <c r="DL58" s="64"/>
      <c r="DM58" s="52"/>
      <c r="DN58" s="61"/>
      <c r="DO58" s="55"/>
      <c r="DP58" s="55"/>
      <c r="DQ58" s="88"/>
      <c r="DR58" s="55"/>
      <c r="DS58" s="55"/>
      <c r="DT58" s="55"/>
      <c r="DU58" s="55"/>
      <c r="DV58" s="55"/>
      <c r="DW58" s="55"/>
      <c r="DX58" s="55"/>
      <c r="DY58" s="64"/>
      <c r="DZ58" s="155"/>
      <c r="EA58" s="43"/>
      <c r="EB58" s="43"/>
      <c r="EC58" s="43"/>
      <c r="ED58" s="43"/>
      <c r="EE58" s="49"/>
      <c r="EF58" s="49"/>
    </row>
    <row r="59" spans="1:136" ht="9.9499999999999993" customHeight="1">
      <c r="A59" s="143"/>
      <c r="B59" s="144"/>
      <c r="C59" s="65"/>
      <c r="D59" s="65"/>
      <c r="E59" s="65"/>
      <c r="F59" s="65"/>
      <c r="G59" s="65"/>
      <c r="H59" s="65"/>
      <c r="I59" s="69"/>
      <c r="J59" s="69"/>
      <c r="K59" s="76"/>
      <c r="L59" s="77"/>
      <c r="M59" s="66"/>
      <c r="N59" s="66"/>
      <c r="O59" s="89"/>
      <c r="P59" s="66"/>
      <c r="Q59" s="66"/>
      <c r="R59" s="66"/>
      <c r="S59" s="66"/>
      <c r="T59" s="66"/>
      <c r="U59" s="66"/>
      <c r="V59" s="66"/>
      <c r="W59" s="65"/>
      <c r="X59" s="120"/>
      <c r="Y59" s="2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3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3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133"/>
      <c r="BM59" s="66"/>
      <c r="BN59" s="66"/>
      <c r="BO59" s="66"/>
      <c r="BP59" s="66"/>
      <c r="BQ59" s="89"/>
      <c r="BR59" s="66"/>
      <c r="BS59" s="66"/>
      <c r="BT59" s="66"/>
      <c r="BU59" s="66"/>
      <c r="BV59" s="66"/>
      <c r="BW59" s="66"/>
      <c r="BX59" s="66"/>
      <c r="BY59" s="65"/>
      <c r="BZ59" s="66"/>
      <c r="CA59" s="77"/>
      <c r="CB59" s="66"/>
      <c r="CC59" s="66"/>
      <c r="CD59" s="89"/>
      <c r="CE59" s="66"/>
      <c r="CF59" s="66"/>
      <c r="CG59" s="66"/>
      <c r="CH59" s="66"/>
      <c r="CI59" s="66"/>
      <c r="CJ59" s="66"/>
      <c r="CK59" s="66"/>
      <c r="CL59" s="65"/>
      <c r="CM59" s="66"/>
      <c r="CN59" s="77"/>
      <c r="CO59" s="66"/>
      <c r="CP59" s="66"/>
      <c r="CQ59" s="89"/>
      <c r="CR59" s="66"/>
      <c r="CS59" s="66"/>
      <c r="CT59" s="66"/>
      <c r="CU59" s="66"/>
      <c r="CV59" s="66"/>
      <c r="CW59" s="66"/>
      <c r="CX59" s="66"/>
      <c r="CY59" s="65"/>
      <c r="CZ59" s="76"/>
      <c r="DA59" s="77"/>
      <c r="DB59" s="66"/>
      <c r="DC59" s="66"/>
      <c r="DD59" s="89"/>
      <c r="DE59" s="66"/>
      <c r="DF59" s="66"/>
      <c r="DG59" s="66"/>
      <c r="DH59" s="66"/>
      <c r="DI59" s="66"/>
      <c r="DJ59" s="66"/>
      <c r="DK59" s="66"/>
      <c r="DL59" s="65"/>
      <c r="DM59" s="76"/>
      <c r="DN59" s="77"/>
      <c r="DO59" s="66"/>
      <c r="DP59" s="66"/>
      <c r="DQ59" s="89"/>
      <c r="DR59" s="66"/>
      <c r="DS59" s="66"/>
      <c r="DT59" s="66"/>
      <c r="DU59" s="66"/>
      <c r="DV59" s="66"/>
      <c r="DW59" s="66"/>
      <c r="DX59" s="66"/>
      <c r="DY59" s="65"/>
      <c r="DZ59" s="156"/>
      <c r="EA59" s="44"/>
      <c r="EB59" s="44"/>
      <c r="EC59" s="44"/>
      <c r="ED59" s="44"/>
      <c r="EE59" s="50"/>
      <c r="EF59" s="50"/>
    </row>
    <row r="60" spans="1:136" ht="9.9499999999999993" customHeight="1">
      <c r="A60" s="148" t="s">
        <v>44</v>
      </c>
      <c r="B60" s="149"/>
      <c r="C60" s="73">
        <f>SUM(Z60:AK63)</f>
        <v>605018</v>
      </c>
      <c r="D60" s="73">
        <f>SUM(AM60:AX63)</f>
        <v>936765</v>
      </c>
      <c r="E60" s="73">
        <f>SUM(AZ60:BK63)</f>
        <v>510498</v>
      </c>
      <c r="F60" s="73">
        <f>SUM(BM60:BX63)</f>
        <v>303781</v>
      </c>
      <c r="G60" s="73">
        <f>SUM(BZ60:CK63)</f>
        <v>374925</v>
      </c>
      <c r="H60" s="73">
        <f>SUM(CM60:CX63)</f>
        <v>608953</v>
      </c>
      <c r="I60" s="73">
        <f t="shared" ref="I60" si="201">SUM(CZ60:DK63)</f>
        <v>571919</v>
      </c>
      <c r="J60" s="70">
        <f t="shared" ref="J60" si="202">SUM(DM60:DX63)</f>
        <v>597544</v>
      </c>
      <c r="K60" s="78">
        <f t="shared" ref="K60:U60" si="203">SUM(K52,K56)</f>
        <v>39928</v>
      </c>
      <c r="L60" s="81">
        <f t="shared" si="203"/>
        <v>55014</v>
      </c>
      <c r="M60" s="81">
        <f t="shared" si="203"/>
        <v>46699</v>
      </c>
      <c r="N60" s="81">
        <f t="shared" si="203"/>
        <v>65770</v>
      </c>
      <c r="O60" s="90">
        <f t="shared" si="203"/>
        <v>70293</v>
      </c>
      <c r="P60" s="81">
        <f t="shared" si="203"/>
        <v>48779</v>
      </c>
      <c r="Q60" s="81">
        <f t="shared" si="203"/>
        <v>31980</v>
      </c>
      <c r="R60" s="81">
        <f t="shared" si="203"/>
        <v>51329</v>
      </c>
      <c r="S60" s="81">
        <f t="shared" si="203"/>
        <v>66244</v>
      </c>
      <c r="T60" s="81">
        <f t="shared" si="203"/>
        <v>0</v>
      </c>
      <c r="U60" s="81">
        <f t="shared" si="203"/>
        <v>0</v>
      </c>
      <c r="V60" s="81">
        <f>SUM(V52,V56)</f>
        <v>0</v>
      </c>
      <c r="W60" s="81">
        <f>SUM(W52,W56)</f>
        <v>476036</v>
      </c>
      <c r="X60" s="124">
        <f>W60/C60</f>
        <v>0.78681295432532583</v>
      </c>
      <c r="Y60" s="13"/>
      <c r="Z60" s="73">
        <f t="shared" ref="Z60:AK60" si="204">SUM(Z52:Z56)</f>
        <v>40025</v>
      </c>
      <c r="AA60" s="73">
        <f t="shared" si="204"/>
        <v>63650</v>
      </c>
      <c r="AB60" s="73">
        <f t="shared" si="204"/>
        <v>47123</v>
      </c>
      <c r="AC60" s="73">
        <f t="shared" si="204"/>
        <v>60922</v>
      </c>
      <c r="AD60" s="73">
        <f t="shared" si="204"/>
        <v>67633</v>
      </c>
      <c r="AE60" s="73">
        <f t="shared" si="204"/>
        <v>36122</v>
      </c>
      <c r="AF60" s="73">
        <f t="shared" si="204"/>
        <v>30294</v>
      </c>
      <c r="AG60" s="73">
        <f t="shared" si="204"/>
        <v>36341</v>
      </c>
      <c r="AH60" s="73">
        <f t="shared" si="204"/>
        <v>54880</v>
      </c>
      <c r="AI60" s="73">
        <f t="shared" si="204"/>
        <v>46095</v>
      </c>
      <c r="AJ60" s="73">
        <f t="shared" si="204"/>
        <v>75870</v>
      </c>
      <c r="AK60" s="73">
        <f t="shared" si="204"/>
        <v>46063</v>
      </c>
      <c r="AL60" s="81">
        <f>SUM(Z60:AK60)</f>
        <v>605018</v>
      </c>
      <c r="AM60" s="73">
        <f t="shared" ref="AM60:AX60" si="205">SUM(AM52:AM56)</f>
        <v>60742</v>
      </c>
      <c r="AN60" s="73">
        <f t="shared" si="205"/>
        <v>98892</v>
      </c>
      <c r="AO60" s="73">
        <f t="shared" si="205"/>
        <v>84190</v>
      </c>
      <c r="AP60" s="73">
        <f t="shared" si="205"/>
        <v>88691</v>
      </c>
      <c r="AQ60" s="73">
        <f>SUM(AQ52:AQ56)</f>
        <v>105731</v>
      </c>
      <c r="AR60" s="73">
        <f t="shared" si="205"/>
        <v>62287</v>
      </c>
      <c r="AS60" s="73">
        <f t="shared" si="205"/>
        <v>50044</v>
      </c>
      <c r="AT60" s="73">
        <f t="shared" si="205"/>
        <v>62195</v>
      </c>
      <c r="AU60" s="73">
        <f t="shared" si="205"/>
        <v>82570</v>
      </c>
      <c r="AV60" s="73">
        <f t="shared" si="205"/>
        <v>79476</v>
      </c>
      <c r="AW60" s="73">
        <f t="shared" si="205"/>
        <v>107952</v>
      </c>
      <c r="AX60" s="73">
        <f t="shared" si="205"/>
        <v>53995</v>
      </c>
      <c r="AY60" s="81">
        <f>SUM(AM60:AX63)</f>
        <v>936765</v>
      </c>
      <c r="AZ60" s="81">
        <f t="shared" ref="AZ60:BK60" si="206">SUM(AZ52,AZ56)</f>
        <v>49181</v>
      </c>
      <c r="BA60" s="81">
        <f t="shared" si="206"/>
        <v>75134</v>
      </c>
      <c r="BB60" s="81">
        <f t="shared" si="206"/>
        <v>56440</v>
      </c>
      <c r="BC60" s="81">
        <f t="shared" si="206"/>
        <v>76550</v>
      </c>
      <c r="BD60" s="81">
        <f t="shared" si="206"/>
        <v>80629</v>
      </c>
      <c r="BE60" s="81">
        <f t="shared" si="206"/>
        <v>46828</v>
      </c>
      <c r="BF60" s="81">
        <f t="shared" si="206"/>
        <v>40685</v>
      </c>
      <c r="BG60" s="81">
        <f t="shared" si="206"/>
        <v>48331</v>
      </c>
      <c r="BH60" s="81">
        <f t="shared" si="206"/>
        <v>20329</v>
      </c>
      <c r="BI60" s="81">
        <f t="shared" si="206"/>
        <v>5235</v>
      </c>
      <c r="BJ60" s="81">
        <f t="shared" si="206"/>
        <v>3150</v>
      </c>
      <c r="BK60" s="81">
        <f t="shared" si="206"/>
        <v>8006</v>
      </c>
      <c r="BL60" s="81">
        <f>SUM(AZ60:BK60)</f>
        <v>510498</v>
      </c>
      <c r="BM60" s="81">
        <f t="shared" ref="BM60:BW60" si="207">SUM(BM52,BM56)</f>
        <v>16017</v>
      </c>
      <c r="BN60" s="81">
        <f t="shared" si="207"/>
        <v>22254</v>
      </c>
      <c r="BO60" s="81">
        <f t="shared" si="207"/>
        <v>25259</v>
      </c>
      <c r="BP60" s="81">
        <f t="shared" si="207"/>
        <v>41916</v>
      </c>
      <c r="BQ60" s="90">
        <f t="shared" si="207"/>
        <v>73510</v>
      </c>
      <c r="BR60" s="81">
        <f t="shared" si="207"/>
        <v>42158</v>
      </c>
      <c r="BS60" s="81">
        <f t="shared" si="207"/>
        <v>6708</v>
      </c>
      <c r="BT60" s="81">
        <f t="shared" si="207"/>
        <v>9226</v>
      </c>
      <c r="BU60" s="81">
        <f t="shared" si="207"/>
        <v>25317</v>
      </c>
      <c r="BV60" s="81">
        <f t="shared" si="207"/>
        <v>20225</v>
      </c>
      <c r="BW60" s="81">
        <f t="shared" si="207"/>
        <v>12420</v>
      </c>
      <c r="BX60" s="81">
        <f>SUM(BX52,BX56)</f>
        <v>8771</v>
      </c>
      <c r="BY60" s="81">
        <f>SUM(BY52,BY56)</f>
        <v>303781</v>
      </c>
      <c r="BZ60" s="81">
        <f t="shared" ref="BZ60:CJ60" si="208">SUM(BZ52,BZ56)</f>
        <v>22117</v>
      </c>
      <c r="CA60" s="81">
        <f t="shared" si="208"/>
        <v>12416</v>
      </c>
      <c r="CB60" s="81">
        <f t="shared" si="208"/>
        <v>12235</v>
      </c>
      <c r="CC60" s="81">
        <f t="shared" si="208"/>
        <v>34235</v>
      </c>
      <c r="CD60" s="90">
        <f t="shared" si="208"/>
        <v>55658</v>
      </c>
      <c r="CE60" s="81">
        <f t="shared" si="208"/>
        <v>45633</v>
      </c>
      <c r="CF60" s="81">
        <f t="shared" si="208"/>
        <v>19331</v>
      </c>
      <c r="CG60" s="81">
        <f t="shared" si="208"/>
        <v>8070</v>
      </c>
      <c r="CH60" s="81">
        <f t="shared" si="208"/>
        <v>38643</v>
      </c>
      <c r="CI60" s="81">
        <f t="shared" si="208"/>
        <v>35815</v>
      </c>
      <c r="CJ60" s="81">
        <f t="shared" si="208"/>
        <v>60445</v>
      </c>
      <c r="CK60" s="81">
        <f>SUM(CK52,CK56)</f>
        <v>30327</v>
      </c>
      <c r="CL60" s="81">
        <f>SUM(CL52,CL56)</f>
        <v>374925</v>
      </c>
      <c r="CM60" s="81">
        <f t="shared" ref="CM60:CW60" si="209">SUM(CM52,CM56)</f>
        <v>34000</v>
      </c>
      <c r="CN60" s="81">
        <f t="shared" si="209"/>
        <v>46068</v>
      </c>
      <c r="CO60" s="81">
        <f t="shared" si="209"/>
        <v>35383</v>
      </c>
      <c r="CP60" s="81">
        <f t="shared" si="209"/>
        <v>60564</v>
      </c>
      <c r="CQ60" s="90">
        <f t="shared" si="209"/>
        <v>72191</v>
      </c>
      <c r="CR60" s="81">
        <f t="shared" si="209"/>
        <v>49109</v>
      </c>
      <c r="CS60" s="81">
        <f t="shared" si="209"/>
        <v>33666</v>
      </c>
      <c r="CT60" s="81">
        <f t="shared" si="209"/>
        <v>41706</v>
      </c>
      <c r="CU60" s="81">
        <f t="shared" si="209"/>
        <v>68743</v>
      </c>
      <c r="CV60" s="81">
        <f t="shared" si="209"/>
        <v>50263</v>
      </c>
      <c r="CW60" s="81">
        <f t="shared" si="209"/>
        <v>75323</v>
      </c>
      <c r="CX60" s="81">
        <f>SUM(CX52,CX56)</f>
        <v>41937</v>
      </c>
      <c r="CY60" s="81">
        <f>SUM(CY52,CY56)</f>
        <v>608953</v>
      </c>
      <c r="CZ60" s="78">
        <f t="shared" ref="CZ60:DJ60" si="210">SUM(CZ52,CZ56)</f>
        <v>37836</v>
      </c>
      <c r="DA60" s="81">
        <f t="shared" si="210"/>
        <v>52744</v>
      </c>
      <c r="DB60" s="81">
        <f t="shared" si="210"/>
        <v>43162</v>
      </c>
      <c r="DC60" s="81">
        <f t="shared" si="210"/>
        <v>59399</v>
      </c>
      <c r="DD60" s="90">
        <f t="shared" si="210"/>
        <v>63764</v>
      </c>
      <c r="DE60" s="81">
        <f t="shared" si="210"/>
        <v>35029</v>
      </c>
      <c r="DF60" s="81">
        <f t="shared" si="210"/>
        <v>28300</v>
      </c>
      <c r="DG60" s="81">
        <f t="shared" si="210"/>
        <v>45117</v>
      </c>
      <c r="DH60" s="81">
        <f t="shared" si="210"/>
        <v>55763</v>
      </c>
      <c r="DI60" s="81">
        <f t="shared" si="210"/>
        <v>48527</v>
      </c>
      <c r="DJ60" s="81">
        <f t="shared" si="210"/>
        <v>67585</v>
      </c>
      <c r="DK60" s="81">
        <f>SUM(DK52,DK56)</f>
        <v>34693</v>
      </c>
      <c r="DL60" s="93">
        <f>SUM(DL52,DL56)</f>
        <v>571919</v>
      </c>
      <c r="DM60" s="78">
        <f t="shared" ref="DM60:DW60" si="211">SUM(DM52,DM56)</f>
        <v>34785</v>
      </c>
      <c r="DN60" s="81">
        <f t="shared" si="211"/>
        <v>53612</v>
      </c>
      <c r="DO60" s="81">
        <f t="shared" si="211"/>
        <v>42328</v>
      </c>
      <c r="DP60" s="81">
        <f t="shared" si="211"/>
        <v>59592</v>
      </c>
      <c r="DQ60" s="90">
        <f t="shared" si="211"/>
        <v>60026</v>
      </c>
      <c r="DR60" s="81">
        <f t="shared" si="211"/>
        <v>41888</v>
      </c>
      <c r="DS60" s="81">
        <f t="shared" si="211"/>
        <v>34067</v>
      </c>
      <c r="DT60" s="81">
        <f t="shared" si="211"/>
        <v>47084</v>
      </c>
      <c r="DU60" s="81">
        <f t="shared" si="211"/>
        <v>61012</v>
      </c>
      <c r="DV60" s="81">
        <f t="shared" si="211"/>
        <v>53330</v>
      </c>
      <c r="DW60" s="81">
        <f t="shared" si="211"/>
        <v>68514</v>
      </c>
      <c r="DX60" s="81">
        <f>SUM(DX52,DX56)</f>
        <v>41306</v>
      </c>
      <c r="DY60" s="81">
        <f>SUM(DY52,DY56)</f>
        <v>597544</v>
      </c>
      <c r="DZ60" s="145">
        <f>AY60/AL60</f>
        <v>1.5483258349338367</v>
      </c>
      <c r="EA60" s="45">
        <f t="shared" ref="EA60" si="212">BL60/$AL60</f>
        <v>0.84377324311012236</v>
      </c>
      <c r="EB60" s="45">
        <f t="shared" ref="EB60" si="213">BY60/AL60</f>
        <v>0.5021024167875997</v>
      </c>
      <c r="EC60" s="45">
        <f t="shared" ref="EC60" si="214">CL60/AL60</f>
        <v>0.61969230667517328</v>
      </c>
      <c r="ED60" s="45">
        <f>CY60/AL60</f>
        <v>1.0065039387257899</v>
      </c>
      <c r="EE60" s="45">
        <f t="shared" ref="EE60" si="215">DL60/AL60</f>
        <v>0.94529253675097269</v>
      </c>
      <c r="EF60" s="45">
        <f>DY60/AL60</f>
        <v>0.98764664852946527</v>
      </c>
    </row>
    <row r="61" spans="1:136" ht="9.9499999999999993" customHeight="1">
      <c r="A61" s="150"/>
      <c r="B61" s="151"/>
      <c r="C61" s="74"/>
      <c r="D61" s="74"/>
      <c r="E61" s="74"/>
      <c r="F61" s="74"/>
      <c r="G61" s="74"/>
      <c r="H61" s="74"/>
      <c r="I61" s="74"/>
      <c r="J61" s="71"/>
      <c r="K61" s="79"/>
      <c r="L61" s="82"/>
      <c r="M61" s="82"/>
      <c r="N61" s="82"/>
      <c r="O61" s="91"/>
      <c r="P61" s="82"/>
      <c r="Q61" s="82"/>
      <c r="R61" s="82"/>
      <c r="S61" s="82"/>
      <c r="T61" s="82"/>
      <c r="U61" s="82"/>
      <c r="V61" s="82"/>
      <c r="W61" s="82"/>
      <c r="X61" s="125"/>
      <c r="Y61" s="13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82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91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91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91"/>
      <c r="CR61" s="82"/>
      <c r="CS61" s="82"/>
      <c r="CT61" s="82"/>
      <c r="CU61" s="82"/>
      <c r="CV61" s="82"/>
      <c r="CW61" s="82"/>
      <c r="CX61" s="82"/>
      <c r="CY61" s="82"/>
      <c r="CZ61" s="79"/>
      <c r="DA61" s="82"/>
      <c r="DB61" s="82"/>
      <c r="DC61" s="82"/>
      <c r="DD61" s="91"/>
      <c r="DE61" s="82"/>
      <c r="DF61" s="82"/>
      <c r="DG61" s="82"/>
      <c r="DH61" s="82"/>
      <c r="DI61" s="82"/>
      <c r="DJ61" s="82"/>
      <c r="DK61" s="82"/>
      <c r="DL61" s="94"/>
      <c r="DM61" s="79"/>
      <c r="DN61" s="82"/>
      <c r="DO61" s="82"/>
      <c r="DP61" s="82"/>
      <c r="DQ61" s="91"/>
      <c r="DR61" s="82"/>
      <c r="DS61" s="82"/>
      <c r="DT61" s="82"/>
      <c r="DU61" s="82"/>
      <c r="DV61" s="82"/>
      <c r="DW61" s="82"/>
      <c r="DX61" s="82"/>
      <c r="DY61" s="82"/>
      <c r="DZ61" s="146"/>
      <c r="EA61" s="46"/>
      <c r="EB61" s="46"/>
      <c r="EC61" s="46"/>
      <c r="ED61" s="46"/>
      <c r="EE61" s="46"/>
      <c r="EF61" s="46"/>
    </row>
    <row r="62" spans="1:136" ht="9.9499999999999993" customHeight="1">
      <c r="A62" s="150"/>
      <c r="B62" s="151"/>
      <c r="C62" s="74"/>
      <c r="D62" s="74"/>
      <c r="E62" s="74"/>
      <c r="F62" s="74"/>
      <c r="G62" s="74"/>
      <c r="H62" s="74"/>
      <c r="I62" s="74"/>
      <c r="J62" s="71"/>
      <c r="K62" s="79"/>
      <c r="L62" s="82"/>
      <c r="M62" s="82"/>
      <c r="N62" s="82"/>
      <c r="O62" s="91"/>
      <c r="P62" s="82"/>
      <c r="Q62" s="82"/>
      <c r="R62" s="82"/>
      <c r="S62" s="82"/>
      <c r="T62" s="82"/>
      <c r="U62" s="82"/>
      <c r="V62" s="82"/>
      <c r="W62" s="82"/>
      <c r="X62" s="125"/>
      <c r="Y62" s="13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82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91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91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91"/>
      <c r="CR62" s="82"/>
      <c r="CS62" s="82"/>
      <c r="CT62" s="82"/>
      <c r="CU62" s="82"/>
      <c r="CV62" s="82"/>
      <c r="CW62" s="82"/>
      <c r="CX62" s="82"/>
      <c r="CY62" s="82"/>
      <c r="CZ62" s="79"/>
      <c r="DA62" s="82"/>
      <c r="DB62" s="82"/>
      <c r="DC62" s="82"/>
      <c r="DD62" s="91"/>
      <c r="DE62" s="82"/>
      <c r="DF62" s="82"/>
      <c r="DG62" s="82"/>
      <c r="DH62" s="82"/>
      <c r="DI62" s="82"/>
      <c r="DJ62" s="82"/>
      <c r="DK62" s="82"/>
      <c r="DL62" s="94"/>
      <c r="DM62" s="79"/>
      <c r="DN62" s="82"/>
      <c r="DO62" s="82"/>
      <c r="DP62" s="82"/>
      <c r="DQ62" s="91"/>
      <c r="DR62" s="82"/>
      <c r="DS62" s="82"/>
      <c r="DT62" s="82"/>
      <c r="DU62" s="82"/>
      <c r="DV62" s="82"/>
      <c r="DW62" s="82"/>
      <c r="DX62" s="82"/>
      <c r="DY62" s="82"/>
      <c r="DZ62" s="146"/>
      <c r="EA62" s="46"/>
      <c r="EB62" s="46"/>
      <c r="EC62" s="46"/>
      <c r="ED62" s="46"/>
      <c r="EE62" s="46"/>
      <c r="EF62" s="46"/>
    </row>
    <row r="63" spans="1:136" ht="9.9499999999999993" customHeight="1">
      <c r="A63" s="152"/>
      <c r="B63" s="153"/>
      <c r="C63" s="75"/>
      <c r="D63" s="75"/>
      <c r="E63" s="75"/>
      <c r="F63" s="75"/>
      <c r="G63" s="75"/>
      <c r="H63" s="75"/>
      <c r="I63" s="75"/>
      <c r="J63" s="72"/>
      <c r="K63" s="80"/>
      <c r="L63" s="83"/>
      <c r="M63" s="83"/>
      <c r="N63" s="83"/>
      <c r="O63" s="92"/>
      <c r="P63" s="83"/>
      <c r="Q63" s="83"/>
      <c r="R63" s="83"/>
      <c r="S63" s="83"/>
      <c r="T63" s="83"/>
      <c r="U63" s="83"/>
      <c r="V63" s="83"/>
      <c r="W63" s="83"/>
      <c r="X63" s="126"/>
      <c r="Y63" s="13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83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92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92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92"/>
      <c r="CR63" s="83"/>
      <c r="CS63" s="83"/>
      <c r="CT63" s="83"/>
      <c r="CU63" s="83"/>
      <c r="CV63" s="83"/>
      <c r="CW63" s="83"/>
      <c r="CX63" s="83"/>
      <c r="CY63" s="83"/>
      <c r="CZ63" s="80"/>
      <c r="DA63" s="83"/>
      <c r="DB63" s="83"/>
      <c r="DC63" s="83"/>
      <c r="DD63" s="92"/>
      <c r="DE63" s="83"/>
      <c r="DF63" s="83"/>
      <c r="DG63" s="83"/>
      <c r="DH63" s="83"/>
      <c r="DI63" s="83"/>
      <c r="DJ63" s="83"/>
      <c r="DK63" s="83"/>
      <c r="DL63" s="95"/>
      <c r="DM63" s="80"/>
      <c r="DN63" s="83"/>
      <c r="DO63" s="83"/>
      <c r="DP63" s="83"/>
      <c r="DQ63" s="92"/>
      <c r="DR63" s="83"/>
      <c r="DS63" s="83"/>
      <c r="DT63" s="83"/>
      <c r="DU63" s="83"/>
      <c r="DV63" s="83"/>
      <c r="DW63" s="83"/>
      <c r="DX63" s="83"/>
      <c r="DY63" s="83"/>
      <c r="DZ63" s="147"/>
      <c r="EA63" s="47"/>
      <c r="EB63" s="47"/>
      <c r="EC63" s="47"/>
      <c r="ED63" s="47"/>
      <c r="EE63" s="47"/>
      <c r="EF63" s="47"/>
    </row>
    <row r="64" spans="1:136" ht="9.9499999999999993" customHeight="1">
      <c r="A64" s="139" t="s">
        <v>45</v>
      </c>
      <c r="B64" s="140"/>
      <c r="C64" s="63">
        <f>SUM(Z64:AK67)</f>
        <v>74418</v>
      </c>
      <c r="D64" s="63">
        <f>SUM(AM64:AX67)</f>
        <v>105778</v>
      </c>
      <c r="E64" s="63">
        <f>SUM(AZ64:BK67)</f>
        <v>72565</v>
      </c>
      <c r="F64" s="63">
        <f>SUM(BM64:BX67)</f>
        <v>26636</v>
      </c>
      <c r="G64" s="63">
        <f>SUM(BZ64:CK67)</f>
        <v>28588</v>
      </c>
      <c r="H64" s="63">
        <f>SUM(CM64:CX67)</f>
        <v>27912</v>
      </c>
      <c r="I64" s="67">
        <f t="shared" ref="I64" si="216">SUM(CZ64:DK67)</f>
        <v>30725</v>
      </c>
      <c r="J64" s="67">
        <f t="shared" ref="J64" si="217">SUM(DM64:DX67)</f>
        <v>29150</v>
      </c>
      <c r="K64" s="51">
        <v>2029</v>
      </c>
      <c r="L64" s="54">
        <v>2691</v>
      </c>
      <c r="M64" s="54">
        <v>2840</v>
      </c>
      <c r="N64" s="54">
        <v>3294</v>
      </c>
      <c r="O64" s="87">
        <v>3616</v>
      </c>
      <c r="P64" s="54">
        <v>2186</v>
      </c>
      <c r="Q64" s="60">
        <v>1769</v>
      </c>
      <c r="R64" s="54">
        <v>2515</v>
      </c>
      <c r="S64" s="54">
        <v>2924</v>
      </c>
      <c r="T64" s="54"/>
      <c r="U64" s="54"/>
      <c r="V64" s="54"/>
      <c r="W64" s="63">
        <f>SUM(K64:V67)</f>
        <v>23864</v>
      </c>
      <c r="X64" s="118">
        <f>W64/C64</f>
        <v>0.32067510548523209</v>
      </c>
      <c r="Y64" s="26"/>
      <c r="Z64" s="134">
        <v>4952</v>
      </c>
      <c r="AA64" s="134">
        <v>6662</v>
      </c>
      <c r="AB64" s="134">
        <v>4419</v>
      </c>
      <c r="AC64" s="134">
        <v>7006</v>
      </c>
      <c r="AD64" s="134">
        <v>7965</v>
      </c>
      <c r="AE64" s="134">
        <v>5781</v>
      </c>
      <c r="AF64" s="134">
        <v>4646</v>
      </c>
      <c r="AG64" s="134">
        <v>4690</v>
      </c>
      <c r="AH64" s="134">
        <v>6024</v>
      </c>
      <c r="AI64" s="134">
        <v>6858</v>
      </c>
      <c r="AJ64" s="134">
        <v>8749</v>
      </c>
      <c r="AK64" s="134">
        <v>6666</v>
      </c>
      <c r="AL64" s="131">
        <f t="shared" si="58"/>
        <v>74418</v>
      </c>
      <c r="AM64" s="134">
        <v>6299</v>
      </c>
      <c r="AN64" s="134">
        <v>8633</v>
      </c>
      <c r="AO64" s="134">
        <v>6567</v>
      </c>
      <c r="AP64" s="134">
        <v>10534</v>
      </c>
      <c r="AQ64" s="134">
        <v>9698</v>
      </c>
      <c r="AR64" s="134">
        <v>6109</v>
      </c>
      <c r="AS64" s="134">
        <v>6350</v>
      </c>
      <c r="AT64" s="134">
        <v>7931</v>
      </c>
      <c r="AU64" s="134">
        <v>10388</v>
      </c>
      <c r="AV64" s="134">
        <v>9708</v>
      </c>
      <c r="AW64" s="134">
        <v>14139</v>
      </c>
      <c r="AX64" s="134">
        <v>9422</v>
      </c>
      <c r="AY64" s="131">
        <f>SUM(AM64:AX67)</f>
        <v>105778</v>
      </c>
      <c r="AZ64" s="54">
        <v>8444</v>
      </c>
      <c r="BA64" s="54">
        <v>9204</v>
      </c>
      <c r="BB64" s="54">
        <v>8235</v>
      </c>
      <c r="BC64" s="54">
        <v>9752</v>
      </c>
      <c r="BD64" s="54">
        <v>8282</v>
      </c>
      <c r="BE64" s="54">
        <v>6965</v>
      </c>
      <c r="BF64" s="54">
        <v>6401</v>
      </c>
      <c r="BG64" s="54">
        <v>6890</v>
      </c>
      <c r="BH64" s="54">
        <v>5353</v>
      </c>
      <c r="BI64" s="54">
        <v>981</v>
      </c>
      <c r="BJ64" s="54">
        <v>0</v>
      </c>
      <c r="BK64" s="54">
        <v>2058</v>
      </c>
      <c r="BL64" s="131">
        <f>SUM(AZ64:BK64)</f>
        <v>72565</v>
      </c>
      <c r="BM64" s="54">
        <v>3627</v>
      </c>
      <c r="BN64" s="54">
        <v>2827</v>
      </c>
      <c r="BO64" s="54">
        <v>1849</v>
      </c>
      <c r="BP64" s="54">
        <v>1804</v>
      </c>
      <c r="BQ64" s="87">
        <v>3351</v>
      </c>
      <c r="BR64" s="54">
        <v>2206</v>
      </c>
      <c r="BS64" s="54">
        <v>556</v>
      </c>
      <c r="BT64" s="54">
        <v>1454</v>
      </c>
      <c r="BU64" s="54">
        <v>3096</v>
      </c>
      <c r="BV64" s="54">
        <v>3332</v>
      </c>
      <c r="BW64" s="54">
        <v>844</v>
      </c>
      <c r="BX64" s="54">
        <v>1690</v>
      </c>
      <c r="BY64" s="63">
        <f>SUM(BM64:BX67)</f>
        <v>26636</v>
      </c>
      <c r="BZ64" s="54">
        <v>3030</v>
      </c>
      <c r="CA64" s="54">
        <v>1678</v>
      </c>
      <c r="CB64" s="54">
        <v>1526</v>
      </c>
      <c r="CC64" s="54">
        <v>3486</v>
      </c>
      <c r="CD64" s="87">
        <v>3802</v>
      </c>
      <c r="CE64" s="54">
        <v>2750</v>
      </c>
      <c r="CF64" s="60">
        <v>2019</v>
      </c>
      <c r="CG64" s="54">
        <v>1223</v>
      </c>
      <c r="CH64" s="54">
        <v>2325</v>
      </c>
      <c r="CI64" s="54">
        <v>1822</v>
      </c>
      <c r="CJ64" s="54">
        <v>3206</v>
      </c>
      <c r="CK64" s="54">
        <v>1721</v>
      </c>
      <c r="CL64" s="63">
        <f>SUM(BZ64:CK67)</f>
        <v>28588</v>
      </c>
      <c r="CM64" s="54">
        <v>1582</v>
      </c>
      <c r="CN64" s="54">
        <v>2462</v>
      </c>
      <c r="CO64" s="54">
        <v>1951</v>
      </c>
      <c r="CP64" s="54">
        <v>2283</v>
      </c>
      <c r="CQ64" s="87">
        <v>3385</v>
      </c>
      <c r="CR64" s="54">
        <v>2000</v>
      </c>
      <c r="CS64" s="60">
        <v>1332</v>
      </c>
      <c r="CT64" s="54">
        <v>1973</v>
      </c>
      <c r="CU64" s="54">
        <v>3185</v>
      </c>
      <c r="CV64" s="54">
        <v>2577</v>
      </c>
      <c r="CW64" s="54">
        <v>3149</v>
      </c>
      <c r="CX64" s="54">
        <v>2033</v>
      </c>
      <c r="CY64" s="63">
        <f>SUM(CM64:CX67)</f>
        <v>27912</v>
      </c>
      <c r="CZ64" s="51">
        <v>1801</v>
      </c>
      <c r="DA64" s="54">
        <v>2730</v>
      </c>
      <c r="DB64" s="54">
        <v>1672</v>
      </c>
      <c r="DC64" s="54">
        <v>3469</v>
      </c>
      <c r="DD64" s="57">
        <v>3470</v>
      </c>
      <c r="DE64" s="54">
        <v>1680</v>
      </c>
      <c r="DF64" s="60">
        <v>1897</v>
      </c>
      <c r="DG64" s="54">
        <v>2356</v>
      </c>
      <c r="DH64" s="54">
        <v>3305</v>
      </c>
      <c r="DI64" s="54">
        <v>3171</v>
      </c>
      <c r="DJ64" s="54">
        <v>3112</v>
      </c>
      <c r="DK64" s="54">
        <v>2062</v>
      </c>
      <c r="DL64" s="63">
        <f>SUM(CZ64:DK67)</f>
        <v>30725</v>
      </c>
      <c r="DM64" s="51">
        <v>1676</v>
      </c>
      <c r="DN64" s="54">
        <v>2291</v>
      </c>
      <c r="DO64" s="54">
        <v>2145</v>
      </c>
      <c r="DP64" s="54">
        <v>3184</v>
      </c>
      <c r="DQ64" s="87">
        <v>2891</v>
      </c>
      <c r="DR64" s="54">
        <v>1584</v>
      </c>
      <c r="DS64" s="60">
        <v>1654</v>
      </c>
      <c r="DT64" s="54">
        <v>2290</v>
      </c>
      <c r="DU64" s="54">
        <v>3472</v>
      </c>
      <c r="DV64" s="54">
        <v>2654</v>
      </c>
      <c r="DW64" s="54">
        <v>3391</v>
      </c>
      <c r="DX64" s="54">
        <v>1918</v>
      </c>
      <c r="DY64" s="63">
        <f>SUM(DM64:DX67)</f>
        <v>29150</v>
      </c>
      <c r="DZ64" s="128">
        <f>AY64/AL64</f>
        <v>1.4214034239028193</v>
      </c>
      <c r="EA64" s="42">
        <f t="shared" ref="EA64" si="218">BL64/$AL64</f>
        <v>0.97510011018839526</v>
      </c>
      <c r="EB64" s="42">
        <f t="shared" ref="EB64" si="219">BY64/AL64</f>
        <v>0.35792415813378486</v>
      </c>
      <c r="EC64" s="42">
        <f t="shared" ref="EC64" si="220">CL64/AL64</f>
        <v>0.38415437125426644</v>
      </c>
      <c r="ED64" s="42">
        <f>CY64/AL64</f>
        <v>0.37507054744819801</v>
      </c>
      <c r="EE64" s="42">
        <f t="shared" ref="EE64" si="221">DL64/AL64</f>
        <v>0.41287054207315432</v>
      </c>
      <c r="EF64" s="42">
        <f>DY64/AL64</f>
        <v>0.39170630761374936</v>
      </c>
    </row>
    <row r="65" spans="1:136" ht="9.9499999999999993" customHeight="1">
      <c r="A65" s="141"/>
      <c r="B65" s="142"/>
      <c r="C65" s="64"/>
      <c r="D65" s="64"/>
      <c r="E65" s="64"/>
      <c r="F65" s="64"/>
      <c r="G65" s="64"/>
      <c r="H65" s="64"/>
      <c r="I65" s="68"/>
      <c r="J65" s="68"/>
      <c r="K65" s="52"/>
      <c r="L65" s="55"/>
      <c r="M65" s="55"/>
      <c r="N65" s="55"/>
      <c r="O65" s="88"/>
      <c r="P65" s="55"/>
      <c r="Q65" s="61"/>
      <c r="R65" s="55"/>
      <c r="S65" s="55"/>
      <c r="T65" s="55"/>
      <c r="U65" s="55"/>
      <c r="V65" s="55"/>
      <c r="W65" s="64"/>
      <c r="X65" s="119"/>
      <c r="Y65" s="26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2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2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132"/>
      <c r="BM65" s="55"/>
      <c r="BN65" s="55"/>
      <c r="BO65" s="55"/>
      <c r="BP65" s="55"/>
      <c r="BQ65" s="88"/>
      <c r="BR65" s="55"/>
      <c r="BS65" s="55"/>
      <c r="BT65" s="55"/>
      <c r="BU65" s="55"/>
      <c r="BV65" s="55"/>
      <c r="BW65" s="55"/>
      <c r="BX65" s="55"/>
      <c r="BY65" s="64"/>
      <c r="BZ65" s="55"/>
      <c r="CA65" s="55"/>
      <c r="CB65" s="55"/>
      <c r="CC65" s="55"/>
      <c r="CD65" s="88"/>
      <c r="CE65" s="55"/>
      <c r="CF65" s="61"/>
      <c r="CG65" s="55"/>
      <c r="CH65" s="55"/>
      <c r="CI65" s="55"/>
      <c r="CJ65" s="55"/>
      <c r="CK65" s="55"/>
      <c r="CL65" s="64"/>
      <c r="CM65" s="55"/>
      <c r="CN65" s="55"/>
      <c r="CO65" s="55"/>
      <c r="CP65" s="55"/>
      <c r="CQ65" s="88"/>
      <c r="CR65" s="55"/>
      <c r="CS65" s="61"/>
      <c r="CT65" s="55"/>
      <c r="CU65" s="55"/>
      <c r="CV65" s="55"/>
      <c r="CW65" s="55"/>
      <c r="CX65" s="55"/>
      <c r="CY65" s="64"/>
      <c r="CZ65" s="52"/>
      <c r="DA65" s="55"/>
      <c r="DB65" s="55"/>
      <c r="DC65" s="55"/>
      <c r="DD65" s="58"/>
      <c r="DE65" s="55"/>
      <c r="DF65" s="61"/>
      <c r="DG65" s="55"/>
      <c r="DH65" s="55"/>
      <c r="DI65" s="55"/>
      <c r="DJ65" s="55"/>
      <c r="DK65" s="55"/>
      <c r="DL65" s="64"/>
      <c r="DM65" s="52"/>
      <c r="DN65" s="55"/>
      <c r="DO65" s="55"/>
      <c r="DP65" s="55"/>
      <c r="DQ65" s="88"/>
      <c r="DR65" s="55"/>
      <c r="DS65" s="61"/>
      <c r="DT65" s="55"/>
      <c r="DU65" s="55"/>
      <c r="DV65" s="55"/>
      <c r="DW65" s="55"/>
      <c r="DX65" s="55"/>
      <c r="DY65" s="64"/>
      <c r="DZ65" s="129"/>
      <c r="EA65" s="43"/>
      <c r="EB65" s="43"/>
      <c r="EC65" s="43"/>
      <c r="ED65" s="43"/>
      <c r="EE65" s="43"/>
      <c r="EF65" s="43"/>
    </row>
    <row r="66" spans="1:136" ht="9.9499999999999993" customHeight="1">
      <c r="A66" s="141"/>
      <c r="B66" s="142"/>
      <c r="C66" s="64"/>
      <c r="D66" s="64"/>
      <c r="E66" s="64"/>
      <c r="F66" s="64"/>
      <c r="G66" s="64"/>
      <c r="H66" s="64"/>
      <c r="I66" s="68"/>
      <c r="J66" s="68"/>
      <c r="K66" s="52"/>
      <c r="L66" s="55"/>
      <c r="M66" s="55"/>
      <c r="N66" s="55"/>
      <c r="O66" s="88"/>
      <c r="P66" s="55"/>
      <c r="Q66" s="61"/>
      <c r="R66" s="55"/>
      <c r="S66" s="55"/>
      <c r="T66" s="55"/>
      <c r="U66" s="55"/>
      <c r="V66" s="55"/>
      <c r="W66" s="64"/>
      <c r="X66" s="119"/>
      <c r="Y66" s="26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2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2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132"/>
      <c r="BM66" s="55"/>
      <c r="BN66" s="55"/>
      <c r="BO66" s="55"/>
      <c r="BP66" s="55"/>
      <c r="BQ66" s="88"/>
      <c r="BR66" s="55"/>
      <c r="BS66" s="55"/>
      <c r="BT66" s="55"/>
      <c r="BU66" s="55"/>
      <c r="BV66" s="55"/>
      <c r="BW66" s="55"/>
      <c r="BX66" s="55"/>
      <c r="BY66" s="64"/>
      <c r="BZ66" s="55"/>
      <c r="CA66" s="55"/>
      <c r="CB66" s="55"/>
      <c r="CC66" s="55"/>
      <c r="CD66" s="88"/>
      <c r="CE66" s="55"/>
      <c r="CF66" s="61"/>
      <c r="CG66" s="55"/>
      <c r="CH66" s="55"/>
      <c r="CI66" s="55"/>
      <c r="CJ66" s="55"/>
      <c r="CK66" s="55"/>
      <c r="CL66" s="64"/>
      <c r="CM66" s="55"/>
      <c r="CN66" s="55"/>
      <c r="CO66" s="55"/>
      <c r="CP66" s="55"/>
      <c r="CQ66" s="88"/>
      <c r="CR66" s="55"/>
      <c r="CS66" s="61"/>
      <c r="CT66" s="55"/>
      <c r="CU66" s="55"/>
      <c r="CV66" s="55"/>
      <c r="CW66" s="55"/>
      <c r="CX66" s="55"/>
      <c r="CY66" s="64"/>
      <c r="CZ66" s="52"/>
      <c r="DA66" s="55"/>
      <c r="DB66" s="55"/>
      <c r="DC66" s="55"/>
      <c r="DD66" s="58"/>
      <c r="DE66" s="55"/>
      <c r="DF66" s="61"/>
      <c r="DG66" s="55"/>
      <c r="DH66" s="55"/>
      <c r="DI66" s="55"/>
      <c r="DJ66" s="55"/>
      <c r="DK66" s="55"/>
      <c r="DL66" s="64"/>
      <c r="DM66" s="52"/>
      <c r="DN66" s="55"/>
      <c r="DO66" s="55"/>
      <c r="DP66" s="55"/>
      <c r="DQ66" s="88"/>
      <c r="DR66" s="55"/>
      <c r="DS66" s="61"/>
      <c r="DT66" s="55"/>
      <c r="DU66" s="55"/>
      <c r="DV66" s="55"/>
      <c r="DW66" s="55"/>
      <c r="DX66" s="55"/>
      <c r="DY66" s="64"/>
      <c r="DZ66" s="129"/>
      <c r="EA66" s="43"/>
      <c r="EB66" s="43"/>
      <c r="EC66" s="43"/>
      <c r="ED66" s="43"/>
      <c r="EE66" s="43"/>
      <c r="EF66" s="43"/>
    </row>
    <row r="67" spans="1:136" ht="9.9499999999999993" customHeight="1" thickBot="1">
      <c r="A67" s="143"/>
      <c r="B67" s="144"/>
      <c r="C67" s="65"/>
      <c r="D67" s="65"/>
      <c r="E67" s="65"/>
      <c r="F67" s="65"/>
      <c r="G67" s="65"/>
      <c r="H67" s="65"/>
      <c r="I67" s="69"/>
      <c r="J67" s="69"/>
      <c r="K67" s="53"/>
      <c r="L67" s="56"/>
      <c r="M67" s="56"/>
      <c r="N67" s="56"/>
      <c r="O67" s="138"/>
      <c r="P67" s="56"/>
      <c r="Q67" s="62"/>
      <c r="R67" s="56"/>
      <c r="S67" s="56"/>
      <c r="T67" s="56"/>
      <c r="U67" s="56"/>
      <c r="V67" s="56"/>
      <c r="W67" s="137"/>
      <c r="X67" s="127"/>
      <c r="Y67" s="2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3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3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133"/>
      <c r="BM67" s="66"/>
      <c r="BN67" s="66"/>
      <c r="BO67" s="66"/>
      <c r="BP67" s="66"/>
      <c r="BQ67" s="89"/>
      <c r="BR67" s="66"/>
      <c r="BS67" s="66"/>
      <c r="BT67" s="66"/>
      <c r="BU67" s="66"/>
      <c r="BV67" s="66"/>
      <c r="BW67" s="66"/>
      <c r="BX67" s="66"/>
      <c r="BY67" s="65"/>
      <c r="BZ67" s="66"/>
      <c r="CA67" s="66"/>
      <c r="CB67" s="66"/>
      <c r="CC67" s="66"/>
      <c r="CD67" s="89"/>
      <c r="CE67" s="66"/>
      <c r="CF67" s="77"/>
      <c r="CG67" s="66"/>
      <c r="CH67" s="66"/>
      <c r="CI67" s="66"/>
      <c r="CJ67" s="66"/>
      <c r="CK67" s="66"/>
      <c r="CL67" s="65"/>
      <c r="CM67" s="66"/>
      <c r="CN67" s="66"/>
      <c r="CO67" s="66"/>
      <c r="CP67" s="66"/>
      <c r="CQ67" s="89"/>
      <c r="CR67" s="66"/>
      <c r="CS67" s="77"/>
      <c r="CT67" s="66"/>
      <c r="CU67" s="66"/>
      <c r="CV67" s="66"/>
      <c r="CW67" s="66"/>
      <c r="CX67" s="66"/>
      <c r="CY67" s="65"/>
      <c r="CZ67" s="53"/>
      <c r="DA67" s="56"/>
      <c r="DB67" s="56"/>
      <c r="DC67" s="56"/>
      <c r="DD67" s="59"/>
      <c r="DE67" s="56"/>
      <c r="DF67" s="62"/>
      <c r="DG67" s="56"/>
      <c r="DH67" s="56"/>
      <c r="DI67" s="56"/>
      <c r="DJ67" s="56"/>
      <c r="DK67" s="56"/>
      <c r="DL67" s="65"/>
      <c r="DM67" s="53"/>
      <c r="DN67" s="56"/>
      <c r="DO67" s="56"/>
      <c r="DP67" s="56"/>
      <c r="DQ67" s="138"/>
      <c r="DR67" s="56"/>
      <c r="DS67" s="62"/>
      <c r="DT67" s="56"/>
      <c r="DU67" s="56"/>
      <c r="DV67" s="56"/>
      <c r="DW67" s="56"/>
      <c r="DX67" s="56"/>
      <c r="DY67" s="65"/>
      <c r="DZ67" s="130"/>
      <c r="EA67" s="44"/>
      <c r="EB67" s="44"/>
      <c r="EC67" s="44"/>
      <c r="ED67" s="44"/>
      <c r="EE67" s="44"/>
      <c r="EF67" s="44"/>
    </row>
    <row r="68" spans="1:136" ht="5.0999999999999996" customHeight="1">
      <c r="A68" s="28"/>
      <c r="B68" s="28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4"/>
      <c r="X68" s="6"/>
      <c r="Y68" s="26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8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8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8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4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4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4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32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9"/>
      <c r="EA68" s="9"/>
      <c r="EB68" s="9"/>
      <c r="EC68" s="9"/>
      <c r="ED68" s="9"/>
      <c r="EE68" s="9"/>
      <c r="EF68" s="9"/>
    </row>
    <row r="69" spans="1:136">
      <c r="A69" s="28"/>
      <c r="B69" s="19"/>
      <c r="C69" s="4"/>
      <c r="D69" s="20"/>
      <c r="E69" s="21"/>
      <c r="F69" s="21"/>
      <c r="G69" s="21"/>
      <c r="H69" s="21"/>
      <c r="I69" s="21"/>
      <c r="J69" s="21"/>
      <c r="K69" s="5"/>
      <c r="L69" s="5"/>
      <c r="M69" s="5"/>
      <c r="N69" s="5"/>
      <c r="O69" s="5"/>
      <c r="R69" s="5"/>
      <c r="S69" s="5"/>
      <c r="T69" s="2"/>
      <c r="U69" s="2"/>
      <c r="V69" s="2"/>
      <c r="W69" s="4"/>
      <c r="X69" s="6"/>
      <c r="Y69" s="26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8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8"/>
      <c r="AZ69" s="5"/>
      <c r="BA69" s="5"/>
      <c r="BB69" s="5"/>
      <c r="BC69" s="5"/>
      <c r="BD69" s="5"/>
      <c r="BE69" s="5"/>
      <c r="BF69" s="5"/>
      <c r="BG69" s="5"/>
      <c r="BH69" s="5"/>
      <c r="BI69" s="2"/>
      <c r="BJ69" s="2"/>
      <c r="BK69" s="2"/>
      <c r="BL69" s="8"/>
      <c r="BM69" s="5"/>
      <c r="BN69" s="5"/>
      <c r="BO69" s="5"/>
      <c r="BP69" s="5"/>
      <c r="BQ69" s="5"/>
      <c r="BR69" s="5"/>
      <c r="BS69" s="5"/>
      <c r="BT69" s="5"/>
      <c r="BU69" s="5"/>
      <c r="BV69" s="2"/>
      <c r="BW69" s="2"/>
      <c r="BX69" s="2"/>
      <c r="BY69" s="4"/>
      <c r="BZ69" s="5"/>
      <c r="CA69" s="5"/>
      <c r="CB69" s="5"/>
      <c r="CC69" s="5"/>
      <c r="CD69" s="5"/>
      <c r="CG69" s="5"/>
      <c r="CH69" s="5"/>
      <c r="CI69" s="2"/>
      <c r="CJ69" s="2"/>
      <c r="CK69" s="2"/>
      <c r="CL69" s="4"/>
      <c r="CM69" s="5"/>
      <c r="CN69" s="5"/>
      <c r="CO69" s="5"/>
      <c r="CP69" s="5"/>
      <c r="CQ69" s="5"/>
      <c r="CT69" s="5"/>
      <c r="CU69" s="5"/>
      <c r="CV69" s="2"/>
      <c r="CW69" s="2"/>
      <c r="CX69" s="2"/>
      <c r="CY69" s="4"/>
      <c r="CZ69" s="5"/>
      <c r="DA69" s="5"/>
      <c r="DB69" s="5"/>
      <c r="DC69" s="5"/>
      <c r="DD69" s="5"/>
      <c r="DG69" s="5"/>
      <c r="DH69" s="5"/>
      <c r="DI69" s="2"/>
      <c r="DJ69" s="2"/>
      <c r="DK69" s="2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9"/>
      <c r="EA69" s="9"/>
      <c r="EB69" s="9"/>
      <c r="EC69" s="9"/>
      <c r="ED69" s="9"/>
      <c r="EE69" s="9"/>
      <c r="EF69" s="9"/>
    </row>
    <row r="70" spans="1:136">
      <c r="A70" s="28"/>
      <c r="D70" s="20"/>
      <c r="E70" s="21"/>
      <c r="F70" s="21"/>
      <c r="G70" s="21"/>
      <c r="H70" s="21"/>
      <c r="I70" s="21"/>
      <c r="J70" s="21"/>
      <c r="K70" s="5"/>
      <c r="L70" s="5"/>
      <c r="M70" s="5"/>
      <c r="N70" s="5"/>
      <c r="O70" s="5"/>
      <c r="P70" s="5"/>
      <c r="Q70" s="16"/>
      <c r="R70" s="5"/>
      <c r="S70" s="5"/>
      <c r="T70" s="2"/>
      <c r="U70" s="2"/>
      <c r="V70" s="2"/>
      <c r="W70" s="4"/>
      <c r="X70" s="6"/>
      <c r="Y70" s="26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8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8"/>
      <c r="AZ70" s="5"/>
      <c r="BA70" s="5"/>
      <c r="BB70" s="5"/>
      <c r="BC70" s="5"/>
      <c r="BD70" s="5"/>
      <c r="BE70" s="5"/>
      <c r="BF70" s="5"/>
      <c r="BG70" s="5"/>
      <c r="BH70" s="5"/>
      <c r="BI70" s="2"/>
      <c r="BJ70" s="2"/>
      <c r="BK70" s="2"/>
      <c r="BL70" s="8"/>
      <c r="BM70" s="5"/>
      <c r="BN70" s="5"/>
      <c r="BO70" s="5"/>
      <c r="BP70" s="5"/>
      <c r="BQ70" s="5"/>
      <c r="BR70" s="5"/>
      <c r="BS70" s="5"/>
      <c r="BT70" s="5"/>
      <c r="BU70" s="5"/>
      <c r="BV70" s="2"/>
      <c r="BW70" s="2"/>
      <c r="BX70" s="2"/>
      <c r="BY70" s="4"/>
      <c r="BZ70" s="5"/>
      <c r="CA70" s="5"/>
      <c r="CB70" s="5"/>
      <c r="CC70" s="5"/>
      <c r="CD70" s="5"/>
      <c r="CE70" s="5"/>
      <c r="CF70" s="16"/>
      <c r="CG70" s="5"/>
      <c r="CH70" s="5"/>
      <c r="CI70" s="2"/>
      <c r="CJ70" s="2"/>
      <c r="CK70" s="2"/>
      <c r="CL70" s="4"/>
      <c r="CM70" s="5"/>
      <c r="CN70" s="5"/>
      <c r="CO70" s="5"/>
      <c r="CP70" s="5"/>
      <c r="CQ70" s="5"/>
      <c r="CR70" s="5"/>
      <c r="CS70" s="16"/>
      <c r="CT70" s="5"/>
      <c r="CU70" s="5"/>
      <c r="CV70" s="2"/>
      <c r="CW70" s="2"/>
      <c r="CX70" s="2"/>
      <c r="CY70" s="4"/>
      <c r="CZ70" s="5"/>
      <c r="DA70" s="5"/>
      <c r="DB70" s="5"/>
      <c r="DC70" s="5"/>
      <c r="DD70" s="5"/>
      <c r="DE70" s="5"/>
      <c r="DF70" s="16"/>
      <c r="DG70" s="5"/>
      <c r="DH70" s="5"/>
      <c r="DI70" s="2"/>
      <c r="DJ70" s="2"/>
      <c r="DK70" s="2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9"/>
      <c r="EA70" s="9"/>
      <c r="EB70" s="9"/>
      <c r="EC70" s="9"/>
      <c r="ED70" s="9"/>
      <c r="EE70" s="9"/>
      <c r="EF70" s="9"/>
    </row>
    <row r="71" spans="1:136" ht="14.1" customHeight="1"/>
  </sheetData>
  <mergeCells count="2167"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DM64:DM67"/>
    <mergeCell ref="DN64:DN67"/>
    <mergeCell ref="DO64:DO67"/>
    <mergeCell ref="DM48:DM51"/>
    <mergeCell ref="DN48:DN51"/>
    <mergeCell ref="DO48:DO51"/>
    <mergeCell ref="DM40:DM43"/>
    <mergeCell ref="DN40:DN43"/>
    <mergeCell ref="DO40:DO43"/>
    <mergeCell ref="DM28:DM31"/>
    <mergeCell ref="DN28:DN31"/>
    <mergeCell ref="DO28:DO31"/>
    <mergeCell ref="DM20:DM23"/>
    <mergeCell ref="DN20:DN23"/>
    <mergeCell ref="DO20:DO23"/>
    <mergeCell ref="DM12:DM15"/>
    <mergeCell ref="DN12:DN15"/>
    <mergeCell ref="DO12:DO15"/>
    <mergeCell ref="DP64:DP67"/>
    <mergeCell ref="DQ64:DQ67"/>
    <mergeCell ref="DR64:DR67"/>
    <mergeCell ref="DS64:DS67"/>
    <mergeCell ref="DT64:DT67"/>
    <mergeCell ref="DU64:DU67"/>
    <mergeCell ref="DV64:DV67"/>
    <mergeCell ref="DW64:DW67"/>
    <mergeCell ref="DX64:DX67"/>
    <mergeCell ref="DY64:DY67"/>
    <mergeCell ref="EF3:EF7"/>
    <mergeCell ref="EF8:EF11"/>
    <mergeCell ref="EF12:EF15"/>
    <mergeCell ref="EF16:EF19"/>
    <mergeCell ref="EF20:EF23"/>
    <mergeCell ref="EF24:EF27"/>
    <mergeCell ref="EF28:EF31"/>
    <mergeCell ref="EF32:EF35"/>
    <mergeCell ref="EF36:EF39"/>
    <mergeCell ref="EF40:EF43"/>
    <mergeCell ref="EF44:EF47"/>
    <mergeCell ref="EF48:EF51"/>
    <mergeCell ref="EF52:EF55"/>
    <mergeCell ref="EF56:EF59"/>
    <mergeCell ref="EF60:EF63"/>
    <mergeCell ref="EF64:EF67"/>
    <mergeCell ref="AZ3:DY3"/>
    <mergeCell ref="DM56:DM59"/>
    <mergeCell ref="DN56:DN59"/>
    <mergeCell ref="DO56:DO59"/>
    <mergeCell ref="DP56:DP59"/>
    <mergeCell ref="DQ56:DQ59"/>
    <mergeCell ref="DR56:DR59"/>
    <mergeCell ref="DS56:DS59"/>
    <mergeCell ref="DT56:DT59"/>
    <mergeCell ref="DU56:DU59"/>
    <mergeCell ref="DV56:DV59"/>
    <mergeCell ref="DW56:DW59"/>
    <mergeCell ref="DX56:DX59"/>
    <mergeCell ref="DY56:DY59"/>
    <mergeCell ref="DM60:DM63"/>
    <mergeCell ref="DN60:DN63"/>
    <mergeCell ref="DO60:DO63"/>
    <mergeCell ref="DP60:DP63"/>
    <mergeCell ref="DQ60:DQ63"/>
    <mergeCell ref="DR60:DR63"/>
    <mergeCell ref="DS60:DS63"/>
    <mergeCell ref="DT60:DT63"/>
    <mergeCell ref="DU60:DU63"/>
    <mergeCell ref="DV60:DV63"/>
    <mergeCell ref="DW60:DW63"/>
    <mergeCell ref="DX60:DX63"/>
    <mergeCell ref="DY60:DY63"/>
    <mergeCell ref="DP48:DP51"/>
    <mergeCell ref="DQ48:DQ51"/>
    <mergeCell ref="DR48:DR51"/>
    <mergeCell ref="DS48:DS51"/>
    <mergeCell ref="DT48:DT51"/>
    <mergeCell ref="DU48:DU51"/>
    <mergeCell ref="DV48:DV51"/>
    <mergeCell ref="DW48:DW51"/>
    <mergeCell ref="DX48:DX51"/>
    <mergeCell ref="DY48:DY51"/>
    <mergeCell ref="DM52:DM55"/>
    <mergeCell ref="DN52:DN55"/>
    <mergeCell ref="DO52:DO55"/>
    <mergeCell ref="DP52:DP55"/>
    <mergeCell ref="DQ52:DQ55"/>
    <mergeCell ref="DR52:DR55"/>
    <mergeCell ref="DS52:DS55"/>
    <mergeCell ref="DT52:DT55"/>
    <mergeCell ref="DU52:DU55"/>
    <mergeCell ref="DV52:DV55"/>
    <mergeCell ref="DW52:DW55"/>
    <mergeCell ref="DX52:DX55"/>
    <mergeCell ref="DY52:DY55"/>
    <mergeCell ref="DP40:DP43"/>
    <mergeCell ref="DQ40:DQ43"/>
    <mergeCell ref="DR40:DR43"/>
    <mergeCell ref="DS40:DS43"/>
    <mergeCell ref="DT40:DT43"/>
    <mergeCell ref="DU40:DU43"/>
    <mergeCell ref="DV40:DV43"/>
    <mergeCell ref="DW40:DW43"/>
    <mergeCell ref="DX40:DX43"/>
    <mergeCell ref="DY40:DY43"/>
    <mergeCell ref="DM44:DM47"/>
    <mergeCell ref="DN44:DN47"/>
    <mergeCell ref="DO44:DO47"/>
    <mergeCell ref="DP44:DP47"/>
    <mergeCell ref="DQ44:DQ47"/>
    <mergeCell ref="DR44:DR47"/>
    <mergeCell ref="DS44:DS47"/>
    <mergeCell ref="DT44:DT47"/>
    <mergeCell ref="DU44:DU47"/>
    <mergeCell ref="DV44:DV47"/>
    <mergeCell ref="DW44:DW47"/>
    <mergeCell ref="DX44:DX47"/>
    <mergeCell ref="DY44:DY47"/>
    <mergeCell ref="DP28:DP31"/>
    <mergeCell ref="DQ28:DQ31"/>
    <mergeCell ref="DR28:DR31"/>
    <mergeCell ref="DS28:DS31"/>
    <mergeCell ref="DT28:DT31"/>
    <mergeCell ref="DU28:DU31"/>
    <mergeCell ref="DV28:DV31"/>
    <mergeCell ref="DW28:DW31"/>
    <mergeCell ref="DX28:DX31"/>
    <mergeCell ref="DY28:DY31"/>
    <mergeCell ref="DM32:DM35"/>
    <mergeCell ref="DN32:DN35"/>
    <mergeCell ref="DO32:DO35"/>
    <mergeCell ref="DP32:DP35"/>
    <mergeCell ref="DQ32:DQ35"/>
    <mergeCell ref="DR32:DR35"/>
    <mergeCell ref="DS32:DS35"/>
    <mergeCell ref="DT32:DT35"/>
    <mergeCell ref="DU32:DU35"/>
    <mergeCell ref="DV32:DV35"/>
    <mergeCell ref="DW32:DW35"/>
    <mergeCell ref="DX32:DX35"/>
    <mergeCell ref="DY32:DY35"/>
    <mergeCell ref="DP20:DP23"/>
    <mergeCell ref="DQ20:DQ23"/>
    <mergeCell ref="DR20:DR23"/>
    <mergeCell ref="DS20:DS23"/>
    <mergeCell ref="DT20:DT23"/>
    <mergeCell ref="DU20:DU23"/>
    <mergeCell ref="DV20:DV23"/>
    <mergeCell ref="DW20:DW23"/>
    <mergeCell ref="DX20:DX23"/>
    <mergeCell ref="DY20:DY23"/>
    <mergeCell ref="DM24:DM27"/>
    <mergeCell ref="DN24:DN27"/>
    <mergeCell ref="DO24:DO27"/>
    <mergeCell ref="DP24:DP27"/>
    <mergeCell ref="DQ24:DQ27"/>
    <mergeCell ref="DR24:DR27"/>
    <mergeCell ref="DS24:DS27"/>
    <mergeCell ref="DT24:DT27"/>
    <mergeCell ref="DU24:DU27"/>
    <mergeCell ref="DV24:DV27"/>
    <mergeCell ref="DW24:DW27"/>
    <mergeCell ref="DX24:DX27"/>
    <mergeCell ref="DY24:DY27"/>
    <mergeCell ref="DP12:DP15"/>
    <mergeCell ref="DQ12:DQ15"/>
    <mergeCell ref="DR12:DR15"/>
    <mergeCell ref="DS12:DS15"/>
    <mergeCell ref="DT12:DT15"/>
    <mergeCell ref="DU12:DU15"/>
    <mergeCell ref="DV12:DV15"/>
    <mergeCell ref="DW12:DW15"/>
    <mergeCell ref="DX12:DX15"/>
    <mergeCell ref="DY12:DY15"/>
    <mergeCell ref="DM16:DM19"/>
    <mergeCell ref="DN16:DN19"/>
    <mergeCell ref="DO16:DO19"/>
    <mergeCell ref="DP16:DP19"/>
    <mergeCell ref="DQ16:DQ19"/>
    <mergeCell ref="DR16:DR19"/>
    <mergeCell ref="DS16:DS19"/>
    <mergeCell ref="DT16:DT19"/>
    <mergeCell ref="DU16:DU19"/>
    <mergeCell ref="DV16:DV19"/>
    <mergeCell ref="DW16:DW19"/>
    <mergeCell ref="DX16:DX19"/>
    <mergeCell ref="DY16:DY19"/>
    <mergeCell ref="DM4:DU4"/>
    <mergeCell ref="DV4:DX4"/>
    <mergeCell ref="DY4:DY7"/>
    <mergeCell ref="DM5:DM7"/>
    <mergeCell ref="DN5:DN7"/>
    <mergeCell ref="DO5:DO7"/>
    <mergeCell ref="DP5:DP7"/>
    <mergeCell ref="DQ5:DQ7"/>
    <mergeCell ref="DR5:DR7"/>
    <mergeCell ref="DS5:DS7"/>
    <mergeCell ref="DT5:DT7"/>
    <mergeCell ref="DU5:DU7"/>
    <mergeCell ref="DV5:DV7"/>
    <mergeCell ref="DW5:DW7"/>
    <mergeCell ref="DX5:DX7"/>
    <mergeCell ref="DM8:DM11"/>
    <mergeCell ref="DN8:DN11"/>
    <mergeCell ref="DO8:DO11"/>
    <mergeCell ref="DP8:DP11"/>
    <mergeCell ref="DQ8:DQ11"/>
    <mergeCell ref="DR8:DR11"/>
    <mergeCell ref="DS8:DS11"/>
    <mergeCell ref="DT8:DT11"/>
    <mergeCell ref="DU8:DU11"/>
    <mergeCell ref="DV8:DV11"/>
    <mergeCell ref="DW8:DW11"/>
    <mergeCell ref="DX8:DX11"/>
    <mergeCell ref="DY8:DY11"/>
    <mergeCell ref="A1:EB1"/>
    <mergeCell ref="A3:B7"/>
    <mergeCell ref="E3:X3"/>
    <mergeCell ref="Z3:AK3"/>
    <mergeCell ref="AM3:AY3"/>
    <mergeCell ref="DZ3:DZ7"/>
    <mergeCell ref="EA3:EA7"/>
    <mergeCell ref="EB3:EB7"/>
    <mergeCell ref="C4:C7"/>
    <mergeCell ref="AZ4:BH4"/>
    <mergeCell ref="BI4:BK4"/>
    <mergeCell ref="BL4:BL7"/>
    <mergeCell ref="BM4:BU4"/>
    <mergeCell ref="BV4:BX4"/>
    <mergeCell ref="BY4:BY7"/>
    <mergeCell ref="BB5:BB7"/>
    <mergeCell ref="BC5:BC7"/>
    <mergeCell ref="BD5:BD7"/>
    <mergeCell ref="BE5:BE7"/>
    <mergeCell ref="Z4:AH4"/>
    <mergeCell ref="AI4:AK4"/>
    <mergeCell ref="AL4:AL7"/>
    <mergeCell ref="AM4:AU4"/>
    <mergeCell ref="AV4:AX4"/>
    <mergeCell ref="AY4:AY7"/>
    <mergeCell ref="AD5:AD7"/>
    <mergeCell ref="AE5:AE7"/>
    <mergeCell ref="AF5:AF7"/>
    <mergeCell ref="AG5:AG7"/>
    <mergeCell ref="AQ5:AQ7"/>
    <mergeCell ref="AR5:AR7"/>
    <mergeCell ref="AS5:AS7"/>
    <mergeCell ref="AT5:AT7"/>
    <mergeCell ref="AH5:AH7"/>
    <mergeCell ref="AI5:AI7"/>
    <mergeCell ref="AJ5:AJ7"/>
    <mergeCell ref="AK5:AK7"/>
    <mergeCell ref="AM5:AM7"/>
    <mergeCell ref="AN5:AN7"/>
    <mergeCell ref="AU5:AU7"/>
    <mergeCell ref="AV5:AV7"/>
    <mergeCell ref="AW5:AW7"/>
    <mergeCell ref="AX5:AX7"/>
    <mergeCell ref="U5:U7"/>
    <mergeCell ref="V5:V7"/>
    <mergeCell ref="Z5:Z7"/>
    <mergeCell ref="AA5:AA7"/>
    <mergeCell ref="AB5:AB7"/>
    <mergeCell ref="AC5:AC7"/>
    <mergeCell ref="W4:W7"/>
    <mergeCell ref="O5:O7"/>
    <mergeCell ref="P5:P7"/>
    <mergeCell ref="Q5:Q7"/>
    <mergeCell ref="R5:R7"/>
    <mergeCell ref="S5:S7"/>
    <mergeCell ref="T5:T7"/>
    <mergeCell ref="A8:B11"/>
    <mergeCell ref="C8:C11"/>
    <mergeCell ref="D8:D11"/>
    <mergeCell ref="E8:E11"/>
    <mergeCell ref="F8:F11"/>
    <mergeCell ref="K8:K11"/>
    <mergeCell ref="D4:D7"/>
    <mergeCell ref="E4:E7"/>
    <mergeCell ref="F4:F7"/>
    <mergeCell ref="T4:V4"/>
    <mergeCell ref="K5:K7"/>
    <mergeCell ref="L5:L7"/>
    <mergeCell ref="M5:M7"/>
    <mergeCell ref="N5:N7"/>
    <mergeCell ref="H8:H11"/>
    <mergeCell ref="I4:I7"/>
    <mergeCell ref="I8:I11"/>
    <mergeCell ref="H4:H7"/>
    <mergeCell ref="K4:S4"/>
    <mergeCell ref="J4:J7"/>
    <mergeCell ref="J8:J11"/>
    <mergeCell ref="BS5:BS7"/>
    <mergeCell ref="BT5:BT7"/>
    <mergeCell ref="BU5:BU7"/>
    <mergeCell ref="BV5:BV7"/>
    <mergeCell ref="BW5:BW7"/>
    <mergeCell ref="BX5:BX7"/>
    <mergeCell ref="BM5:BM7"/>
    <mergeCell ref="BN5:BN7"/>
    <mergeCell ref="BO5:BO7"/>
    <mergeCell ref="BP5:BP7"/>
    <mergeCell ref="BQ5:BQ7"/>
    <mergeCell ref="BR5:BR7"/>
    <mergeCell ref="BF5:BF7"/>
    <mergeCell ref="BG5:BG7"/>
    <mergeCell ref="BH5:BH7"/>
    <mergeCell ref="BI5:BI7"/>
    <mergeCell ref="BJ5:BJ7"/>
    <mergeCell ref="BK5:BK7"/>
    <mergeCell ref="AZ5:AZ7"/>
    <mergeCell ref="BA5:BA7"/>
    <mergeCell ref="AO5:AO7"/>
    <mergeCell ref="AP5:AP7"/>
    <mergeCell ref="Z8:Z11"/>
    <mergeCell ref="AA8:AA11"/>
    <mergeCell ref="AB8:AB11"/>
    <mergeCell ref="AC8:AC11"/>
    <mergeCell ref="AD8:AD11"/>
    <mergeCell ref="AE8:AE11"/>
    <mergeCell ref="R8:R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BT8:BT11"/>
    <mergeCell ref="BU8:BU11"/>
    <mergeCell ref="BJ8:BJ11"/>
    <mergeCell ref="BK8:BK11"/>
    <mergeCell ref="BL8:BL11"/>
    <mergeCell ref="BM8:BM11"/>
    <mergeCell ref="BN8:BN11"/>
    <mergeCell ref="BO8:BO11"/>
    <mergeCell ref="BD8:BD11"/>
    <mergeCell ref="BE8:BE11"/>
    <mergeCell ref="BF8:BF11"/>
    <mergeCell ref="BG8:BG11"/>
    <mergeCell ref="BH8:BH11"/>
    <mergeCell ref="BI8:BI11"/>
    <mergeCell ref="AX8:AX11"/>
    <mergeCell ref="AY8:AY11"/>
    <mergeCell ref="AZ8:AZ11"/>
    <mergeCell ref="BA8:BA11"/>
    <mergeCell ref="BB8:BB11"/>
    <mergeCell ref="BC8:BC11"/>
    <mergeCell ref="T12:T15"/>
    <mergeCell ref="U12:U15"/>
    <mergeCell ref="V12:V15"/>
    <mergeCell ref="W12:W15"/>
    <mergeCell ref="Z12:Z15"/>
    <mergeCell ref="AA12:AA15"/>
    <mergeCell ref="N12:N15"/>
    <mergeCell ref="O12:O15"/>
    <mergeCell ref="P12:P15"/>
    <mergeCell ref="Q12:Q15"/>
    <mergeCell ref="R12:R15"/>
    <mergeCell ref="S12:S15"/>
    <mergeCell ref="EB8:EB11"/>
    <mergeCell ref="A12:B15"/>
    <mergeCell ref="C12:C15"/>
    <mergeCell ref="D12:D15"/>
    <mergeCell ref="E12:E15"/>
    <mergeCell ref="F12:F15"/>
    <mergeCell ref="K12:K15"/>
    <mergeCell ref="L12:L15"/>
    <mergeCell ref="M12:M15"/>
    <mergeCell ref="BV8:BV11"/>
    <mergeCell ref="BW8:BW11"/>
    <mergeCell ref="BX8:BX11"/>
    <mergeCell ref="BY8:BY11"/>
    <mergeCell ref="DZ8:DZ11"/>
    <mergeCell ref="EA8:EA11"/>
    <mergeCell ref="BP8:BP11"/>
    <mergeCell ref="BQ8:BQ11"/>
    <mergeCell ref="BR8:BR11"/>
    <mergeCell ref="BS8:BS11"/>
    <mergeCell ref="AN12:AN15"/>
    <mergeCell ref="AO12:AO15"/>
    <mergeCell ref="AP12:AP15"/>
    <mergeCell ref="AQ12:AQ15"/>
    <mergeCell ref="AR12:AR15"/>
    <mergeCell ref="AS12:AS15"/>
    <mergeCell ref="AH12:AH15"/>
    <mergeCell ref="AI12:AI15"/>
    <mergeCell ref="AJ12:AJ15"/>
    <mergeCell ref="AK12:AK15"/>
    <mergeCell ref="AL12:AL15"/>
    <mergeCell ref="AM12:AM15"/>
    <mergeCell ref="AB12:AB15"/>
    <mergeCell ref="AC12:AC15"/>
    <mergeCell ref="AD12:AD15"/>
    <mergeCell ref="AE12:AE15"/>
    <mergeCell ref="AF12:AF15"/>
    <mergeCell ref="AG12:AG15"/>
    <mergeCell ref="BF12:BF15"/>
    <mergeCell ref="BG12:BG15"/>
    <mergeCell ref="BH12:BH15"/>
    <mergeCell ref="BI12:BI15"/>
    <mergeCell ref="BJ12:BJ15"/>
    <mergeCell ref="BK12:BK15"/>
    <mergeCell ref="AZ12:AZ15"/>
    <mergeCell ref="BA12:BA15"/>
    <mergeCell ref="BB12:BB15"/>
    <mergeCell ref="BC12:BC15"/>
    <mergeCell ref="BD12:BD15"/>
    <mergeCell ref="BE12:BE15"/>
    <mergeCell ref="AT12:AT15"/>
    <mergeCell ref="AU12:AU15"/>
    <mergeCell ref="AV12:AV15"/>
    <mergeCell ref="AW12:AW15"/>
    <mergeCell ref="AX12:AX15"/>
    <mergeCell ref="AY12:AY15"/>
    <mergeCell ref="BX12:BX15"/>
    <mergeCell ref="BY12:BY15"/>
    <mergeCell ref="DZ12:DZ15"/>
    <mergeCell ref="EA12:EA15"/>
    <mergeCell ref="EB12:EB15"/>
    <mergeCell ref="BR12:BR15"/>
    <mergeCell ref="BS12:BS15"/>
    <mergeCell ref="BT12:BT15"/>
    <mergeCell ref="BU12:BU15"/>
    <mergeCell ref="BV12:BV15"/>
    <mergeCell ref="BW12:BW15"/>
    <mergeCell ref="BL12:BL15"/>
    <mergeCell ref="BM12:BM15"/>
    <mergeCell ref="BN12:BN15"/>
    <mergeCell ref="BO12:BO15"/>
    <mergeCell ref="BP12:BP15"/>
    <mergeCell ref="BQ12:BQ15"/>
    <mergeCell ref="BZ12:BZ15"/>
    <mergeCell ref="CA12:CA15"/>
    <mergeCell ref="CB12:CB15"/>
    <mergeCell ref="CC12:CC15"/>
    <mergeCell ref="CD12:CD15"/>
    <mergeCell ref="CE12:CE15"/>
    <mergeCell ref="CF12:CF15"/>
    <mergeCell ref="CG12:CG15"/>
    <mergeCell ref="CH12:CH15"/>
    <mergeCell ref="CI12:CI15"/>
    <mergeCell ref="CJ12:CJ15"/>
    <mergeCell ref="CK12:CK15"/>
    <mergeCell ref="CZ12:CZ15"/>
    <mergeCell ref="DA12:DA15"/>
    <mergeCell ref="DB12:DB15"/>
    <mergeCell ref="R16:R19"/>
    <mergeCell ref="S16:S19"/>
    <mergeCell ref="T16:T19"/>
    <mergeCell ref="U16:U19"/>
    <mergeCell ref="V16:V19"/>
    <mergeCell ref="W16:W19"/>
    <mergeCell ref="L16:L19"/>
    <mergeCell ref="M16:M19"/>
    <mergeCell ref="N16:N19"/>
    <mergeCell ref="O16:O19"/>
    <mergeCell ref="P16:P19"/>
    <mergeCell ref="Q16:Q19"/>
    <mergeCell ref="A16:B19"/>
    <mergeCell ref="C16:C19"/>
    <mergeCell ref="D16:D19"/>
    <mergeCell ref="E16:E19"/>
    <mergeCell ref="F16:F19"/>
    <mergeCell ref="K16:K19"/>
    <mergeCell ref="AL16:AL19"/>
    <mergeCell ref="AM16:AM19"/>
    <mergeCell ref="AN16:AN19"/>
    <mergeCell ref="AO16:AO19"/>
    <mergeCell ref="AP16:AP19"/>
    <mergeCell ref="AQ16:AQ19"/>
    <mergeCell ref="AF16:AF19"/>
    <mergeCell ref="AG16:AG19"/>
    <mergeCell ref="AH16:AH19"/>
    <mergeCell ref="AI16:AI19"/>
    <mergeCell ref="AJ16:AJ19"/>
    <mergeCell ref="AK16:AK19"/>
    <mergeCell ref="Z16:Z19"/>
    <mergeCell ref="AA16:AA19"/>
    <mergeCell ref="AB16:AB19"/>
    <mergeCell ref="AC16:AC19"/>
    <mergeCell ref="AD16:AD19"/>
    <mergeCell ref="AE16:AE19"/>
    <mergeCell ref="BN16:BN19"/>
    <mergeCell ref="BO16:BO19"/>
    <mergeCell ref="BD16:BD19"/>
    <mergeCell ref="BE16:BE19"/>
    <mergeCell ref="BF16:BF19"/>
    <mergeCell ref="BG16:BG19"/>
    <mergeCell ref="BH16:BH19"/>
    <mergeCell ref="BI16:BI19"/>
    <mergeCell ref="AX16:AX19"/>
    <mergeCell ref="AY16:AY19"/>
    <mergeCell ref="AZ16:AZ19"/>
    <mergeCell ref="BA16:BA19"/>
    <mergeCell ref="BB16:BB19"/>
    <mergeCell ref="BC16:BC19"/>
    <mergeCell ref="AR16:AR19"/>
    <mergeCell ref="AS16:AS19"/>
    <mergeCell ref="AT16:AT19"/>
    <mergeCell ref="AU16:AU19"/>
    <mergeCell ref="AV16:AV19"/>
    <mergeCell ref="AW16:AW19"/>
    <mergeCell ref="N20:N23"/>
    <mergeCell ref="O20:O23"/>
    <mergeCell ref="P20:P23"/>
    <mergeCell ref="Q20:Q23"/>
    <mergeCell ref="R20:R23"/>
    <mergeCell ref="S20:S23"/>
    <mergeCell ref="EB16:EB19"/>
    <mergeCell ref="A20:B23"/>
    <mergeCell ref="C20:C23"/>
    <mergeCell ref="D20:D23"/>
    <mergeCell ref="E20:E23"/>
    <mergeCell ref="F20:F23"/>
    <mergeCell ref="K20:K23"/>
    <mergeCell ref="L20:L23"/>
    <mergeCell ref="M20:M23"/>
    <mergeCell ref="BV16:BV19"/>
    <mergeCell ref="BW16:BW19"/>
    <mergeCell ref="BX16:BX19"/>
    <mergeCell ref="BY16:BY19"/>
    <mergeCell ref="DZ16:DZ19"/>
    <mergeCell ref="EA16:EA19"/>
    <mergeCell ref="BP16:BP19"/>
    <mergeCell ref="BQ16:BQ19"/>
    <mergeCell ref="BR16:BR19"/>
    <mergeCell ref="BS16:BS19"/>
    <mergeCell ref="BT16:BT19"/>
    <mergeCell ref="BU16:BU19"/>
    <mergeCell ref="BJ16:BJ19"/>
    <mergeCell ref="BK16:BK19"/>
    <mergeCell ref="BL16:BL19"/>
    <mergeCell ref="BM16:BM19"/>
    <mergeCell ref="AQ20:AQ23"/>
    <mergeCell ref="AR20:AR23"/>
    <mergeCell ref="AS20:AS23"/>
    <mergeCell ref="AH20:AH23"/>
    <mergeCell ref="AI20:AI23"/>
    <mergeCell ref="AJ20:AJ23"/>
    <mergeCell ref="AK20:AK23"/>
    <mergeCell ref="AL20:AL23"/>
    <mergeCell ref="AM20:AM23"/>
    <mergeCell ref="AB20:AB23"/>
    <mergeCell ref="AC20:AC23"/>
    <mergeCell ref="AD20:AD23"/>
    <mergeCell ref="AE20:AE23"/>
    <mergeCell ref="AF20:AF23"/>
    <mergeCell ref="AG20:AG23"/>
    <mergeCell ref="T20:T23"/>
    <mergeCell ref="U20:U23"/>
    <mergeCell ref="V20:V23"/>
    <mergeCell ref="W20:W23"/>
    <mergeCell ref="Z20:Z23"/>
    <mergeCell ref="AA20:AA23"/>
    <mergeCell ref="X20:X23"/>
    <mergeCell ref="BR20:BR23"/>
    <mergeCell ref="BS20:BS23"/>
    <mergeCell ref="BT20:BT23"/>
    <mergeCell ref="BU20:BU23"/>
    <mergeCell ref="BV20:BV23"/>
    <mergeCell ref="BW20:BW23"/>
    <mergeCell ref="BL20:BL23"/>
    <mergeCell ref="BM20:BM23"/>
    <mergeCell ref="BN20:BN23"/>
    <mergeCell ref="BO20:BO23"/>
    <mergeCell ref="BP20:BP23"/>
    <mergeCell ref="BQ20:BQ23"/>
    <mergeCell ref="BF20:BF23"/>
    <mergeCell ref="BG20:BG23"/>
    <mergeCell ref="BH20:BH23"/>
    <mergeCell ref="BI20:BI23"/>
    <mergeCell ref="BJ20:BJ23"/>
    <mergeCell ref="BK20:BK23"/>
    <mergeCell ref="CZ20:CZ23"/>
    <mergeCell ref="DA20:DA23"/>
    <mergeCell ref="DB20:DB23"/>
    <mergeCell ref="DC20:DC23"/>
    <mergeCell ref="DD20:DD23"/>
    <mergeCell ref="DE20:DE23"/>
    <mergeCell ref="DF20:DF23"/>
    <mergeCell ref="DG20:DG23"/>
    <mergeCell ref="DH20:DH23"/>
    <mergeCell ref="DI20:DI23"/>
    <mergeCell ref="DJ20:DJ23"/>
    <mergeCell ref="DK20:DK23"/>
    <mergeCell ref="DL20:DL23"/>
    <mergeCell ref="L24:L27"/>
    <mergeCell ref="M24:M27"/>
    <mergeCell ref="N24:N27"/>
    <mergeCell ref="O24:O27"/>
    <mergeCell ref="P24:P27"/>
    <mergeCell ref="Q24:Q27"/>
    <mergeCell ref="Z24:Z27"/>
    <mergeCell ref="AA24:AA27"/>
    <mergeCell ref="AB24:AB27"/>
    <mergeCell ref="AC24:AC27"/>
    <mergeCell ref="AD24:AD27"/>
    <mergeCell ref="AE24:AE27"/>
    <mergeCell ref="R24:R27"/>
    <mergeCell ref="S24:S27"/>
    <mergeCell ref="T24:T27"/>
    <mergeCell ref="U24:U27"/>
    <mergeCell ref="V24:V27"/>
    <mergeCell ref="W24:W27"/>
    <mergeCell ref="X24:X27"/>
    <mergeCell ref="A24:B27"/>
    <mergeCell ref="C24:C27"/>
    <mergeCell ref="D24:D27"/>
    <mergeCell ref="E24:E27"/>
    <mergeCell ref="F24:F27"/>
    <mergeCell ref="K24:K27"/>
    <mergeCell ref="BX20:BX23"/>
    <mergeCell ref="BY20:BY23"/>
    <mergeCell ref="DZ20:DZ23"/>
    <mergeCell ref="EA20:EA23"/>
    <mergeCell ref="EB20:EB23"/>
    <mergeCell ref="AZ20:AZ23"/>
    <mergeCell ref="BA20:BA23"/>
    <mergeCell ref="BB20:BB23"/>
    <mergeCell ref="BC20:BC23"/>
    <mergeCell ref="BD20:BD23"/>
    <mergeCell ref="BE20:BE23"/>
    <mergeCell ref="AT20:AT23"/>
    <mergeCell ref="AU20:AU23"/>
    <mergeCell ref="AV20:AV23"/>
    <mergeCell ref="AW20:AW23"/>
    <mergeCell ref="AX20:AX23"/>
    <mergeCell ref="AY20:AY23"/>
    <mergeCell ref="AN20:AN23"/>
    <mergeCell ref="AO20:AO23"/>
    <mergeCell ref="AP20:AP23"/>
    <mergeCell ref="AF24:AF27"/>
    <mergeCell ref="AG24:AG27"/>
    <mergeCell ref="AH24:AH27"/>
    <mergeCell ref="AI24:AI27"/>
    <mergeCell ref="AJ24:AJ27"/>
    <mergeCell ref="AK24:AK27"/>
    <mergeCell ref="BH24:BH27"/>
    <mergeCell ref="BI24:BI27"/>
    <mergeCell ref="AX24:AX27"/>
    <mergeCell ref="AY24:AY27"/>
    <mergeCell ref="AZ24:AZ27"/>
    <mergeCell ref="BA24:BA27"/>
    <mergeCell ref="BB24:BB27"/>
    <mergeCell ref="BC24:BC27"/>
    <mergeCell ref="AR24:AR27"/>
    <mergeCell ref="AS24:AS27"/>
    <mergeCell ref="AT24:AT27"/>
    <mergeCell ref="AU24:AU27"/>
    <mergeCell ref="AV24:AV27"/>
    <mergeCell ref="AW24:AW27"/>
    <mergeCell ref="AL24:AL27"/>
    <mergeCell ref="AM24:AM27"/>
    <mergeCell ref="AN24:AN27"/>
    <mergeCell ref="AO24:AO27"/>
    <mergeCell ref="AP24:AP27"/>
    <mergeCell ref="AQ24:AQ27"/>
    <mergeCell ref="EB24:EB27"/>
    <mergeCell ref="A28:B31"/>
    <mergeCell ref="C28:C31"/>
    <mergeCell ref="D28:D31"/>
    <mergeCell ref="E28:E31"/>
    <mergeCell ref="F28:F31"/>
    <mergeCell ref="K28:K31"/>
    <mergeCell ref="L28:L31"/>
    <mergeCell ref="M28:M31"/>
    <mergeCell ref="BV24:BV27"/>
    <mergeCell ref="BW24:BW27"/>
    <mergeCell ref="BX24:BX27"/>
    <mergeCell ref="BY24:BY27"/>
    <mergeCell ref="DZ24:DZ27"/>
    <mergeCell ref="EA24:EA27"/>
    <mergeCell ref="BP24:BP27"/>
    <mergeCell ref="BQ24:BQ27"/>
    <mergeCell ref="BR24:BR27"/>
    <mergeCell ref="BS24:BS27"/>
    <mergeCell ref="BT24:BT27"/>
    <mergeCell ref="BU24:BU27"/>
    <mergeCell ref="BJ24:BJ27"/>
    <mergeCell ref="BK24:BK27"/>
    <mergeCell ref="BL24:BL27"/>
    <mergeCell ref="BM24:BM27"/>
    <mergeCell ref="BN24:BN27"/>
    <mergeCell ref="BO24:BO27"/>
    <mergeCell ref="BD24:BD27"/>
    <mergeCell ref="BE24:BE27"/>
    <mergeCell ref="BF24:BF27"/>
    <mergeCell ref="BG24:BG27"/>
    <mergeCell ref="AB28:AB31"/>
    <mergeCell ref="AC28:AC31"/>
    <mergeCell ref="AD28:AD31"/>
    <mergeCell ref="AE28:AE31"/>
    <mergeCell ref="AF28:AF31"/>
    <mergeCell ref="AG28:AG31"/>
    <mergeCell ref="T28:T31"/>
    <mergeCell ref="U28:U31"/>
    <mergeCell ref="V28:V31"/>
    <mergeCell ref="W28:W31"/>
    <mergeCell ref="Z28:Z31"/>
    <mergeCell ref="AA28:AA31"/>
    <mergeCell ref="N28:N31"/>
    <mergeCell ref="O28:O31"/>
    <mergeCell ref="P28:P31"/>
    <mergeCell ref="Q28:Q31"/>
    <mergeCell ref="R28:R31"/>
    <mergeCell ref="S28:S31"/>
    <mergeCell ref="BB28:BB31"/>
    <mergeCell ref="BC28:BC31"/>
    <mergeCell ref="BD28:BD31"/>
    <mergeCell ref="BE28:BE31"/>
    <mergeCell ref="AT28:AT31"/>
    <mergeCell ref="AU28:AU31"/>
    <mergeCell ref="AV28:AV31"/>
    <mergeCell ref="AW28:AW31"/>
    <mergeCell ref="AX28:AX31"/>
    <mergeCell ref="AY28:AY31"/>
    <mergeCell ref="AN28:AN31"/>
    <mergeCell ref="AO28:AO31"/>
    <mergeCell ref="AP28:AP31"/>
    <mergeCell ref="AQ28:AQ31"/>
    <mergeCell ref="AR28:AR31"/>
    <mergeCell ref="AS28:AS31"/>
    <mergeCell ref="AH28:AH31"/>
    <mergeCell ref="AI28:AI31"/>
    <mergeCell ref="AJ28:AJ31"/>
    <mergeCell ref="AK28:AK31"/>
    <mergeCell ref="AL28:AL31"/>
    <mergeCell ref="AM28:AM31"/>
    <mergeCell ref="A32:B35"/>
    <mergeCell ref="C32:C35"/>
    <mergeCell ref="D32:D35"/>
    <mergeCell ref="E32:E35"/>
    <mergeCell ref="F32:F35"/>
    <mergeCell ref="K32:K35"/>
    <mergeCell ref="BX28:BX31"/>
    <mergeCell ref="BY28:BY31"/>
    <mergeCell ref="DZ28:DZ31"/>
    <mergeCell ref="EA28:EA31"/>
    <mergeCell ref="EB28:EB31"/>
    <mergeCell ref="BR28:BR31"/>
    <mergeCell ref="BS28:BS31"/>
    <mergeCell ref="BT28:BT31"/>
    <mergeCell ref="BU28:BU31"/>
    <mergeCell ref="BV28:BV31"/>
    <mergeCell ref="BW28:BW31"/>
    <mergeCell ref="BL28:BL31"/>
    <mergeCell ref="BM28:BM31"/>
    <mergeCell ref="BN28:BN31"/>
    <mergeCell ref="BO28:BO31"/>
    <mergeCell ref="BP28:BP31"/>
    <mergeCell ref="BQ28:BQ31"/>
    <mergeCell ref="BF28:BF31"/>
    <mergeCell ref="BG28:BG31"/>
    <mergeCell ref="BH28:BH31"/>
    <mergeCell ref="BI28:BI31"/>
    <mergeCell ref="BJ28:BJ31"/>
    <mergeCell ref="BK28:BK31"/>
    <mergeCell ref="AZ28:AZ31"/>
    <mergeCell ref="BA28:BA31"/>
    <mergeCell ref="Z32:Z35"/>
    <mergeCell ref="AA32:AA35"/>
    <mergeCell ref="AB32:AB35"/>
    <mergeCell ref="AC32:AC35"/>
    <mergeCell ref="AD32:AD35"/>
    <mergeCell ref="AE32:AE35"/>
    <mergeCell ref="R32:R35"/>
    <mergeCell ref="S32:S35"/>
    <mergeCell ref="T32:T35"/>
    <mergeCell ref="U32:U35"/>
    <mergeCell ref="V32:V35"/>
    <mergeCell ref="W32:W35"/>
    <mergeCell ref="L32:L35"/>
    <mergeCell ref="M32:M35"/>
    <mergeCell ref="N32:N35"/>
    <mergeCell ref="O32:O35"/>
    <mergeCell ref="P32:P35"/>
    <mergeCell ref="Q32:Q35"/>
    <mergeCell ref="AR32:AR35"/>
    <mergeCell ref="AS32:AS35"/>
    <mergeCell ref="AT32:AT35"/>
    <mergeCell ref="AU32:AU35"/>
    <mergeCell ref="AV32:AV35"/>
    <mergeCell ref="AW32:AW35"/>
    <mergeCell ref="AL32:AL35"/>
    <mergeCell ref="AM32:AM35"/>
    <mergeCell ref="AN32:AN35"/>
    <mergeCell ref="AO32:AO35"/>
    <mergeCell ref="AP32:AP35"/>
    <mergeCell ref="AQ32:AQ35"/>
    <mergeCell ref="AF32:AF35"/>
    <mergeCell ref="AG32:AG35"/>
    <mergeCell ref="AH32:AH35"/>
    <mergeCell ref="AI32:AI35"/>
    <mergeCell ref="AJ32:AJ35"/>
    <mergeCell ref="AK32:AK35"/>
    <mergeCell ref="BT32:BT35"/>
    <mergeCell ref="BU32:BU35"/>
    <mergeCell ref="BJ32:BJ35"/>
    <mergeCell ref="BK32:BK35"/>
    <mergeCell ref="BL32:BL35"/>
    <mergeCell ref="BM32:BM35"/>
    <mergeCell ref="BN32:BN35"/>
    <mergeCell ref="BO32:BO35"/>
    <mergeCell ref="BD32:BD35"/>
    <mergeCell ref="BE32:BE35"/>
    <mergeCell ref="BF32:BF35"/>
    <mergeCell ref="BG32:BG35"/>
    <mergeCell ref="BH32:BH35"/>
    <mergeCell ref="BI32:BI35"/>
    <mergeCell ref="AX32:AX35"/>
    <mergeCell ref="AY32:AY35"/>
    <mergeCell ref="AZ32:AZ35"/>
    <mergeCell ref="BA32:BA35"/>
    <mergeCell ref="BB32:BB35"/>
    <mergeCell ref="BC32:BC35"/>
    <mergeCell ref="T36:T39"/>
    <mergeCell ref="U36:U39"/>
    <mergeCell ref="V36:V39"/>
    <mergeCell ref="W36:W39"/>
    <mergeCell ref="Z36:Z39"/>
    <mergeCell ref="AA36:AA39"/>
    <mergeCell ref="N36:N39"/>
    <mergeCell ref="O36:O39"/>
    <mergeCell ref="P36:P39"/>
    <mergeCell ref="Q36:Q39"/>
    <mergeCell ref="R36:R39"/>
    <mergeCell ref="S36:S39"/>
    <mergeCell ref="EB32:EB35"/>
    <mergeCell ref="A36:B39"/>
    <mergeCell ref="C36:C39"/>
    <mergeCell ref="D36:D39"/>
    <mergeCell ref="E36:E39"/>
    <mergeCell ref="F36:F39"/>
    <mergeCell ref="K36:K39"/>
    <mergeCell ref="L36:L39"/>
    <mergeCell ref="M36:M39"/>
    <mergeCell ref="BV32:BV35"/>
    <mergeCell ref="BW32:BW35"/>
    <mergeCell ref="BX32:BX35"/>
    <mergeCell ref="BY32:BY35"/>
    <mergeCell ref="DZ32:DZ35"/>
    <mergeCell ref="EA32:EA35"/>
    <mergeCell ref="BP32:BP35"/>
    <mergeCell ref="BQ32:BQ35"/>
    <mergeCell ref="BR32:BR35"/>
    <mergeCell ref="BS32:BS35"/>
    <mergeCell ref="AN36:AN39"/>
    <mergeCell ref="AO36:AO39"/>
    <mergeCell ref="AP36:AP39"/>
    <mergeCell ref="AQ36:AQ39"/>
    <mergeCell ref="AR36:AR39"/>
    <mergeCell ref="AS36:AS39"/>
    <mergeCell ref="AH36:AH39"/>
    <mergeCell ref="AI36:AI39"/>
    <mergeCell ref="AJ36:AJ39"/>
    <mergeCell ref="AK36:AK39"/>
    <mergeCell ref="AL36:AL39"/>
    <mergeCell ref="AM36:AM39"/>
    <mergeCell ref="AB36:AB39"/>
    <mergeCell ref="AC36:AC39"/>
    <mergeCell ref="AD36:AD39"/>
    <mergeCell ref="AE36:AE39"/>
    <mergeCell ref="AF36:AF39"/>
    <mergeCell ref="AG36:AG39"/>
    <mergeCell ref="BF36:BF39"/>
    <mergeCell ref="BG36:BG39"/>
    <mergeCell ref="BH36:BH39"/>
    <mergeCell ref="BI36:BI39"/>
    <mergeCell ref="BJ36:BJ39"/>
    <mergeCell ref="BK36:BK39"/>
    <mergeCell ref="AZ36:AZ39"/>
    <mergeCell ref="BA36:BA39"/>
    <mergeCell ref="BB36:BB39"/>
    <mergeCell ref="BC36:BC39"/>
    <mergeCell ref="BD36:BD39"/>
    <mergeCell ref="BE36:BE39"/>
    <mergeCell ref="AT36:AT39"/>
    <mergeCell ref="AU36:AU39"/>
    <mergeCell ref="AV36:AV39"/>
    <mergeCell ref="AW36:AW39"/>
    <mergeCell ref="AX36:AX39"/>
    <mergeCell ref="AY36:AY39"/>
    <mergeCell ref="BX36:BX39"/>
    <mergeCell ref="BY36:BY39"/>
    <mergeCell ref="DZ36:DZ39"/>
    <mergeCell ref="EA36:EA39"/>
    <mergeCell ref="EB36:EB39"/>
    <mergeCell ref="BR36:BR39"/>
    <mergeCell ref="BS36:BS39"/>
    <mergeCell ref="BT36:BT39"/>
    <mergeCell ref="BU36:BU39"/>
    <mergeCell ref="BV36:BV39"/>
    <mergeCell ref="BW36:BW39"/>
    <mergeCell ref="BL36:BL39"/>
    <mergeCell ref="BM36:BM39"/>
    <mergeCell ref="BN36:BN39"/>
    <mergeCell ref="BO36:BO39"/>
    <mergeCell ref="BP36:BP39"/>
    <mergeCell ref="BQ36:BQ39"/>
    <mergeCell ref="DM36:DM39"/>
    <mergeCell ref="DN36:DN39"/>
    <mergeCell ref="DO36:DO39"/>
    <mergeCell ref="DP36:DP39"/>
    <mergeCell ref="DQ36:DQ39"/>
    <mergeCell ref="DR36:DR39"/>
    <mergeCell ref="DS36:DS39"/>
    <mergeCell ref="DT36:DT39"/>
    <mergeCell ref="DU36:DU39"/>
    <mergeCell ref="DV36:DV39"/>
    <mergeCell ref="DW36:DW39"/>
    <mergeCell ref="DX36:DX39"/>
    <mergeCell ref="DY36:DY39"/>
    <mergeCell ref="R40:R43"/>
    <mergeCell ref="S40:S43"/>
    <mergeCell ref="T40:T43"/>
    <mergeCell ref="U40:U43"/>
    <mergeCell ref="V40:V43"/>
    <mergeCell ref="W40:W43"/>
    <mergeCell ref="L40:L43"/>
    <mergeCell ref="M40:M43"/>
    <mergeCell ref="N40:N43"/>
    <mergeCell ref="O40:O43"/>
    <mergeCell ref="P40:P43"/>
    <mergeCell ref="Q40:Q43"/>
    <mergeCell ref="A40:B43"/>
    <mergeCell ref="C40:C43"/>
    <mergeCell ref="D40:D43"/>
    <mergeCell ref="E40:E43"/>
    <mergeCell ref="F40:F43"/>
    <mergeCell ref="K40:K43"/>
    <mergeCell ref="AL40:AL43"/>
    <mergeCell ref="AM40:AM43"/>
    <mergeCell ref="AN40:AN43"/>
    <mergeCell ref="AO40:AO43"/>
    <mergeCell ref="AP40:AP43"/>
    <mergeCell ref="AQ40:AQ43"/>
    <mergeCell ref="AF40:AF43"/>
    <mergeCell ref="AG40:AG43"/>
    <mergeCell ref="AH40:AH43"/>
    <mergeCell ref="AI40:AI43"/>
    <mergeCell ref="AJ40:AJ43"/>
    <mergeCell ref="AK40:AK43"/>
    <mergeCell ref="Z40:Z43"/>
    <mergeCell ref="AA40:AA43"/>
    <mergeCell ref="AB40:AB43"/>
    <mergeCell ref="AC40:AC43"/>
    <mergeCell ref="AD40:AD43"/>
    <mergeCell ref="AE40:AE43"/>
    <mergeCell ref="BN40:BN43"/>
    <mergeCell ref="BO40:BO43"/>
    <mergeCell ref="BD40:BD43"/>
    <mergeCell ref="BE40:BE43"/>
    <mergeCell ref="BF40:BF43"/>
    <mergeCell ref="BG40:BG43"/>
    <mergeCell ref="BH40:BH43"/>
    <mergeCell ref="BI40:BI43"/>
    <mergeCell ref="AX40:AX43"/>
    <mergeCell ref="AY40:AY43"/>
    <mergeCell ref="AZ40:AZ43"/>
    <mergeCell ref="BA40:BA43"/>
    <mergeCell ref="BB40:BB43"/>
    <mergeCell ref="BC40:BC43"/>
    <mergeCell ref="AR40:AR43"/>
    <mergeCell ref="AS40:AS43"/>
    <mergeCell ref="AT40:AT43"/>
    <mergeCell ref="AU40:AU43"/>
    <mergeCell ref="AV40:AV43"/>
    <mergeCell ref="AW40:AW43"/>
    <mergeCell ref="N44:N47"/>
    <mergeCell ref="O44:O47"/>
    <mergeCell ref="P44:P47"/>
    <mergeCell ref="Q44:Q47"/>
    <mergeCell ref="R44:R47"/>
    <mergeCell ref="S44:S47"/>
    <mergeCell ref="EB40:EB43"/>
    <mergeCell ref="A44:B47"/>
    <mergeCell ref="C44:C47"/>
    <mergeCell ref="D44:D47"/>
    <mergeCell ref="E44:E47"/>
    <mergeCell ref="F44:F47"/>
    <mergeCell ref="K44:K47"/>
    <mergeCell ref="L44:L47"/>
    <mergeCell ref="M44:M47"/>
    <mergeCell ref="BV40:BV43"/>
    <mergeCell ref="BW40:BW43"/>
    <mergeCell ref="BX40:BX43"/>
    <mergeCell ref="BY40:BY43"/>
    <mergeCell ref="DZ40:DZ43"/>
    <mergeCell ref="EA40:EA43"/>
    <mergeCell ref="BP40:BP43"/>
    <mergeCell ref="BQ40:BQ43"/>
    <mergeCell ref="BR40:BR43"/>
    <mergeCell ref="BS40:BS43"/>
    <mergeCell ref="BT40:BT43"/>
    <mergeCell ref="BU40:BU43"/>
    <mergeCell ref="BJ40:BJ43"/>
    <mergeCell ref="BK40:BK43"/>
    <mergeCell ref="BL40:BL43"/>
    <mergeCell ref="BM40:BM43"/>
    <mergeCell ref="AQ44:AQ47"/>
    <mergeCell ref="AR44:AR47"/>
    <mergeCell ref="AS44:AS47"/>
    <mergeCell ref="AH44:AH47"/>
    <mergeCell ref="AI44:AI47"/>
    <mergeCell ref="AJ44:AJ47"/>
    <mergeCell ref="AK44:AK47"/>
    <mergeCell ref="AL44:AL47"/>
    <mergeCell ref="AM44:AM47"/>
    <mergeCell ref="AB44:AB47"/>
    <mergeCell ref="AC44:AC47"/>
    <mergeCell ref="AD44:AD47"/>
    <mergeCell ref="AE44:AE47"/>
    <mergeCell ref="AF44:AF47"/>
    <mergeCell ref="AG44:AG47"/>
    <mergeCell ref="T44:T47"/>
    <mergeCell ref="U44:U47"/>
    <mergeCell ref="V44:V47"/>
    <mergeCell ref="W44:W47"/>
    <mergeCell ref="Z44:Z47"/>
    <mergeCell ref="AA44:AA47"/>
    <mergeCell ref="BR44:BR47"/>
    <mergeCell ref="BS44:BS47"/>
    <mergeCell ref="BT44:BT47"/>
    <mergeCell ref="BU44:BU47"/>
    <mergeCell ref="BV44:BV47"/>
    <mergeCell ref="BW44:BW47"/>
    <mergeCell ref="BL44:BL47"/>
    <mergeCell ref="BM44:BM47"/>
    <mergeCell ref="BN44:BN47"/>
    <mergeCell ref="BO44:BO47"/>
    <mergeCell ref="BP44:BP47"/>
    <mergeCell ref="BQ44:BQ47"/>
    <mergeCell ref="BF44:BF47"/>
    <mergeCell ref="BG44:BG47"/>
    <mergeCell ref="BH44:BH47"/>
    <mergeCell ref="BI44:BI47"/>
    <mergeCell ref="BJ44:BJ47"/>
    <mergeCell ref="BK44:BK47"/>
    <mergeCell ref="L48:L51"/>
    <mergeCell ref="M48:M51"/>
    <mergeCell ref="N48:N51"/>
    <mergeCell ref="O48:O51"/>
    <mergeCell ref="P48:P51"/>
    <mergeCell ref="Q48:Q51"/>
    <mergeCell ref="A48:B51"/>
    <mergeCell ref="C48:C51"/>
    <mergeCell ref="D48:D51"/>
    <mergeCell ref="E48:E51"/>
    <mergeCell ref="F48:F51"/>
    <mergeCell ref="K48:K51"/>
    <mergeCell ref="BX44:BX47"/>
    <mergeCell ref="BY44:BY47"/>
    <mergeCell ref="DZ44:DZ47"/>
    <mergeCell ref="EA44:EA47"/>
    <mergeCell ref="EB44:EB47"/>
    <mergeCell ref="AZ44:AZ47"/>
    <mergeCell ref="BA44:BA47"/>
    <mergeCell ref="BB44:BB47"/>
    <mergeCell ref="BC44:BC47"/>
    <mergeCell ref="BD44:BD47"/>
    <mergeCell ref="BE44:BE47"/>
    <mergeCell ref="AT44:AT47"/>
    <mergeCell ref="AU44:AU47"/>
    <mergeCell ref="AV44:AV47"/>
    <mergeCell ref="AW44:AW47"/>
    <mergeCell ref="AX44:AX47"/>
    <mergeCell ref="AY44:AY47"/>
    <mergeCell ref="AN44:AN47"/>
    <mergeCell ref="AO44:AO47"/>
    <mergeCell ref="AP44:AP47"/>
    <mergeCell ref="AF48:AF51"/>
    <mergeCell ref="AG48:AG51"/>
    <mergeCell ref="AH48:AH51"/>
    <mergeCell ref="AI48:AI51"/>
    <mergeCell ref="AJ48:AJ51"/>
    <mergeCell ref="AK48:AK51"/>
    <mergeCell ref="Z48:Z51"/>
    <mergeCell ref="AA48:AA51"/>
    <mergeCell ref="AB48:AB51"/>
    <mergeCell ref="AC48:AC51"/>
    <mergeCell ref="AD48:AD51"/>
    <mergeCell ref="AE48:AE51"/>
    <mergeCell ref="R48:R51"/>
    <mergeCell ref="S48:S51"/>
    <mergeCell ref="T48:T51"/>
    <mergeCell ref="U48:U51"/>
    <mergeCell ref="V48:V51"/>
    <mergeCell ref="W48:W51"/>
    <mergeCell ref="BH48:BH51"/>
    <mergeCell ref="BI48:BI51"/>
    <mergeCell ref="AX48:AX51"/>
    <mergeCell ref="AY48:AY51"/>
    <mergeCell ref="AZ48:AZ51"/>
    <mergeCell ref="BA48:BA51"/>
    <mergeCell ref="BB48:BB51"/>
    <mergeCell ref="BC48:BC51"/>
    <mergeCell ref="AR48:AR51"/>
    <mergeCell ref="AS48:AS51"/>
    <mergeCell ref="AT48:AT51"/>
    <mergeCell ref="AU48:AU51"/>
    <mergeCell ref="AV48:AV51"/>
    <mergeCell ref="AW48:AW51"/>
    <mergeCell ref="AL48:AL51"/>
    <mergeCell ref="AM48:AM51"/>
    <mergeCell ref="AN48:AN51"/>
    <mergeCell ref="AO48:AO51"/>
    <mergeCell ref="AP48:AP51"/>
    <mergeCell ref="AQ48:AQ51"/>
    <mergeCell ref="EB48:EB51"/>
    <mergeCell ref="A52:B55"/>
    <mergeCell ref="C52:C55"/>
    <mergeCell ref="D52:D55"/>
    <mergeCell ref="E52:E55"/>
    <mergeCell ref="F52:F55"/>
    <mergeCell ref="K52:K55"/>
    <mergeCell ref="L52:L55"/>
    <mergeCell ref="M52:M55"/>
    <mergeCell ref="BV48:BV51"/>
    <mergeCell ref="BW48:BW51"/>
    <mergeCell ref="BX48:BX51"/>
    <mergeCell ref="BY48:BY51"/>
    <mergeCell ref="DZ48:DZ51"/>
    <mergeCell ref="EA48:EA51"/>
    <mergeCell ref="BP48:BP51"/>
    <mergeCell ref="BQ48:BQ51"/>
    <mergeCell ref="BR48:BR51"/>
    <mergeCell ref="BS48:BS51"/>
    <mergeCell ref="BT48:BT51"/>
    <mergeCell ref="BU48:BU51"/>
    <mergeCell ref="BJ48:BJ51"/>
    <mergeCell ref="BK48:BK51"/>
    <mergeCell ref="BL48:BL51"/>
    <mergeCell ref="BM48:BM51"/>
    <mergeCell ref="BN48:BN51"/>
    <mergeCell ref="BO48:BO51"/>
    <mergeCell ref="BD48:BD51"/>
    <mergeCell ref="BE48:BE51"/>
    <mergeCell ref="BF48:BF51"/>
    <mergeCell ref="BG48:BG51"/>
    <mergeCell ref="AB52:AB55"/>
    <mergeCell ref="AC52:AC55"/>
    <mergeCell ref="AD52:AD55"/>
    <mergeCell ref="AE52:AE55"/>
    <mergeCell ref="AF52:AF55"/>
    <mergeCell ref="AG52:AG55"/>
    <mergeCell ref="T52:T55"/>
    <mergeCell ref="U52:U55"/>
    <mergeCell ref="V52:V55"/>
    <mergeCell ref="W52:W55"/>
    <mergeCell ref="Z52:Z55"/>
    <mergeCell ref="AA52:AA55"/>
    <mergeCell ref="N52:N55"/>
    <mergeCell ref="O52:O55"/>
    <mergeCell ref="P52:P55"/>
    <mergeCell ref="Q52:Q55"/>
    <mergeCell ref="R52:R55"/>
    <mergeCell ref="S52:S55"/>
    <mergeCell ref="BB52:BB55"/>
    <mergeCell ref="BC52:BC55"/>
    <mergeCell ref="BD52:BD55"/>
    <mergeCell ref="BE52:BE55"/>
    <mergeCell ref="AT52:AT55"/>
    <mergeCell ref="AU52:AU55"/>
    <mergeCell ref="AV52:AV55"/>
    <mergeCell ref="AW52:AW55"/>
    <mergeCell ref="AX52:AX55"/>
    <mergeCell ref="AY52:AY55"/>
    <mergeCell ref="AN52:AN55"/>
    <mergeCell ref="AO52:AO55"/>
    <mergeCell ref="AP52:AP55"/>
    <mergeCell ref="AQ52:AQ55"/>
    <mergeCell ref="AR52:AR55"/>
    <mergeCell ref="AS52:AS55"/>
    <mergeCell ref="AH52:AH55"/>
    <mergeCell ref="AI52:AI55"/>
    <mergeCell ref="AJ52:AJ55"/>
    <mergeCell ref="AK52:AK55"/>
    <mergeCell ref="AL52:AL55"/>
    <mergeCell ref="AM52:AM55"/>
    <mergeCell ref="A56:B59"/>
    <mergeCell ref="C56:C59"/>
    <mergeCell ref="D56:D59"/>
    <mergeCell ref="E56:E59"/>
    <mergeCell ref="F56:F59"/>
    <mergeCell ref="K56:K59"/>
    <mergeCell ref="BX52:BX55"/>
    <mergeCell ref="BY52:BY55"/>
    <mergeCell ref="DZ52:DZ55"/>
    <mergeCell ref="EA52:EA55"/>
    <mergeCell ref="EB52:EB55"/>
    <mergeCell ref="BR52:BR55"/>
    <mergeCell ref="BS52:BS55"/>
    <mergeCell ref="BT52:BT55"/>
    <mergeCell ref="BU52:BU55"/>
    <mergeCell ref="BV52:BV55"/>
    <mergeCell ref="BW52:BW55"/>
    <mergeCell ref="BL52:BL55"/>
    <mergeCell ref="BM52:BM55"/>
    <mergeCell ref="BN52:BN55"/>
    <mergeCell ref="BO52:BO55"/>
    <mergeCell ref="BP52:BP55"/>
    <mergeCell ref="BQ52:BQ55"/>
    <mergeCell ref="BF52:BF55"/>
    <mergeCell ref="BG52:BG55"/>
    <mergeCell ref="BH52:BH55"/>
    <mergeCell ref="BI52:BI55"/>
    <mergeCell ref="BJ52:BJ55"/>
    <mergeCell ref="BK52:BK55"/>
    <mergeCell ref="AZ52:AZ55"/>
    <mergeCell ref="BA52:BA55"/>
    <mergeCell ref="Z56:Z59"/>
    <mergeCell ref="AA56:AA59"/>
    <mergeCell ref="AB56:AB59"/>
    <mergeCell ref="AC56:AC59"/>
    <mergeCell ref="AD56:AD59"/>
    <mergeCell ref="AE56:AE59"/>
    <mergeCell ref="R56:R59"/>
    <mergeCell ref="S56:S59"/>
    <mergeCell ref="T56:T59"/>
    <mergeCell ref="U56:U59"/>
    <mergeCell ref="V56:V59"/>
    <mergeCell ref="W56:W59"/>
    <mergeCell ref="L56:L59"/>
    <mergeCell ref="M56:M59"/>
    <mergeCell ref="N56:N59"/>
    <mergeCell ref="O56:O59"/>
    <mergeCell ref="P56:P59"/>
    <mergeCell ref="Q56:Q59"/>
    <mergeCell ref="AR56:AR59"/>
    <mergeCell ref="AS56:AS59"/>
    <mergeCell ref="AT56:AT59"/>
    <mergeCell ref="AU56:AU59"/>
    <mergeCell ref="AV56:AV59"/>
    <mergeCell ref="AW56:AW59"/>
    <mergeCell ref="AL56:AL59"/>
    <mergeCell ref="AM56:AM59"/>
    <mergeCell ref="AN56:AN59"/>
    <mergeCell ref="AO56:AO59"/>
    <mergeCell ref="AP56:AP59"/>
    <mergeCell ref="AQ56:AQ59"/>
    <mergeCell ref="AF56:AF59"/>
    <mergeCell ref="AG56:AG59"/>
    <mergeCell ref="AH56:AH59"/>
    <mergeCell ref="AI56:AI59"/>
    <mergeCell ref="AJ56:AJ59"/>
    <mergeCell ref="AK56:AK59"/>
    <mergeCell ref="BT56:BT59"/>
    <mergeCell ref="BU56:BU59"/>
    <mergeCell ref="BJ56:BJ59"/>
    <mergeCell ref="BK56:BK59"/>
    <mergeCell ref="BL56:BL59"/>
    <mergeCell ref="BM56:BM59"/>
    <mergeCell ref="BN56:BN59"/>
    <mergeCell ref="BO56:BO59"/>
    <mergeCell ref="BD56:BD59"/>
    <mergeCell ref="BE56:BE59"/>
    <mergeCell ref="BF56:BF59"/>
    <mergeCell ref="BG56:BG59"/>
    <mergeCell ref="BH56:BH59"/>
    <mergeCell ref="BI56:BI59"/>
    <mergeCell ref="AX56:AX59"/>
    <mergeCell ref="AY56:AY59"/>
    <mergeCell ref="AZ56:AZ59"/>
    <mergeCell ref="BA56:BA59"/>
    <mergeCell ref="BB56:BB59"/>
    <mergeCell ref="BC56:BC59"/>
    <mergeCell ref="T60:T63"/>
    <mergeCell ref="U60:U63"/>
    <mergeCell ref="V60:V63"/>
    <mergeCell ref="W60:W63"/>
    <mergeCell ref="Z60:Z63"/>
    <mergeCell ref="AA60:AA63"/>
    <mergeCell ref="N60:N63"/>
    <mergeCell ref="O60:O63"/>
    <mergeCell ref="P60:P63"/>
    <mergeCell ref="Q60:Q63"/>
    <mergeCell ref="R60:R63"/>
    <mergeCell ref="S60:S63"/>
    <mergeCell ref="EB56:EB59"/>
    <mergeCell ref="A60:B63"/>
    <mergeCell ref="C60:C63"/>
    <mergeCell ref="D60:D63"/>
    <mergeCell ref="E60:E63"/>
    <mergeCell ref="F60:F63"/>
    <mergeCell ref="K60:K63"/>
    <mergeCell ref="L60:L63"/>
    <mergeCell ref="M60:M63"/>
    <mergeCell ref="BV56:BV59"/>
    <mergeCell ref="BW56:BW59"/>
    <mergeCell ref="BX56:BX59"/>
    <mergeCell ref="BY56:BY59"/>
    <mergeCell ref="DZ56:DZ59"/>
    <mergeCell ref="EA56:EA59"/>
    <mergeCell ref="BP56:BP59"/>
    <mergeCell ref="BQ56:BQ59"/>
    <mergeCell ref="BR56:BR59"/>
    <mergeCell ref="BS56:BS59"/>
    <mergeCell ref="AN60:AN63"/>
    <mergeCell ref="AO60:AO63"/>
    <mergeCell ref="AP60:AP63"/>
    <mergeCell ref="AQ60:AQ63"/>
    <mergeCell ref="AR60:AR63"/>
    <mergeCell ref="AS60:AS63"/>
    <mergeCell ref="AH60:AH63"/>
    <mergeCell ref="AI60:AI63"/>
    <mergeCell ref="AJ60:AJ63"/>
    <mergeCell ref="AK60:AK63"/>
    <mergeCell ref="AL60:AL63"/>
    <mergeCell ref="AM60:AM63"/>
    <mergeCell ref="AB60:AB63"/>
    <mergeCell ref="AC60:AC63"/>
    <mergeCell ref="AD60:AD63"/>
    <mergeCell ref="AE60:AE63"/>
    <mergeCell ref="AF60:AF63"/>
    <mergeCell ref="AG60:AG63"/>
    <mergeCell ref="BF60:BF63"/>
    <mergeCell ref="BG60:BG63"/>
    <mergeCell ref="BH60:BH63"/>
    <mergeCell ref="BI60:BI63"/>
    <mergeCell ref="BJ60:BJ63"/>
    <mergeCell ref="BK60:BK63"/>
    <mergeCell ref="AZ60:AZ63"/>
    <mergeCell ref="BA60:BA63"/>
    <mergeCell ref="BB60:BB63"/>
    <mergeCell ref="BC60:BC63"/>
    <mergeCell ref="BD60:BD63"/>
    <mergeCell ref="BE60:BE63"/>
    <mergeCell ref="AT60:AT63"/>
    <mergeCell ref="AU60:AU63"/>
    <mergeCell ref="AV60:AV63"/>
    <mergeCell ref="AW60:AW63"/>
    <mergeCell ref="AX60:AX63"/>
    <mergeCell ref="AY60:AY63"/>
    <mergeCell ref="BX60:BX63"/>
    <mergeCell ref="BY60:BY63"/>
    <mergeCell ref="DZ60:DZ63"/>
    <mergeCell ref="EA60:EA63"/>
    <mergeCell ref="EB60:EB63"/>
    <mergeCell ref="BR60:BR63"/>
    <mergeCell ref="BS60:BS63"/>
    <mergeCell ref="BT60:BT63"/>
    <mergeCell ref="BU60:BU63"/>
    <mergeCell ref="BV60:BV63"/>
    <mergeCell ref="BW60:BW63"/>
    <mergeCell ref="BL60:BL63"/>
    <mergeCell ref="BM60:BM63"/>
    <mergeCell ref="BN60:BN63"/>
    <mergeCell ref="BO60:BO63"/>
    <mergeCell ref="BP60:BP63"/>
    <mergeCell ref="BQ60:BQ63"/>
    <mergeCell ref="CO60:CO63"/>
    <mergeCell ref="CP60:CP63"/>
    <mergeCell ref="CQ60:CQ63"/>
    <mergeCell ref="CR60:CR63"/>
    <mergeCell ref="CS60:CS63"/>
    <mergeCell ref="CT60:CT63"/>
    <mergeCell ref="CU60:CU63"/>
    <mergeCell ref="CV60:CV63"/>
    <mergeCell ref="CW60:CW63"/>
    <mergeCell ref="CX60:CX63"/>
    <mergeCell ref="CY60:CY63"/>
    <mergeCell ref="R64:R67"/>
    <mergeCell ref="S64:S67"/>
    <mergeCell ref="T64:T67"/>
    <mergeCell ref="U64:U67"/>
    <mergeCell ref="V64:V67"/>
    <mergeCell ref="W64:W67"/>
    <mergeCell ref="L64:L67"/>
    <mergeCell ref="M64:M67"/>
    <mergeCell ref="N64:N67"/>
    <mergeCell ref="O64:O67"/>
    <mergeCell ref="P64:P67"/>
    <mergeCell ref="Q64:Q67"/>
    <mergeCell ref="A64:B67"/>
    <mergeCell ref="C64:C67"/>
    <mergeCell ref="D64:D67"/>
    <mergeCell ref="E64:E67"/>
    <mergeCell ref="F64:F67"/>
    <mergeCell ref="K64:K67"/>
    <mergeCell ref="AL64:AL67"/>
    <mergeCell ref="AM64:AM67"/>
    <mergeCell ref="AN64:AN67"/>
    <mergeCell ref="AO64:AO67"/>
    <mergeCell ref="AP64:AP67"/>
    <mergeCell ref="AQ64:AQ67"/>
    <mergeCell ref="AF64:AF67"/>
    <mergeCell ref="AG64:AG67"/>
    <mergeCell ref="AH64:AH67"/>
    <mergeCell ref="AI64:AI67"/>
    <mergeCell ref="AJ64:AJ67"/>
    <mergeCell ref="AK64:AK67"/>
    <mergeCell ref="Z64:Z67"/>
    <mergeCell ref="AA64:AA67"/>
    <mergeCell ref="AB64:AB67"/>
    <mergeCell ref="AC64:AC67"/>
    <mergeCell ref="AD64:AD67"/>
    <mergeCell ref="AE64:AE67"/>
    <mergeCell ref="BN64:BN67"/>
    <mergeCell ref="BO64:BO67"/>
    <mergeCell ref="BD64:BD67"/>
    <mergeCell ref="BE64:BE67"/>
    <mergeCell ref="BF64:BF67"/>
    <mergeCell ref="BG64:BG67"/>
    <mergeCell ref="BH64:BH67"/>
    <mergeCell ref="BI64:BI67"/>
    <mergeCell ref="AX64:AX67"/>
    <mergeCell ref="AY64:AY67"/>
    <mergeCell ref="AZ64:AZ67"/>
    <mergeCell ref="BA64:BA67"/>
    <mergeCell ref="BB64:BB67"/>
    <mergeCell ref="BC64:BC67"/>
    <mergeCell ref="AR64:AR67"/>
    <mergeCell ref="AS64:AS67"/>
    <mergeCell ref="AT64:AT67"/>
    <mergeCell ref="AU64:AU67"/>
    <mergeCell ref="AV64:AV67"/>
    <mergeCell ref="AW64:AW67"/>
    <mergeCell ref="X16:X19"/>
    <mergeCell ref="X12:X15"/>
    <mergeCell ref="X8:X11"/>
    <mergeCell ref="X4:X7"/>
    <mergeCell ref="X48:X51"/>
    <mergeCell ref="X44:X47"/>
    <mergeCell ref="X40:X43"/>
    <mergeCell ref="X36:X39"/>
    <mergeCell ref="X32:X35"/>
    <mergeCell ref="X28:X31"/>
    <mergeCell ref="EB64:EB67"/>
    <mergeCell ref="X64:X67"/>
    <mergeCell ref="X60:X63"/>
    <mergeCell ref="X56:X59"/>
    <mergeCell ref="X52:X55"/>
    <mergeCell ref="BV64:BV67"/>
    <mergeCell ref="BW64:BW67"/>
    <mergeCell ref="BX64:BX67"/>
    <mergeCell ref="BY64:BY67"/>
    <mergeCell ref="DZ64:DZ67"/>
    <mergeCell ref="EA64:EA67"/>
    <mergeCell ref="BP64:BP67"/>
    <mergeCell ref="BQ64:BQ67"/>
    <mergeCell ref="BR64:BR67"/>
    <mergeCell ref="BS64:BS67"/>
    <mergeCell ref="BT64:BT67"/>
    <mergeCell ref="BU64:BU67"/>
    <mergeCell ref="BJ64:BJ67"/>
    <mergeCell ref="BK64:BK67"/>
    <mergeCell ref="BL64:BL67"/>
    <mergeCell ref="BM64:BM67"/>
    <mergeCell ref="BZ4:CE4"/>
    <mergeCell ref="CI4:CK4"/>
    <mergeCell ref="CL4:CL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BZ8:BZ11"/>
    <mergeCell ref="CA8:CA11"/>
    <mergeCell ref="CB8:CB11"/>
    <mergeCell ref="CC8:CC11"/>
    <mergeCell ref="CD8:CD11"/>
    <mergeCell ref="CE8:CE11"/>
    <mergeCell ref="CF8:CF11"/>
    <mergeCell ref="CG8:CG11"/>
    <mergeCell ref="CH8:CH11"/>
    <mergeCell ref="CI8:CI11"/>
    <mergeCell ref="CJ8:CJ11"/>
    <mergeCell ref="CK8:CK11"/>
    <mergeCell ref="BZ16:BZ19"/>
    <mergeCell ref="CA16:CA19"/>
    <mergeCell ref="CB16:CB19"/>
    <mergeCell ref="CC16:CC19"/>
    <mergeCell ref="CD16:CD19"/>
    <mergeCell ref="CE16:CE19"/>
    <mergeCell ref="CF16:CF19"/>
    <mergeCell ref="CG16:CG19"/>
    <mergeCell ref="CH16:CH19"/>
    <mergeCell ref="CI16:CI19"/>
    <mergeCell ref="CJ16:CJ19"/>
    <mergeCell ref="CK16:CK19"/>
    <mergeCell ref="BZ20:BZ23"/>
    <mergeCell ref="CA20:CA23"/>
    <mergeCell ref="CB20:CB23"/>
    <mergeCell ref="CC20:CC23"/>
    <mergeCell ref="CD20:CD23"/>
    <mergeCell ref="CE20:CE23"/>
    <mergeCell ref="CF20:CF23"/>
    <mergeCell ref="CG20:CG23"/>
    <mergeCell ref="CH20:CH23"/>
    <mergeCell ref="CI20:CI23"/>
    <mergeCell ref="CJ20:CJ23"/>
    <mergeCell ref="CK20:CK23"/>
    <mergeCell ref="BZ24:BZ27"/>
    <mergeCell ref="CA24:CA27"/>
    <mergeCell ref="CB24:CB27"/>
    <mergeCell ref="CC24:CC27"/>
    <mergeCell ref="CD24:CD27"/>
    <mergeCell ref="CE24:CE27"/>
    <mergeCell ref="CF24:CF27"/>
    <mergeCell ref="CG24:CG27"/>
    <mergeCell ref="CH24:CH27"/>
    <mergeCell ref="CI24:CI27"/>
    <mergeCell ref="CJ24:CJ27"/>
    <mergeCell ref="CK24:CK27"/>
    <mergeCell ref="BZ28:BZ31"/>
    <mergeCell ref="CA28:CA31"/>
    <mergeCell ref="CB28:CB31"/>
    <mergeCell ref="CC28:CC31"/>
    <mergeCell ref="CD28:CD31"/>
    <mergeCell ref="CE28:CE31"/>
    <mergeCell ref="CF28:CF31"/>
    <mergeCell ref="CG28:CG31"/>
    <mergeCell ref="CH28:CH31"/>
    <mergeCell ref="CI28:CI31"/>
    <mergeCell ref="CJ28:CJ31"/>
    <mergeCell ref="CK28:CK31"/>
    <mergeCell ref="BZ32:BZ35"/>
    <mergeCell ref="CA32:CA35"/>
    <mergeCell ref="CB32:CB35"/>
    <mergeCell ref="CC32:CC35"/>
    <mergeCell ref="CD32:CD35"/>
    <mergeCell ref="CE32:CE35"/>
    <mergeCell ref="CF32:CF35"/>
    <mergeCell ref="CG32:CG35"/>
    <mergeCell ref="CH32:CH35"/>
    <mergeCell ref="CI32:CI35"/>
    <mergeCell ref="CJ32:CJ35"/>
    <mergeCell ref="CK32:CK35"/>
    <mergeCell ref="BZ36:BZ39"/>
    <mergeCell ref="CA36:CA39"/>
    <mergeCell ref="CB36:CB39"/>
    <mergeCell ref="CC36:CC39"/>
    <mergeCell ref="CD36:CD39"/>
    <mergeCell ref="CE36:CE39"/>
    <mergeCell ref="CF36:CF39"/>
    <mergeCell ref="CG36:CG39"/>
    <mergeCell ref="CH36:CH39"/>
    <mergeCell ref="CI36:CI39"/>
    <mergeCell ref="CJ36:CJ39"/>
    <mergeCell ref="CK36:CK39"/>
    <mergeCell ref="BZ40:BZ43"/>
    <mergeCell ref="CA40:CA43"/>
    <mergeCell ref="CB40:CB43"/>
    <mergeCell ref="CC40:CC43"/>
    <mergeCell ref="CD40:CD43"/>
    <mergeCell ref="CE40:CE43"/>
    <mergeCell ref="CF40:CF43"/>
    <mergeCell ref="CG40:CG43"/>
    <mergeCell ref="CH40:CH43"/>
    <mergeCell ref="CI40:CI43"/>
    <mergeCell ref="CJ40:CJ43"/>
    <mergeCell ref="CK40:CK43"/>
    <mergeCell ref="BZ44:BZ47"/>
    <mergeCell ref="CA44:CA47"/>
    <mergeCell ref="CB44:CB47"/>
    <mergeCell ref="CC44:CC47"/>
    <mergeCell ref="CD44:CD47"/>
    <mergeCell ref="CE44:CE47"/>
    <mergeCell ref="CF44:CF47"/>
    <mergeCell ref="CG44:CG47"/>
    <mergeCell ref="CH44:CH47"/>
    <mergeCell ref="CI44:CI47"/>
    <mergeCell ref="CJ44:CJ47"/>
    <mergeCell ref="CK44:CK47"/>
    <mergeCell ref="BZ48:BZ51"/>
    <mergeCell ref="CA48:CA51"/>
    <mergeCell ref="CB48:CB51"/>
    <mergeCell ref="CC48:CC51"/>
    <mergeCell ref="CD48:CD51"/>
    <mergeCell ref="CE48:CE51"/>
    <mergeCell ref="CF48:CF51"/>
    <mergeCell ref="CG48:CG51"/>
    <mergeCell ref="CH48:CH51"/>
    <mergeCell ref="CI48:CI51"/>
    <mergeCell ref="CJ48:CJ51"/>
    <mergeCell ref="CK48:CK51"/>
    <mergeCell ref="BZ52:BZ55"/>
    <mergeCell ref="CA52:CA55"/>
    <mergeCell ref="CB52:CB55"/>
    <mergeCell ref="CC52:CC55"/>
    <mergeCell ref="CD52:CD55"/>
    <mergeCell ref="CE52:CE55"/>
    <mergeCell ref="CF52:CF55"/>
    <mergeCell ref="CG52:CG55"/>
    <mergeCell ref="CH52:CH55"/>
    <mergeCell ref="CI52:CI55"/>
    <mergeCell ref="CJ52:CJ55"/>
    <mergeCell ref="CK52:CK55"/>
    <mergeCell ref="CE56:CE59"/>
    <mergeCell ref="CF56:CF59"/>
    <mergeCell ref="CG56:CG59"/>
    <mergeCell ref="CH56:CH59"/>
    <mergeCell ref="CI56:CI59"/>
    <mergeCell ref="CJ56:CJ59"/>
    <mergeCell ref="CK56:CK59"/>
    <mergeCell ref="BZ60:BZ63"/>
    <mergeCell ref="CA60:CA63"/>
    <mergeCell ref="CB60:CB63"/>
    <mergeCell ref="CC60:CC63"/>
    <mergeCell ref="CD60:CD63"/>
    <mergeCell ref="CE60:CE63"/>
    <mergeCell ref="CF60:CF63"/>
    <mergeCell ref="CG60:CG63"/>
    <mergeCell ref="CH60:CH63"/>
    <mergeCell ref="CI60:CI63"/>
    <mergeCell ref="CJ60:CJ63"/>
    <mergeCell ref="CK60:CK63"/>
    <mergeCell ref="BZ64:BZ67"/>
    <mergeCell ref="CA64:CA67"/>
    <mergeCell ref="CB64:CB67"/>
    <mergeCell ref="CC64:CC67"/>
    <mergeCell ref="CD64:CD67"/>
    <mergeCell ref="CE64:CE67"/>
    <mergeCell ref="CF64:CF67"/>
    <mergeCell ref="CG64:CG67"/>
    <mergeCell ref="CH64:CH67"/>
    <mergeCell ref="CI64:CI67"/>
    <mergeCell ref="CJ64:CJ67"/>
    <mergeCell ref="CK64:CK67"/>
    <mergeCell ref="CL8:CL11"/>
    <mergeCell ref="CL12:CL15"/>
    <mergeCell ref="CL16:CL19"/>
    <mergeCell ref="CL20:CL23"/>
    <mergeCell ref="CL24:CL27"/>
    <mergeCell ref="CL28:CL31"/>
    <mergeCell ref="CL32:CL35"/>
    <mergeCell ref="CL36:CL39"/>
    <mergeCell ref="CL40:CL43"/>
    <mergeCell ref="CL44:CL47"/>
    <mergeCell ref="CL48:CL51"/>
    <mergeCell ref="CL52:CL55"/>
    <mergeCell ref="CL56:CL59"/>
    <mergeCell ref="CL60:CL63"/>
    <mergeCell ref="CL64:CL67"/>
    <mergeCell ref="BZ56:BZ59"/>
    <mergeCell ref="CA56:CA59"/>
    <mergeCell ref="CB56:CB59"/>
    <mergeCell ref="CC56:CC59"/>
    <mergeCell ref="CD56:CD59"/>
    <mergeCell ref="EC3:EC7"/>
    <mergeCell ref="EC8:EC11"/>
    <mergeCell ref="EC12:EC15"/>
    <mergeCell ref="EC16:EC19"/>
    <mergeCell ref="EC20:EC23"/>
    <mergeCell ref="EC24:EC27"/>
    <mergeCell ref="EC28:EC31"/>
    <mergeCell ref="EC32:EC35"/>
    <mergeCell ref="EC36:EC39"/>
    <mergeCell ref="EC40:EC43"/>
    <mergeCell ref="EC44:EC47"/>
    <mergeCell ref="EC48:EC51"/>
    <mergeCell ref="EC52:EC55"/>
    <mergeCell ref="EC56:EC59"/>
    <mergeCell ref="EC60:EC63"/>
    <mergeCell ref="EC64:EC67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  <mergeCell ref="G60:G63"/>
    <mergeCell ref="G64:G67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H52:H55"/>
    <mergeCell ref="H56:H59"/>
    <mergeCell ref="H60:H63"/>
    <mergeCell ref="H64:H67"/>
    <mergeCell ref="CM4:CR4"/>
    <mergeCell ref="CV4:CX4"/>
    <mergeCell ref="CY4:CY7"/>
    <mergeCell ref="CM5:CM7"/>
    <mergeCell ref="CN5:CN7"/>
    <mergeCell ref="CO5:CO7"/>
    <mergeCell ref="CP5:CP7"/>
    <mergeCell ref="CQ5:CQ7"/>
    <mergeCell ref="CR5:CR7"/>
    <mergeCell ref="CS5:CS7"/>
    <mergeCell ref="CT5:CT7"/>
    <mergeCell ref="CU5:CU7"/>
    <mergeCell ref="CV5:CV7"/>
    <mergeCell ref="CW5:CW7"/>
    <mergeCell ref="CX5:CX7"/>
    <mergeCell ref="CM8:CM11"/>
    <mergeCell ref="CN8:CN11"/>
    <mergeCell ref="CO8:CO11"/>
    <mergeCell ref="CP8:CP11"/>
    <mergeCell ref="CQ8:CQ11"/>
    <mergeCell ref="CR8:CR11"/>
    <mergeCell ref="CS8:CS11"/>
    <mergeCell ref="CT8:CT11"/>
    <mergeCell ref="CU8:CU11"/>
    <mergeCell ref="CV8:CV11"/>
    <mergeCell ref="CW8:CW11"/>
    <mergeCell ref="CX8:CX11"/>
    <mergeCell ref="CY8:CY11"/>
    <mergeCell ref="CM12:CM15"/>
    <mergeCell ref="CN12:CN15"/>
    <mergeCell ref="CO12:CO15"/>
    <mergeCell ref="CP12:CP15"/>
    <mergeCell ref="CQ12:CQ15"/>
    <mergeCell ref="CR12:CR15"/>
    <mergeCell ref="CS12:CS15"/>
    <mergeCell ref="CT12:CT15"/>
    <mergeCell ref="CU12:CU15"/>
    <mergeCell ref="CV12:CV15"/>
    <mergeCell ref="CW12:CW15"/>
    <mergeCell ref="CX12:CX15"/>
    <mergeCell ref="CY12:CY15"/>
    <mergeCell ref="CM16:CM19"/>
    <mergeCell ref="CN16:CN19"/>
    <mergeCell ref="CO16:CO19"/>
    <mergeCell ref="CP16:CP19"/>
    <mergeCell ref="CQ16:CQ19"/>
    <mergeCell ref="CR16:CR19"/>
    <mergeCell ref="CS16:CS19"/>
    <mergeCell ref="CT16:CT19"/>
    <mergeCell ref="CU16:CU19"/>
    <mergeCell ref="CV16:CV19"/>
    <mergeCell ref="CW16:CW19"/>
    <mergeCell ref="CX16:CX19"/>
    <mergeCell ref="CY16:CY19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W20:CW23"/>
    <mergeCell ref="CX20:CX23"/>
    <mergeCell ref="CY20:CY23"/>
    <mergeCell ref="CM24:CM27"/>
    <mergeCell ref="CN24:CN27"/>
    <mergeCell ref="CO24:CO27"/>
    <mergeCell ref="CP24:CP27"/>
    <mergeCell ref="CQ24:CQ27"/>
    <mergeCell ref="CR24:CR27"/>
    <mergeCell ref="CS24:CS27"/>
    <mergeCell ref="CT24:CT27"/>
    <mergeCell ref="CU24:CU27"/>
    <mergeCell ref="CV24:CV27"/>
    <mergeCell ref="CW24:CW27"/>
    <mergeCell ref="CX24:CX27"/>
    <mergeCell ref="CY24:CY27"/>
    <mergeCell ref="CM28:CM31"/>
    <mergeCell ref="CN28:CN31"/>
    <mergeCell ref="CO28:CO31"/>
    <mergeCell ref="CP28:CP31"/>
    <mergeCell ref="CQ28:CQ31"/>
    <mergeCell ref="CR28:CR31"/>
    <mergeCell ref="CS28:CS31"/>
    <mergeCell ref="CT28:CT31"/>
    <mergeCell ref="CU28:CU31"/>
    <mergeCell ref="CV28:CV31"/>
    <mergeCell ref="CW28:CW31"/>
    <mergeCell ref="CX28:CX31"/>
    <mergeCell ref="CY28:CY31"/>
    <mergeCell ref="CM32:CM35"/>
    <mergeCell ref="CN32:CN35"/>
    <mergeCell ref="CO32:CO35"/>
    <mergeCell ref="CP32:CP35"/>
    <mergeCell ref="CQ32:CQ35"/>
    <mergeCell ref="CR32:CR35"/>
    <mergeCell ref="CS32:CS35"/>
    <mergeCell ref="CT32:CT35"/>
    <mergeCell ref="CU32:CU35"/>
    <mergeCell ref="CV32:CV35"/>
    <mergeCell ref="CW32:CW35"/>
    <mergeCell ref="CX32:CX35"/>
    <mergeCell ref="CY32:CY35"/>
    <mergeCell ref="CM36:CM39"/>
    <mergeCell ref="CN36:CN39"/>
    <mergeCell ref="CO36:CO39"/>
    <mergeCell ref="CP36:CP39"/>
    <mergeCell ref="CQ36:CQ39"/>
    <mergeCell ref="CR36:CR39"/>
    <mergeCell ref="CS36:CS39"/>
    <mergeCell ref="CT36:CT39"/>
    <mergeCell ref="CU36:CU39"/>
    <mergeCell ref="CV36:CV39"/>
    <mergeCell ref="CW36:CW39"/>
    <mergeCell ref="CX36:CX39"/>
    <mergeCell ref="CY36:CY39"/>
    <mergeCell ref="CM40:CM43"/>
    <mergeCell ref="CN40:CN43"/>
    <mergeCell ref="CO40:CO43"/>
    <mergeCell ref="CP40:CP43"/>
    <mergeCell ref="CQ40:CQ43"/>
    <mergeCell ref="CR40:CR43"/>
    <mergeCell ref="CS40:CS43"/>
    <mergeCell ref="CT40:CT43"/>
    <mergeCell ref="CU40:CU43"/>
    <mergeCell ref="CV40:CV43"/>
    <mergeCell ref="CW40:CW43"/>
    <mergeCell ref="CX40:CX43"/>
    <mergeCell ref="CY40:CY43"/>
    <mergeCell ref="CM44:CM47"/>
    <mergeCell ref="CN44:CN47"/>
    <mergeCell ref="CO44:CO47"/>
    <mergeCell ref="CP44:CP47"/>
    <mergeCell ref="CQ44:CQ47"/>
    <mergeCell ref="CR44:CR47"/>
    <mergeCell ref="CS44:CS47"/>
    <mergeCell ref="CT44:CT47"/>
    <mergeCell ref="CU44:CU47"/>
    <mergeCell ref="CV44:CV47"/>
    <mergeCell ref="CW44:CW47"/>
    <mergeCell ref="CX44:CX47"/>
    <mergeCell ref="CY44:CY47"/>
    <mergeCell ref="CN48:CN51"/>
    <mergeCell ref="CO48:CO51"/>
    <mergeCell ref="CP48:CP51"/>
    <mergeCell ref="CQ48:CQ51"/>
    <mergeCell ref="CR48:CR51"/>
    <mergeCell ref="CS48:CS51"/>
    <mergeCell ref="CT48:CT51"/>
    <mergeCell ref="CU48:CU51"/>
    <mergeCell ref="CV48:CV51"/>
    <mergeCell ref="CW48:CW51"/>
    <mergeCell ref="CX48:CX51"/>
    <mergeCell ref="CY48:CY51"/>
    <mergeCell ref="CM52:CM55"/>
    <mergeCell ref="CN52:CN55"/>
    <mergeCell ref="CO52:CO55"/>
    <mergeCell ref="CP52:CP55"/>
    <mergeCell ref="CQ52:CQ55"/>
    <mergeCell ref="CR52:CR55"/>
    <mergeCell ref="CS52:CS55"/>
    <mergeCell ref="CT52:CT55"/>
    <mergeCell ref="CU52:CU55"/>
    <mergeCell ref="CV52:CV55"/>
    <mergeCell ref="CW52:CW55"/>
    <mergeCell ref="CX52:CX55"/>
    <mergeCell ref="CY52:CY55"/>
    <mergeCell ref="CM48:CM51"/>
    <mergeCell ref="ED3:ED7"/>
    <mergeCell ref="ED8:ED11"/>
    <mergeCell ref="ED12:ED15"/>
    <mergeCell ref="ED16:ED19"/>
    <mergeCell ref="ED20:ED23"/>
    <mergeCell ref="ED24:ED27"/>
    <mergeCell ref="ED28:ED31"/>
    <mergeCell ref="ED32:ED35"/>
    <mergeCell ref="ED36:ED39"/>
    <mergeCell ref="ED40:ED43"/>
    <mergeCell ref="ED44:ED47"/>
    <mergeCell ref="ED48:ED51"/>
    <mergeCell ref="ED52:ED55"/>
    <mergeCell ref="ED56:ED59"/>
    <mergeCell ref="ED60:ED63"/>
    <mergeCell ref="ED64:ED67"/>
    <mergeCell ref="CM56:CM59"/>
    <mergeCell ref="CN56:CN59"/>
    <mergeCell ref="CO56:CO59"/>
    <mergeCell ref="CP56:CP59"/>
    <mergeCell ref="CQ56:CQ59"/>
    <mergeCell ref="CR56:CR59"/>
    <mergeCell ref="CS56:CS59"/>
    <mergeCell ref="CT56:CT59"/>
    <mergeCell ref="CU56:CU59"/>
    <mergeCell ref="CV56:CV59"/>
    <mergeCell ref="CW56:CW59"/>
    <mergeCell ref="CX56:CX59"/>
    <mergeCell ref="CY56:CY59"/>
    <mergeCell ref="CM60:CM63"/>
    <mergeCell ref="CN60:CN63"/>
    <mergeCell ref="CZ4:DE4"/>
    <mergeCell ref="DI4:DK4"/>
    <mergeCell ref="DL4:DL7"/>
    <mergeCell ref="CZ5:CZ7"/>
    <mergeCell ref="DA5:DA7"/>
    <mergeCell ref="DB5:DB7"/>
    <mergeCell ref="DC5:DC7"/>
    <mergeCell ref="DD5:DD7"/>
    <mergeCell ref="DE5:DE7"/>
    <mergeCell ref="DF5:DF7"/>
    <mergeCell ref="DG5:DG7"/>
    <mergeCell ref="DH5:DH7"/>
    <mergeCell ref="DI5:DI7"/>
    <mergeCell ref="DJ5:DJ7"/>
    <mergeCell ref="DK5:DK7"/>
    <mergeCell ref="CZ8:CZ11"/>
    <mergeCell ref="DA8:DA11"/>
    <mergeCell ref="DB8:DB11"/>
    <mergeCell ref="DC8:DC11"/>
    <mergeCell ref="DD8:DD11"/>
    <mergeCell ref="DE8:DE11"/>
    <mergeCell ref="DF8:DF11"/>
    <mergeCell ref="DG8:DG11"/>
    <mergeCell ref="DH8:DH11"/>
    <mergeCell ref="DI8:DI11"/>
    <mergeCell ref="DJ8:DJ11"/>
    <mergeCell ref="DK8:DK11"/>
    <mergeCell ref="DL8:DL11"/>
    <mergeCell ref="DC12:DC15"/>
    <mergeCell ref="DD12:DD15"/>
    <mergeCell ref="DE12:DE15"/>
    <mergeCell ref="DF12:DF15"/>
    <mergeCell ref="DG12:DG15"/>
    <mergeCell ref="DH12:DH15"/>
    <mergeCell ref="DI12:DI15"/>
    <mergeCell ref="DJ12:DJ15"/>
    <mergeCell ref="DK12:DK15"/>
    <mergeCell ref="DL12:DL15"/>
    <mergeCell ref="CZ16:CZ19"/>
    <mergeCell ref="DA16:DA19"/>
    <mergeCell ref="DB16:DB19"/>
    <mergeCell ref="DC16:DC19"/>
    <mergeCell ref="DD16:DD19"/>
    <mergeCell ref="DE16:DE19"/>
    <mergeCell ref="DF16:DF19"/>
    <mergeCell ref="DG16:DG19"/>
    <mergeCell ref="DH16:DH19"/>
    <mergeCell ref="DI16:DI19"/>
    <mergeCell ref="DJ16:DJ19"/>
    <mergeCell ref="DK16:DK19"/>
    <mergeCell ref="DL16:DL19"/>
    <mergeCell ref="DB24:DB27"/>
    <mergeCell ref="DC24:DC27"/>
    <mergeCell ref="DD24:DD27"/>
    <mergeCell ref="DE24:DE27"/>
    <mergeCell ref="DF24:DF27"/>
    <mergeCell ref="DG24:DG27"/>
    <mergeCell ref="DH24:DH27"/>
    <mergeCell ref="DI24:DI27"/>
    <mergeCell ref="DJ24:DJ27"/>
    <mergeCell ref="DK24:DK27"/>
    <mergeCell ref="DL24:DL27"/>
    <mergeCell ref="CZ28:CZ31"/>
    <mergeCell ref="DA28:DA31"/>
    <mergeCell ref="DB28:DB31"/>
    <mergeCell ref="DC28:DC31"/>
    <mergeCell ref="DD28:DD31"/>
    <mergeCell ref="DE28:DE31"/>
    <mergeCell ref="DF28:DF31"/>
    <mergeCell ref="DG28:DG31"/>
    <mergeCell ref="DH28:DH31"/>
    <mergeCell ref="DI28:DI31"/>
    <mergeCell ref="DJ28:DJ31"/>
    <mergeCell ref="DK28:DK31"/>
    <mergeCell ref="DL28:DL31"/>
    <mergeCell ref="DB32:DB35"/>
    <mergeCell ref="DC32:DC35"/>
    <mergeCell ref="DD32:DD35"/>
    <mergeCell ref="DE32:DE35"/>
    <mergeCell ref="DF32:DF35"/>
    <mergeCell ref="DG32:DG35"/>
    <mergeCell ref="DH32:DH35"/>
    <mergeCell ref="DI32:DI35"/>
    <mergeCell ref="DJ32:DJ35"/>
    <mergeCell ref="DK32:DK35"/>
    <mergeCell ref="DL32:DL35"/>
    <mergeCell ref="CZ36:CZ39"/>
    <mergeCell ref="DA36:DA39"/>
    <mergeCell ref="DB36:DB39"/>
    <mergeCell ref="DC36:DC39"/>
    <mergeCell ref="DD36:DD39"/>
    <mergeCell ref="DE36:DE39"/>
    <mergeCell ref="DF36:DF39"/>
    <mergeCell ref="DG36:DG39"/>
    <mergeCell ref="DH36:DH39"/>
    <mergeCell ref="DI36:DI39"/>
    <mergeCell ref="DJ36:DJ39"/>
    <mergeCell ref="DK36:DK39"/>
    <mergeCell ref="DL36:DL39"/>
    <mergeCell ref="DB40:DB43"/>
    <mergeCell ref="DC40:DC43"/>
    <mergeCell ref="DD40:DD43"/>
    <mergeCell ref="DE40:DE43"/>
    <mergeCell ref="DF40:DF43"/>
    <mergeCell ref="DG40:DG43"/>
    <mergeCell ref="DH40:DH43"/>
    <mergeCell ref="DI40:DI43"/>
    <mergeCell ref="DJ40:DJ43"/>
    <mergeCell ref="DK40:DK43"/>
    <mergeCell ref="DL40:DL43"/>
    <mergeCell ref="CZ44:CZ47"/>
    <mergeCell ref="DA44:DA47"/>
    <mergeCell ref="DB44:DB47"/>
    <mergeCell ref="DC44:DC47"/>
    <mergeCell ref="DD44:DD47"/>
    <mergeCell ref="DE44:DE47"/>
    <mergeCell ref="DF44:DF47"/>
    <mergeCell ref="DG44:DG47"/>
    <mergeCell ref="DH44:DH47"/>
    <mergeCell ref="DI44:DI47"/>
    <mergeCell ref="DJ44:DJ47"/>
    <mergeCell ref="DK44:DK47"/>
    <mergeCell ref="DL44:DL47"/>
    <mergeCell ref="CU64:CU67"/>
    <mergeCell ref="CV64:CV67"/>
    <mergeCell ref="CW64:CW67"/>
    <mergeCell ref="CX64:CX67"/>
    <mergeCell ref="CY64:CY67"/>
    <mergeCell ref="DD56:DD59"/>
    <mergeCell ref="DB48:DB51"/>
    <mergeCell ref="DC48:DC51"/>
    <mergeCell ref="DD48:DD51"/>
    <mergeCell ref="DE48:DE51"/>
    <mergeCell ref="DF48:DF51"/>
    <mergeCell ref="DG48:DG51"/>
    <mergeCell ref="DH48:DH51"/>
    <mergeCell ref="DI48:DI51"/>
    <mergeCell ref="DJ48:DJ51"/>
    <mergeCell ref="DK48:DK51"/>
    <mergeCell ref="DL48:DL51"/>
    <mergeCell ref="CZ52:CZ55"/>
    <mergeCell ref="DA52:DA55"/>
    <mergeCell ref="DB52:DB55"/>
    <mergeCell ref="DC52:DC55"/>
    <mergeCell ref="DD52:DD55"/>
    <mergeCell ref="DE52:DE55"/>
    <mergeCell ref="DF52:DF55"/>
    <mergeCell ref="DG52:DG55"/>
    <mergeCell ref="DH52:DH55"/>
    <mergeCell ref="DI52:DI55"/>
    <mergeCell ref="DJ52:DJ55"/>
    <mergeCell ref="DK52:DK55"/>
    <mergeCell ref="DL52:DL55"/>
    <mergeCell ref="DE56:DE59"/>
    <mergeCell ref="DF56:DF59"/>
    <mergeCell ref="DH56:DH59"/>
    <mergeCell ref="DI56:DI59"/>
    <mergeCell ref="DJ56:DJ59"/>
    <mergeCell ref="DK56:DK59"/>
    <mergeCell ref="DL56:DL59"/>
    <mergeCell ref="CZ60:CZ63"/>
    <mergeCell ref="DA60:DA63"/>
    <mergeCell ref="DB60:DB63"/>
    <mergeCell ref="DC60:DC63"/>
    <mergeCell ref="DD60:DD63"/>
    <mergeCell ref="DE60:DE63"/>
    <mergeCell ref="DF60:DF63"/>
    <mergeCell ref="DG60:DG63"/>
    <mergeCell ref="DH60:DH63"/>
    <mergeCell ref="DI60:DI63"/>
    <mergeCell ref="DJ60:DJ63"/>
    <mergeCell ref="DK60:DK63"/>
    <mergeCell ref="DL60:DL63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I52:I55"/>
    <mergeCell ref="I56:I59"/>
    <mergeCell ref="I60:I63"/>
    <mergeCell ref="I64:I67"/>
    <mergeCell ref="CZ56:CZ59"/>
    <mergeCell ref="DA56:DA59"/>
    <mergeCell ref="CZ48:CZ51"/>
    <mergeCell ref="DA48:DA51"/>
    <mergeCell ref="CZ40:CZ43"/>
    <mergeCell ref="DA40:DA43"/>
    <mergeCell ref="CZ32:CZ35"/>
    <mergeCell ref="DA32:DA35"/>
    <mergeCell ref="CZ24:CZ27"/>
    <mergeCell ref="DA24:DA27"/>
    <mergeCell ref="CM64:CM67"/>
    <mergeCell ref="CN64:CN67"/>
    <mergeCell ref="CO64:CO67"/>
    <mergeCell ref="CP64:CP67"/>
    <mergeCell ref="CQ64:CQ67"/>
    <mergeCell ref="CR64:CR67"/>
    <mergeCell ref="CS64:CS67"/>
    <mergeCell ref="CT64:CT67"/>
    <mergeCell ref="EE3:EE7"/>
    <mergeCell ref="EE8:EE11"/>
    <mergeCell ref="EE12:EE15"/>
    <mergeCell ref="EE16:EE19"/>
    <mergeCell ref="EE20:EE23"/>
    <mergeCell ref="EE24:EE27"/>
    <mergeCell ref="EE28:EE31"/>
    <mergeCell ref="EE32:EE35"/>
    <mergeCell ref="EE36:EE39"/>
    <mergeCell ref="EE40:EE43"/>
    <mergeCell ref="EE44:EE47"/>
    <mergeCell ref="EE48:EE51"/>
    <mergeCell ref="EE52:EE55"/>
    <mergeCell ref="EE56:EE59"/>
    <mergeCell ref="EE60:EE63"/>
    <mergeCell ref="EE64:EE67"/>
    <mergeCell ref="CZ64:CZ67"/>
    <mergeCell ref="DA64:DA67"/>
    <mergeCell ref="DB64:DB67"/>
    <mergeCell ref="DC64:DC67"/>
    <mergeCell ref="DD64:DD67"/>
    <mergeCell ref="DE64:DE67"/>
    <mergeCell ref="DF64:DF67"/>
    <mergeCell ref="DG64:DG67"/>
    <mergeCell ref="DH64:DH67"/>
    <mergeCell ref="DI64:DI67"/>
    <mergeCell ref="DJ64:DJ67"/>
    <mergeCell ref="DK64:DK67"/>
    <mergeCell ref="DL64:DL67"/>
    <mergeCell ref="DB56:DB59"/>
    <mergeCell ref="DC56:DC59"/>
    <mergeCell ref="DG56:DG59"/>
  </mergeCells>
  <phoneticPr fontId="2"/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61" fitToWidth="0" fitToHeight="0" orientation="landscape" r:id="rId1"/>
  <headerFooter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来訪者推移（公表用）</vt:lpstr>
      <vt:lpstr>'来訪者推移（公表用）'!Print_Area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西極 春幸</dc:creator>
  <cp:lastModifiedBy>村里 亮</cp:lastModifiedBy>
  <cp:lastPrinted>2026-04-17T02:50:55Z</cp:lastPrinted>
  <dcterms:created xsi:type="dcterms:W3CDTF">2020-09-25T08:01:35Z</dcterms:created>
  <dcterms:modified xsi:type="dcterms:W3CDTF">2026-04-17T02:54:26Z</dcterms:modified>
</cp:coreProperties>
</file>