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ivfile\division\17040\★入札代行事務\■R8\022医療政策課（長崎県救急電話相談事業）\02HP掲載\"/>
    </mc:Choice>
  </mc:AlternateContent>
  <xr:revisionPtr revIDLastSave="0" documentId="13_ncr:1_{BEAABE91-D919-405A-A3D4-079CC8006C3E}" xr6:coauthVersionLast="47" xr6:coauthVersionMax="47" xr10:uidLastSave="{00000000-0000-0000-0000-000000000000}"/>
  <bookViews>
    <workbookView xWindow="780" yWindow="780" windowWidth="26400" windowHeight="14340" tabRatio="932" firstSheet="3" activeTab="3" xr2:uid="{00000000-000D-0000-FFFF-FFFF00000000}"/>
  </bookViews>
  <sheets>
    <sheet name="週別件数" sheetId="30" state="hidden" r:id="rId1"/>
    <sheet name="項目別内訳" sheetId="42" state="hidden" r:id="rId2"/>
    <sheet name="理解度、納得度" sheetId="46" state="hidden" r:id="rId3"/>
    <sheet name="表紙" sheetId="48" r:id="rId4"/>
    <sheet name="P1" sheetId="51" r:id="rId5"/>
    <sheet name="P２" sheetId="49" r:id="rId6"/>
    <sheet name="P３" sheetId="50" r:id="rId7"/>
    <sheet name="P4" sheetId="54" r:id="rId8"/>
    <sheet name="P5" sheetId="55" r:id="rId9"/>
  </sheets>
  <definedNames>
    <definedName name="_xlnm.Print_Area" localSheetId="5">'P２'!$A$1:$K$63</definedName>
    <definedName name="_xlnm.Print_Area" localSheetId="6">'P３'!$A$1:$I$49</definedName>
    <definedName name="_xlnm.Print_Area" localSheetId="8">'P5'!$A$1:$AB$36</definedName>
    <definedName name="_xlnm.Print_Area" localSheetId="0">週別件数!$A$1:$K$31</definedName>
    <definedName name="_xlnm.Print_Area" localSheetId="3">表紙!$A$1:$J$27</definedName>
    <definedName name="医療機関名称">#REF!</definedName>
    <definedName name="可否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51" l="1"/>
  <c r="L4" i="51" s="1"/>
  <c r="M3" i="51"/>
  <c r="M4" i="51" s="1"/>
  <c r="N3" i="51"/>
  <c r="N4" i="51" s="1"/>
  <c r="O3" i="51"/>
  <c r="O4" i="51" s="1"/>
  <c r="J4" i="51"/>
  <c r="K4" i="51"/>
  <c r="G3" i="51"/>
  <c r="G4" i="51" s="1"/>
  <c r="H3" i="51"/>
  <c r="H4" i="51" s="1"/>
  <c r="I3" i="51"/>
  <c r="I4" i="51" s="1"/>
  <c r="J3" i="51"/>
  <c r="K3" i="51"/>
  <c r="O45" i="51"/>
  <c r="N45" i="51"/>
  <c r="M45" i="51"/>
  <c r="L45" i="51"/>
  <c r="K45" i="51"/>
  <c r="J45" i="51"/>
  <c r="I45" i="51"/>
  <c r="H45" i="51"/>
  <c r="G45" i="51"/>
  <c r="F45" i="51"/>
  <c r="E45" i="51"/>
  <c r="D45" i="51"/>
  <c r="C45" i="51"/>
  <c r="P44" i="51"/>
  <c r="P43" i="51"/>
  <c r="P42" i="51"/>
  <c r="Q42" i="51" s="1"/>
  <c r="P41" i="51"/>
  <c r="Q41" i="51" s="1"/>
  <c r="P40" i="51"/>
  <c r="Q40" i="51" s="1"/>
  <c r="P39" i="51"/>
  <c r="Q39" i="51" s="1"/>
  <c r="P38" i="51"/>
  <c r="Q38" i="51" s="1"/>
  <c r="P37" i="51"/>
  <c r="Q37" i="51" s="1"/>
  <c r="P36" i="51"/>
  <c r="Q36" i="51" s="1"/>
  <c r="P35" i="51"/>
  <c r="Q35" i="51" s="1"/>
  <c r="P34" i="51"/>
  <c r="Q34" i="51" s="1"/>
  <c r="P33" i="51"/>
  <c r="Q33" i="51" s="1"/>
  <c r="P32" i="51"/>
  <c r="Q32" i="51" s="1"/>
  <c r="P31" i="51"/>
  <c r="Q31" i="51" s="1"/>
  <c r="P30" i="51"/>
  <c r="Q30" i="51" s="1"/>
  <c r="P29" i="51"/>
  <c r="Q29" i="51" s="1"/>
  <c r="P28" i="51"/>
  <c r="Q28" i="51" s="1"/>
  <c r="P27" i="51"/>
  <c r="Q27" i="51" s="1"/>
  <c r="P26" i="51"/>
  <c r="Q26" i="51" s="1"/>
  <c r="P25" i="51"/>
  <c r="Q25" i="51" s="1"/>
  <c r="P24" i="51"/>
  <c r="Q24" i="51" s="1"/>
  <c r="P23" i="51"/>
  <c r="Q23" i="51" s="1"/>
  <c r="P22" i="51"/>
  <c r="Q22" i="51" s="1"/>
  <c r="P17" i="51"/>
  <c r="Q17" i="51" s="1"/>
  <c r="P16" i="51"/>
  <c r="Q16" i="51" s="1"/>
  <c r="P15" i="51"/>
  <c r="Q15" i="51" s="1"/>
  <c r="P14" i="51"/>
  <c r="Q14" i="51" s="1"/>
  <c r="P13" i="51"/>
  <c r="Q13" i="51" s="1"/>
  <c r="P12" i="51"/>
  <c r="Q12" i="51" s="1"/>
  <c r="P11" i="51"/>
  <c r="Q11" i="51" s="1"/>
  <c r="P10" i="51"/>
  <c r="Q10" i="51" s="1"/>
  <c r="O9" i="51"/>
  <c r="N9" i="51"/>
  <c r="M9" i="51"/>
  <c r="L9" i="51"/>
  <c r="K9" i="51"/>
  <c r="J9" i="51"/>
  <c r="I9" i="51"/>
  <c r="H9" i="51"/>
  <c r="G9" i="51"/>
  <c r="F9" i="51"/>
  <c r="F3" i="51" s="1"/>
  <c r="F4" i="51" s="1"/>
  <c r="E9" i="51"/>
  <c r="E3" i="51" s="1"/>
  <c r="E4" i="51" s="1"/>
  <c r="D9" i="51"/>
  <c r="P9" i="51" s="1"/>
  <c r="Q9" i="51" s="1"/>
  <c r="P45" i="51" l="1"/>
  <c r="Q45" i="51" s="1"/>
  <c r="D3" i="51"/>
  <c r="D4" i="51" l="1"/>
  <c r="P3" i="51"/>
  <c r="Q3" i="51" s="1"/>
  <c r="C3" i="46" l="1"/>
  <c r="C4" i="46"/>
  <c r="C5" i="46"/>
  <c r="C6" i="46"/>
  <c r="B2" i="42"/>
  <c r="D2" i="42" s="1"/>
  <c r="C2" i="42"/>
  <c r="B3" i="42"/>
  <c r="C3" i="42"/>
  <c r="B4" i="42"/>
  <c r="D4" i="42" s="1"/>
  <c r="C4" i="42"/>
  <c r="B5" i="42"/>
  <c r="D5" i="42" s="1"/>
  <c r="C5" i="42"/>
  <c r="B6" i="42"/>
  <c r="D6" i="42" s="1"/>
  <c r="C6" i="42"/>
  <c r="B7" i="42"/>
  <c r="C7" i="42"/>
  <c r="B8" i="42"/>
  <c r="C8" i="42"/>
  <c r="D8" i="42" s="1"/>
  <c r="B9" i="42"/>
  <c r="D9" i="42" s="1"/>
  <c r="C9" i="42"/>
  <c r="B10" i="42"/>
  <c r="C10" i="42"/>
  <c r="D10" i="42"/>
  <c r="B11" i="42"/>
  <c r="C11" i="42"/>
  <c r="B12" i="42"/>
  <c r="C12" i="42"/>
  <c r="D12" i="42" s="1"/>
  <c r="B13" i="42"/>
  <c r="D13" i="42" s="1"/>
  <c r="C13" i="42"/>
  <c r="G4" i="30"/>
  <c r="K4" i="30"/>
  <c r="L4" i="30"/>
  <c r="G5" i="30"/>
  <c r="K5" i="30"/>
  <c r="L5" i="30"/>
  <c r="M5" i="30" s="1"/>
  <c r="M30" i="30" s="1"/>
  <c r="G6" i="30"/>
  <c r="K6" i="30"/>
  <c r="L6" i="30"/>
  <c r="G7" i="30"/>
  <c r="K7" i="30"/>
  <c r="L7" i="30"/>
  <c r="M7" i="30" s="1"/>
  <c r="G8" i="30"/>
  <c r="K8" i="30"/>
  <c r="L8" i="30"/>
  <c r="G9" i="30"/>
  <c r="K9" i="30"/>
  <c r="L9" i="30"/>
  <c r="M9" i="30" s="1"/>
  <c r="G10" i="30"/>
  <c r="K10" i="30"/>
  <c r="L10" i="30"/>
  <c r="G11" i="30"/>
  <c r="K11" i="30"/>
  <c r="L11" i="30"/>
  <c r="G12" i="30"/>
  <c r="K12" i="30"/>
  <c r="L12" i="30"/>
  <c r="G13" i="30"/>
  <c r="K13" i="30"/>
  <c r="L13" i="30"/>
  <c r="M13" i="30" s="1"/>
  <c r="G14" i="30"/>
  <c r="K14" i="30"/>
  <c r="L14" i="30" s="1"/>
  <c r="G15" i="30"/>
  <c r="K15" i="30"/>
  <c r="L15" i="30"/>
  <c r="M15" i="30" s="1"/>
  <c r="G16" i="30"/>
  <c r="K16" i="30"/>
  <c r="L16" i="30" s="1"/>
  <c r="M16" i="30" s="1"/>
  <c r="G17" i="30"/>
  <c r="K17" i="30"/>
  <c r="L17" i="30" s="1"/>
  <c r="M17" i="30" s="1"/>
  <c r="G18" i="30"/>
  <c r="K18" i="30"/>
  <c r="L18" i="30" s="1"/>
  <c r="M18" i="30" s="1"/>
  <c r="G19" i="30"/>
  <c r="K19" i="30"/>
  <c r="L19" i="30" s="1"/>
  <c r="G20" i="30"/>
  <c r="K20" i="30"/>
  <c r="L20" i="30" s="1"/>
  <c r="M20" i="30" s="1"/>
  <c r="G21" i="30"/>
  <c r="K21" i="30"/>
  <c r="L21" i="30" s="1"/>
  <c r="G22" i="30"/>
  <c r="K22" i="30"/>
  <c r="L22" i="30"/>
  <c r="M22" i="30" s="1"/>
  <c r="G23" i="30"/>
  <c r="K23" i="30"/>
  <c r="L23" i="30"/>
  <c r="G24" i="30"/>
  <c r="K24" i="30"/>
  <c r="L24" i="30"/>
  <c r="G25" i="30"/>
  <c r="K25" i="30"/>
  <c r="L25" i="30"/>
  <c r="G26" i="30"/>
  <c r="K26" i="30"/>
  <c r="L26" i="30"/>
  <c r="M26" i="30" s="1"/>
  <c r="G27" i="30"/>
  <c r="K27" i="30"/>
  <c r="L27" i="30"/>
  <c r="G28" i="30"/>
  <c r="K28" i="30"/>
  <c r="L28" i="30"/>
  <c r="M28" i="30" s="1"/>
  <c r="B29" i="30"/>
  <c r="B32" i="30" s="1"/>
  <c r="C29" i="30"/>
  <c r="C32" i="30" s="1"/>
  <c r="D29" i="30"/>
  <c r="E29" i="30"/>
  <c r="E32" i="30" s="1"/>
  <c r="F29" i="30"/>
  <c r="F32" i="30" s="1"/>
  <c r="H29" i="30"/>
  <c r="H32" i="30" s="1"/>
  <c r="I29" i="30"/>
  <c r="I32" i="30" s="1"/>
  <c r="J29" i="30"/>
  <c r="L29" i="30"/>
  <c r="B30" i="30"/>
  <c r="C30" i="30"/>
  <c r="D30" i="30"/>
  <c r="E30" i="30"/>
  <c r="F30" i="30"/>
  <c r="G30" i="30"/>
  <c r="H30" i="30"/>
  <c r="I30" i="30"/>
  <c r="J30" i="30"/>
  <c r="K30" i="30"/>
  <c r="L30" i="30"/>
  <c r="B31" i="30"/>
  <c r="L31" i="30" s="1"/>
  <c r="C31" i="30"/>
  <c r="D31" i="30"/>
  <c r="E31" i="30"/>
  <c r="F31" i="30"/>
  <c r="G31" i="30"/>
  <c r="H31" i="30"/>
  <c r="I31" i="30"/>
  <c r="J31" i="30"/>
  <c r="K31" i="30"/>
  <c r="D32" i="30"/>
  <c r="J32" i="30"/>
  <c r="C7" i="46" l="1"/>
  <c r="D3" i="42"/>
  <c r="D7" i="42"/>
  <c r="C14" i="42"/>
  <c r="D11" i="42"/>
  <c r="G29" i="30"/>
  <c r="G32" i="30" s="1"/>
  <c r="K29" i="30"/>
  <c r="K32" i="30" s="1"/>
  <c r="M6" i="30"/>
  <c r="M19" i="30"/>
  <c r="M24" i="30"/>
  <c r="M21" i="30"/>
  <c r="M10" i="30"/>
  <c r="M8" i="30"/>
  <c r="M27" i="30"/>
  <c r="M25" i="30"/>
  <c r="M23" i="30"/>
  <c r="M14" i="30"/>
  <c r="M12" i="30"/>
  <c r="M11" i="30"/>
  <c r="B14" i="42"/>
  <c r="D14" i="42" s="1"/>
</calcChain>
</file>

<file path=xl/sharedStrings.xml><?xml version="1.0" encoding="utf-8"?>
<sst xmlns="http://schemas.openxmlformats.org/spreadsheetml/2006/main" count="611" uniqueCount="402">
  <si>
    <t>日数</t>
    <rPh sb="0" eb="2">
      <t>ニッスウ</t>
    </rPh>
    <phoneticPr fontId="6"/>
  </si>
  <si>
    <t>日曜日</t>
    <rPh sb="0" eb="3">
      <t>ニチヨウビ</t>
    </rPh>
    <phoneticPr fontId="6"/>
  </si>
  <si>
    <t>土曜日</t>
    <rPh sb="0" eb="3">
      <t>ドヨウビ</t>
    </rPh>
    <phoneticPr fontId="6"/>
  </si>
  <si>
    <t>祝日</t>
    <rPh sb="0" eb="2">
      <t>シュクジツ</t>
    </rPh>
    <phoneticPr fontId="6"/>
  </si>
  <si>
    <t>合計</t>
    <rPh sb="0" eb="2">
      <t>ゴウケイ</t>
    </rPh>
    <phoneticPr fontId="6"/>
  </si>
  <si>
    <t>2-1.曜日別及び時間別ご利用件数</t>
    <rPh sb="4" eb="6">
      <t>ヨウビ</t>
    </rPh>
    <rPh sb="6" eb="7">
      <t>ベツ</t>
    </rPh>
    <rPh sb="7" eb="8">
      <t>オヨ</t>
    </rPh>
    <rPh sb="9" eb="11">
      <t>ジカン</t>
    </rPh>
    <rPh sb="11" eb="12">
      <t>ベツ</t>
    </rPh>
    <rPh sb="13" eb="15">
      <t>リヨウ</t>
    </rPh>
    <rPh sb="15" eb="17">
      <t>ケンスウ</t>
    </rPh>
    <phoneticPr fontId="6"/>
  </si>
  <si>
    <t>この枠以外を貼り付ける</t>
    <rPh sb="2" eb="3">
      <t>ワク</t>
    </rPh>
    <rPh sb="3" eb="5">
      <t>イガイ</t>
    </rPh>
    <rPh sb="6" eb="7">
      <t>ハ</t>
    </rPh>
    <rPh sb="8" eb="9">
      <t>ツ</t>
    </rPh>
    <phoneticPr fontId="6"/>
  </si>
  <si>
    <t>この枠は手入力</t>
    <rPh sb="2" eb="3">
      <t>ワク</t>
    </rPh>
    <rPh sb="4" eb="5">
      <t>テ</t>
    </rPh>
    <rPh sb="5" eb="7">
      <t>ニュウリョク</t>
    </rPh>
    <phoneticPr fontId="6"/>
  </si>
  <si>
    <t>太字部分：数式あり</t>
    <rPh sb="0" eb="2">
      <t>フトジ</t>
    </rPh>
    <rPh sb="2" eb="4">
      <t>ブブン</t>
    </rPh>
    <rPh sb="5" eb="7">
      <t>スウシキ</t>
    </rPh>
    <phoneticPr fontId="6"/>
  </si>
  <si>
    <t>曜日</t>
    <rPh sb="0" eb="2">
      <t>ヨウビ</t>
    </rPh>
    <phoneticPr fontId="6"/>
  </si>
  <si>
    <t>月</t>
    <rPh sb="0" eb="1">
      <t>ゲツ</t>
    </rPh>
    <phoneticPr fontId="6"/>
  </si>
  <si>
    <t>火</t>
    <rPh sb="0" eb="1">
      <t>カ</t>
    </rPh>
    <phoneticPr fontId="6"/>
  </si>
  <si>
    <t>水</t>
    <rPh sb="0" eb="1">
      <t>スイ</t>
    </rPh>
    <phoneticPr fontId="6"/>
  </si>
  <si>
    <t>木</t>
    <rPh sb="0" eb="1">
      <t>モク</t>
    </rPh>
    <phoneticPr fontId="6"/>
  </si>
  <si>
    <t>金</t>
    <rPh sb="0" eb="1">
      <t>キン</t>
    </rPh>
    <phoneticPr fontId="6"/>
  </si>
  <si>
    <t>平日合計</t>
    <rPh sb="0" eb="2">
      <t>ヘイジツ</t>
    </rPh>
    <rPh sb="2" eb="4">
      <t>ゴウケイ</t>
    </rPh>
    <phoneticPr fontId="6"/>
  </si>
  <si>
    <t>総合計</t>
    <rPh sb="0" eb="1">
      <t>ソウ</t>
    </rPh>
    <rPh sb="1" eb="2">
      <t>ゴウ</t>
    </rPh>
    <rPh sb="2" eb="3">
      <t>ケイ</t>
    </rPh>
    <phoneticPr fontId="6"/>
  </si>
  <si>
    <t>年度累計</t>
    <rPh sb="0" eb="2">
      <t>ネンド</t>
    </rPh>
    <rPh sb="2" eb="4">
      <t>ルイケイ</t>
    </rPh>
    <phoneticPr fontId="6"/>
  </si>
  <si>
    <t>％</t>
    <phoneticPr fontId="6"/>
  </si>
  <si>
    <t>0：00～1：00</t>
    <phoneticPr fontId="6"/>
  </si>
  <si>
    <t>1：00～2：00</t>
    <phoneticPr fontId="6"/>
  </si>
  <si>
    <t>2：00～3：00</t>
    <phoneticPr fontId="6"/>
  </si>
  <si>
    <t>3：00～4：00</t>
    <phoneticPr fontId="6"/>
  </si>
  <si>
    <t>4：00～5：00</t>
    <phoneticPr fontId="6"/>
  </si>
  <si>
    <t>5：00～6：00</t>
    <phoneticPr fontId="6"/>
  </si>
  <si>
    <t>6：00～7：00</t>
    <phoneticPr fontId="6"/>
  </si>
  <si>
    <t>7：00～8：00</t>
    <phoneticPr fontId="6"/>
  </si>
  <si>
    <t>8：00～9：00</t>
    <phoneticPr fontId="6"/>
  </si>
  <si>
    <t>9：00～10：00</t>
    <phoneticPr fontId="6"/>
  </si>
  <si>
    <t>10：00～11：00</t>
    <phoneticPr fontId="6"/>
  </si>
  <si>
    <t>11：00～12：00</t>
    <phoneticPr fontId="6"/>
  </si>
  <si>
    <t>12：00～13：00</t>
    <phoneticPr fontId="6"/>
  </si>
  <si>
    <t>13：00～14：00</t>
    <phoneticPr fontId="6"/>
  </si>
  <si>
    <t>14：00～15：00</t>
    <phoneticPr fontId="6"/>
  </si>
  <si>
    <t>15：00～16：00</t>
    <phoneticPr fontId="6"/>
  </si>
  <si>
    <t>←グレー色塗り箇所は　0　になるはず</t>
    <rPh sb="4" eb="5">
      <t>イロ</t>
    </rPh>
    <rPh sb="5" eb="6">
      <t>ヌ</t>
    </rPh>
    <rPh sb="7" eb="9">
      <t>カショ</t>
    </rPh>
    <phoneticPr fontId="6"/>
  </si>
  <si>
    <t>16：00～17：00</t>
    <phoneticPr fontId="6"/>
  </si>
  <si>
    <t>17：00～18：00</t>
    <phoneticPr fontId="6"/>
  </si>
  <si>
    <t>18：00～20：00</t>
    <phoneticPr fontId="6"/>
  </si>
  <si>
    <t>19：00～20：00</t>
    <phoneticPr fontId="6"/>
  </si>
  <si>
    <t>20：00～21：00</t>
    <phoneticPr fontId="6"/>
  </si>
  <si>
    <t>21：00～22：00</t>
    <phoneticPr fontId="6"/>
  </si>
  <si>
    <t>22：00～23：00</t>
    <phoneticPr fontId="6"/>
  </si>
  <si>
    <t>23：00～0：00</t>
    <phoneticPr fontId="6"/>
  </si>
  <si>
    <t>合計</t>
    <rPh sb="0" eb="1">
      <t>ゴウ</t>
    </rPh>
    <rPh sb="1" eb="2">
      <t>ケイ</t>
    </rPh>
    <phoneticPr fontId="6"/>
  </si>
  <si>
    <t>平均件数/1日</t>
    <rPh sb="0" eb="2">
      <t>ヘイキン</t>
    </rPh>
    <rPh sb="2" eb="4">
      <t>ケンスウ</t>
    </rPh>
    <rPh sb="6" eb="7">
      <t>ニチ</t>
    </rPh>
    <phoneticPr fontId="6"/>
  </si>
  <si>
    <t>4月</t>
    <rPh sb="1" eb="2">
      <t>ガツ</t>
    </rPh>
    <phoneticPr fontId="6"/>
  </si>
  <si>
    <t>5月</t>
    <rPh sb="1" eb="2">
      <t>ガツ</t>
    </rPh>
    <phoneticPr fontId="6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</si>
  <si>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</si>
  <si>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</si>
  <si>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</si>
  <si>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</si>
  <si>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</si>
  <si>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</si>
  <si>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</si>
  <si>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</si>
  <si>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</si>
  <si>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</si>
  <si>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項目</t>
    <rPh sb="0" eb="2">
      <t>コウモク</t>
    </rPh>
    <phoneticPr fontId="8"/>
  </si>
  <si>
    <t>救急医療相談</t>
    <phoneticPr fontId="6"/>
  </si>
  <si>
    <t>一般の病気の相談</t>
    <rPh sb="0" eb="2">
      <t>イッパン</t>
    </rPh>
    <rPh sb="3" eb="5">
      <t>ビョウキ</t>
    </rPh>
    <rPh sb="6" eb="8">
      <t>ソウダン</t>
    </rPh>
    <phoneticPr fontId="8"/>
  </si>
  <si>
    <t>合計</t>
    <rPh sb="0" eb="2">
      <t>ゴウケイ</t>
    </rPh>
    <phoneticPr fontId="8"/>
  </si>
  <si>
    <t>症状相談</t>
  </si>
  <si>
    <t>受診目安</t>
    <rPh sb="0" eb="2">
      <t>ジュシン</t>
    </rPh>
    <rPh sb="2" eb="4">
      <t>メヤス</t>
    </rPh>
    <phoneticPr fontId="8"/>
  </si>
  <si>
    <t>ホームケア</t>
  </si>
  <si>
    <t>育児・小児関連</t>
    <rPh sb="0" eb="2">
      <t>イクジ</t>
    </rPh>
    <rPh sb="3" eb="5">
      <t>ショウニ</t>
    </rPh>
    <rPh sb="5" eb="7">
      <t>カンレン</t>
    </rPh>
    <phoneticPr fontId="8"/>
  </si>
  <si>
    <t>治療相談</t>
    <rPh sb="0" eb="2">
      <t>チリョウ</t>
    </rPh>
    <rPh sb="2" eb="4">
      <t>ソウダン</t>
    </rPh>
    <phoneticPr fontId="8"/>
  </si>
  <si>
    <t>薬剤</t>
    <rPh sb="0" eb="2">
      <t>ヤクザイ</t>
    </rPh>
    <phoneticPr fontId="8"/>
  </si>
  <si>
    <t>メンタルヘルス</t>
  </si>
  <si>
    <t>石川いらない</t>
    <rPh sb="0" eb="2">
      <t>イシカワ</t>
    </rPh>
    <phoneticPr fontId="6"/>
  </si>
  <si>
    <t>検査</t>
    <rPh sb="0" eb="2">
      <t>ケンサ</t>
    </rPh>
    <phoneticPr fontId="8"/>
  </si>
  <si>
    <t>傾聴</t>
  </si>
  <si>
    <t>予防接種</t>
  </si>
  <si>
    <t>健康の保持増進</t>
    <rPh sb="0" eb="2">
      <t>ケンコウ</t>
    </rPh>
    <rPh sb="3" eb="5">
      <t>ホジ</t>
    </rPh>
    <rPh sb="5" eb="7">
      <t>ゾウシン</t>
    </rPh>
    <phoneticPr fontId="8"/>
  </si>
  <si>
    <t>手術</t>
    <rPh sb="0" eb="2">
      <t>シュジュツ</t>
    </rPh>
    <phoneticPr fontId="8"/>
  </si>
  <si>
    <t>医療費・制度関連</t>
  </si>
  <si>
    <t>栄養関連</t>
    <rPh sb="0" eb="2">
      <t>エイヨウ</t>
    </rPh>
    <rPh sb="2" eb="4">
      <t>カンレン</t>
    </rPh>
    <phoneticPr fontId="8"/>
  </si>
  <si>
    <t>健診結果</t>
    <rPh sb="0" eb="2">
      <t>ケンシン</t>
    </rPh>
    <rPh sb="2" eb="4">
      <t>ケッカ</t>
    </rPh>
    <phoneticPr fontId="8"/>
  </si>
  <si>
    <t>介護関連</t>
    <rPh sb="0" eb="2">
      <t>カイゴ</t>
    </rPh>
    <rPh sb="2" eb="4">
      <t>カンレン</t>
    </rPh>
    <phoneticPr fontId="8"/>
  </si>
  <si>
    <t>セカンドオピニオン関連</t>
  </si>
  <si>
    <t>専門医相談</t>
    <rPh sb="0" eb="3">
      <t>センモンイ</t>
    </rPh>
    <rPh sb="3" eb="5">
      <t>ソウダン</t>
    </rPh>
    <phoneticPr fontId="8"/>
  </si>
  <si>
    <t>臨床心理士相談</t>
    <rPh sb="0" eb="2">
      <t>リンショウ</t>
    </rPh>
    <rPh sb="2" eb="5">
      <t>シンリシ</t>
    </rPh>
    <rPh sb="5" eb="7">
      <t>ソウダン</t>
    </rPh>
    <phoneticPr fontId="8"/>
  </si>
  <si>
    <t>309石川県元ﾃﾞｰﾀ①（報告書Bパターン）の2.相談件数の内訳の件数を貼り付ける</t>
    <rPh sb="3" eb="6">
      <t>イシカワケン</t>
    </rPh>
    <rPh sb="6" eb="7">
      <t>モト</t>
    </rPh>
    <rPh sb="13" eb="16">
      <t>ホウコクショ</t>
    </rPh>
    <rPh sb="25" eb="27">
      <t>ソウダン</t>
    </rPh>
    <rPh sb="27" eb="29">
      <t>ケンスウ</t>
    </rPh>
    <rPh sb="30" eb="32">
      <t>ウチワケ</t>
    </rPh>
    <rPh sb="33" eb="35">
      <t>ケンスウ</t>
    </rPh>
    <rPh sb="36" eb="37">
      <t>ハ</t>
    </rPh>
    <rPh sb="38" eb="39">
      <t>ツ</t>
    </rPh>
    <phoneticPr fontId="6"/>
  </si>
  <si>
    <t>項目</t>
    <rPh sb="0" eb="2">
      <t>コウモク</t>
    </rPh>
    <phoneticPr fontId="9"/>
  </si>
  <si>
    <t>一般健康相談</t>
  </si>
  <si>
    <t>緊急医療相談</t>
    <rPh sb="0" eb="2">
      <t>キンキュウ</t>
    </rPh>
    <rPh sb="2" eb="4">
      <t>イリョウ</t>
    </rPh>
    <rPh sb="4" eb="6">
      <t>ソウダン</t>
    </rPh>
    <phoneticPr fontId="9"/>
  </si>
  <si>
    <t>合計</t>
    <rPh sb="0" eb="2">
      <t>ゴウケイ</t>
    </rPh>
    <phoneticPr fontId="9"/>
  </si>
  <si>
    <t>満足度</t>
    <rPh sb="0" eb="3">
      <t>マンゾクド</t>
    </rPh>
    <phoneticPr fontId="6"/>
  </si>
  <si>
    <t>納得した</t>
    <rPh sb="0" eb="2">
      <t>ナットク</t>
    </rPh>
    <phoneticPr fontId="6"/>
  </si>
  <si>
    <t>ほぼ納得した</t>
    <rPh sb="2" eb="4">
      <t>ナットク</t>
    </rPh>
    <phoneticPr fontId="6"/>
  </si>
  <si>
    <t>あまり納得しない</t>
    <rPh sb="3" eb="5">
      <t>ナットク</t>
    </rPh>
    <phoneticPr fontId="6"/>
  </si>
  <si>
    <t>納得しない</t>
    <rPh sb="0" eb="2">
      <t>ナットク</t>
    </rPh>
    <phoneticPr fontId="6"/>
  </si>
  <si>
    <t>1　相談件数</t>
    <rPh sb="2" eb="4">
      <t>ソウダン</t>
    </rPh>
    <rPh sb="4" eb="6">
      <t>ケンスウ</t>
    </rPh>
    <phoneticPr fontId="6"/>
  </si>
  <si>
    <t>平均相談時間</t>
    <rPh sb="0" eb="2">
      <t>ヘイキン</t>
    </rPh>
    <rPh sb="2" eb="4">
      <t>ソウダン</t>
    </rPh>
    <rPh sb="4" eb="6">
      <t>ジカン</t>
    </rPh>
    <phoneticPr fontId="6"/>
  </si>
  <si>
    <t>相談件数</t>
    <rPh sb="0" eb="2">
      <t>ソウダン</t>
    </rPh>
    <rPh sb="2" eb="4">
      <t>ケンスウ</t>
    </rPh>
    <phoneticPr fontId="6"/>
  </si>
  <si>
    <t>2　相談時間別内訳</t>
    <rPh sb="2" eb="4">
      <t>ソウダン</t>
    </rPh>
    <rPh sb="4" eb="6">
      <t>ジカン</t>
    </rPh>
    <rPh sb="6" eb="7">
      <t>ベツ</t>
    </rPh>
    <rPh sb="7" eb="9">
      <t>ウチワケ</t>
    </rPh>
    <phoneticPr fontId="6"/>
  </si>
  <si>
    <t>0～5分未満</t>
    <rPh sb="3" eb="4">
      <t>フン</t>
    </rPh>
    <rPh sb="4" eb="6">
      <t>ミマン</t>
    </rPh>
    <phoneticPr fontId="6"/>
  </si>
  <si>
    <t>5～10分未満</t>
    <rPh sb="4" eb="5">
      <t>プン</t>
    </rPh>
    <rPh sb="5" eb="7">
      <t>ミマン</t>
    </rPh>
    <phoneticPr fontId="6"/>
  </si>
  <si>
    <t>10～15分未満</t>
    <rPh sb="5" eb="6">
      <t>フン</t>
    </rPh>
    <rPh sb="6" eb="8">
      <t>ミマン</t>
    </rPh>
    <phoneticPr fontId="6"/>
  </si>
  <si>
    <t>15～20分未満</t>
    <rPh sb="5" eb="6">
      <t>フン</t>
    </rPh>
    <rPh sb="6" eb="8">
      <t>ミマン</t>
    </rPh>
    <phoneticPr fontId="6"/>
  </si>
  <si>
    <t>20～30分未満</t>
    <rPh sb="5" eb="6">
      <t>フン</t>
    </rPh>
    <rPh sb="6" eb="8">
      <t>ミマン</t>
    </rPh>
    <phoneticPr fontId="6"/>
  </si>
  <si>
    <t>30分以上</t>
    <rPh sb="2" eb="5">
      <t>プンイジョウ</t>
    </rPh>
    <phoneticPr fontId="6"/>
  </si>
  <si>
    <t>不明</t>
    <rPh sb="0" eb="2">
      <t>フメイ</t>
    </rPh>
    <phoneticPr fontId="6"/>
  </si>
  <si>
    <t>日</t>
    <rPh sb="0" eb="1">
      <t>ニチ</t>
    </rPh>
    <phoneticPr fontId="6"/>
  </si>
  <si>
    <t>60代以上</t>
    <rPh sb="2" eb="3">
      <t>ダイ</t>
    </rPh>
    <rPh sb="3" eb="5">
      <t>イジョウ</t>
    </rPh>
    <phoneticPr fontId="6"/>
  </si>
  <si>
    <t>土</t>
    <rPh sb="0" eb="1">
      <t>ド</t>
    </rPh>
    <phoneticPr fontId="6"/>
  </si>
  <si>
    <t>長崎市</t>
    <phoneticPr fontId="86"/>
  </si>
  <si>
    <t>西海市</t>
    <phoneticPr fontId="86"/>
  </si>
  <si>
    <t>長与町</t>
    <phoneticPr fontId="6"/>
  </si>
  <si>
    <t>時津町</t>
    <phoneticPr fontId="86"/>
  </si>
  <si>
    <t>佐世保市</t>
    <phoneticPr fontId="86"/>
  </si>
  <si>
    <t>平戸市</t>
    <phoneticPr fontId="86"/>
  </si>
  <si>
    <t>松浦市</t>
    <phoneticPr fontId="86"/>
  </si>
  <si>
    <t>佐々町</t>
    <phoneticPr fontId="86"/>
  </si>
  <si>
    <t>諫早市</t>
    <phoneticPr fontId="86"/>
  </si>
  <si>
    <t>大村市</t>
    <phoneticPr fontId="86"/>
  </si>
  <si>
    <t>東彼杵町</t>
    <phoneticPr fontId="86"/>
  </si>
  <si>
    <t>川棚町</t>
    <phoneticPr fontId="86"/>
  </si>
  <si>
    <t>波佐見町</t>
    <phoneticPr fontId="86"/>
  </si>
  <si>
    <t>島原市</t>
    <phoneticPr fontId="86"/>
  </si>
  <si>
    <t>雲仙市</t>
    <phoneticPr fontId="86"/>
  </si>
  <si>
    <t>南島原市</t>
    <phoneticPr fontId="86"/>
  </si>
  <si>
    <t>五島市</t>
    <phoneticPr fontId="6"/>
  </si>
  <si>
    <t>小値賀町</t>
    <phoneticPr fontId="86"/>
  </si>
  <si>
    <t>新上五島町</t>
    <phoneticPr fontId="86"/>
  </si>
  <si>
    <t>壱岐市</t>
    <phoneticPr fontId="86"/>
  </si>
  <si>
    <t>対馬市</t>
    <phoneticPr fontId="86"/>
  </si>
  <si>
    <t>長崎県知事　殿</t>
    <rPh sb="0" eb="3">
      <t>ナガサキケン</t>
    </rPh>
    <rPh sb="3" eb="5">
      <t>チジ</t>
    </rPh>
    <rPh sb="6" eb="7">
      <t>ドノ</t>
    </rPh>
    <phoneticPr fontId="6"/>
  </si>
  <si>
    <t>３　時間帯別内訳</t>
    <rPh sb="2" eb="4">
      <t>ジカン</t>
    </rPh>
    <rPh sb="4" eb="5">
      <t>タイ</t>
    </rPh>
    <rPh sb="5" eb="6">
      <t>ベツ</t>
    </rPh>
    <rPh sb="6" eb="8">
      <t>ウチワケ</t>
    </rPh>
    <phoneticPr fontId="6"/>
  </si>
  <si>
    <t>１５歳未満</t>
    <rPh sb="2" eb="3">
      <t>サイ</t>
    </rPh>
    <rPh sb="3" eb="5">
      <t>ミマン</t>
    </rPh>
    <phoneticPr fontId="6"/>
  </si>
  <si>
    <t>１５～２０歳未満</t>
    <rPh sb="5" eb="6">
      <t>サイ</t>
    </rPh>
    <rPh sb="6" eb="8">
      <t>ミマン</t>
    </rPh>
    <phoneticPr fontId="6"/>
  </si>
  <si>
    <t>２０代</t>
    <rPh sb="2" eb="3">
      <t>ダイ</t>
    </rPh>
    <phoneticPr fontId="6"/>
  </si>
  <si>
    <t>３０代</t>
    <rPh sb="2" eb="3">
      <t>ダイ</t>
    </rPh>
    <phoneticPr fontId="6"/>
  </si>
  <si>
    <t>５０代</t>
    <rPh sb="2" eb="3">
      <t>ダイ</t>
    </rPh>
    <phoneticPr fontId="6"/>
  </si>
  <si>
    <t>６０代</t>
    <rPh sb="2" eb="3">
      <t>ダイ</t>
    </rPh>
    <phoneticPr fontId="6"/>
  </si>
  <si>
    <t>７０代</t>
    <rPh sb="2" eb="3">
      <t>ダイ</t>
    </rPh>
    <phoneticPr fontId="6"/>
  </si>
  <si>
    <t>８０代以上</t>
    <rPh sb="2" eb="3">
      <t>ダイ</t>
    </rPh>
    <rPh sb="3" eb="5">
      <t>イジョウ</t>
    </rPh>
    <phoneticPr fontId="6"/>
  </si>
  <si>
    <t>○＃７１１９の稼働実績について</t>
    <rPh sb="7" eb="9">
      <t>カドウ</t>
    </rPh>
    <rPh sb="9" eb="11">
      <t>ジッセキ</t>
    </rPh>
    <phoneticPr fontId="93"/>
  </si>
  <si>
    <t>項目</t>
    <rPh sb="0" eb="2">
      <t>コウモク</t>
    </rPh>
    <phoneticPr fontId="93"/>
  </si>
  <si>
    <t>計</t>
    <rPh sb="0" eb="1">
      <t>ケイ</t>
    </rPh>
    <phoneticPr fontId="93"/>
  </si>
  <si>
    <t>平均</t>
    <rPh sb="0" eb="2">
      <t>ヘイキン</t>
    </rPh>
    <phoneticPr fontId="93"/>
  </si>
  <si>
    <t>相談件数</t>
    <rPh sb="0" eb="4">
      <t>ソウダンケンスウ</t>
    </rPh>
    <phoneticPr fontId="93"/>
  </si>
  <si>
    <t>-</t>
    <phoneticPr fontId="93"/>
  </si>
  <si>
    <t>最多</t>
    <rPh sb="0" eb="2">
      <t>サイタ</t>
    </rPh>
    <phoneticPr fontId="93"/>
  </si>
  <si>
    <t>最少</t>
    <rPh sb="0" eb="2">
      <t>サイショウ</t>
    </rPh>
    <phoneticPr fontId="93"/>
  </si>
  <si>
    <t>①救急医療相談</t>
    <rPh sb="1" eb="5">
      <t>キュウキュウイリョウ</t>
    </rPh>
    <rPh sb="5" eb="7">
      <t>ソウダン</t>
    </rPh>
    <phoneticPr fontId="93"/>
  </si>
  <si>
    <t>119番　通報勧め</t>
    <rPh sb="3" eb="4">
      <t>バン</t>
    </rPh>
    <rPh sb="5" eb="7">
      <t>ツウホウ</t>
    </rPh>
    <rPh sb="7" eb="8">
      <t>スス</t>
    </rPh>
    <phoneticPr fontId="93"/>
  </si>
  <si>
    <t>今すぐ　受診勧め</t>
    <rPh sb="0" eb="1">
      <t>イマ</t>
    </rPh>
    <rPh sb="4" eb="6">
      <t>ジュシン</t>
    </rPh>
    <rPh sb="6" eb="7">
      <t>スス</t>
    </rPh>
    <phoneticPr fontId="93"/>
  </si>
  <si>
    <t>数時間内　〃</t>
    <rPh sb="0" eb="4">
      <t>スウジカンナイ</t>
    </rPh>
    <phoneticPr fontId="93"/>
  </si>
  <si>
    <t>通常受付時間　〃</t>
    <rPh sb="0" eb="2">
      <t>ツウジョウ</t>
    </rPh>
    <rPh sb="2" eb="4">
      <t>ウケツケ</t>
    </rPh>
    <rPh sb="4" eb="6">
      <t>ジカン</t>
    </rPh>
    <phoneticPr fontId="93"/>
  </si>
  <si>
    <t>経過観察</t>
    <rPh sb="0" eb="4">
      <t>ケイカカンサツ</t>
    </rPh>
    <phoneticPr fontId="93"/>
  </si>
  <si>
    <t>助言指導のみ</t>
    <rPh sb="0" eb="4">
      <t>ジョゲンシドウ</t>
    </rPh>
    <phoneticPr fontId="93"/>
  </si>
  <si>
    <t>②医療機関案内</t>
    <rPh sb="1" eb="5">
      <t>イリョウキカン</t>
    </rPh>
    <rPh sb="5" eb="7">
      <t>アンナイ</t>
    </rPh>
    <phoneticPr fontId="93"/>
  </si>
  <si>
    <t>その他の入電</t>
    <rPh sb="2" eb="3">
      <t>タ</t>
    </rPh>
    <rPh sb="4" eb="6">
      <t>ニュウデン</t>
    </rPh>
    <phoneticPr fontId="93"/>
  </si>
  <si>
    <t>●市町別</t>
    <rPh sb="1" eb="3">
      <t>シチョウ</t>
    </rPh>
    <rPh sb="3" eb="4">
      <t>ベツ</t>
    </rPh>
    <phoneticPr fontId="93"/>
  </si>
  <si>
    <t>市町名</t>
    <rPh sb="0" eb="2">
      <t>シチョウ</t>
    </rPh>
    <rPh sb="2" eb="3">
      <t>メイ</t>
    </rPh>
    <phoneticPr fontId="93"/>
  </si>
  <si>
    <t>人口</t>
    <rPh sb="0" eb="2">
      <t>ジンコウ</t>
    </rPh>
    <phoneticPr fontId="93"/>
  </si>
  <si>
    <t>10万人当り</t>
    <rPh sb="2" eb="3">
      <t>マン</t>
    </rPh>
    <rPh sb="3" eb="4">
      <t>ニン</t>
    </rPh>
    <rPh sb="4" eb="5">
      <t>アタ</t>
    </rPh>
    <phoneticPr fontId="93"/>
  </si>
  <si>
    <t>長崎市</t>
    <rPh sb="0" eb="3">
      <t>ナガサキシ</t>
    </rPh>
    <phoneticPr fontId="93"/>
  </si>
  <si>
    <t>佐世保市</t>
    <rPh sb="0" eb="4">
      <t>サセボシ</t>
    </rPh>
    <phoneticPr fontId="93"/>
  </si>
  <si>
    <t>島原市</t>
    <rPh sb="0" eb="3">
      <t>シマバラシ</t>
    </rPh>
    <phoneticPr fontId="93"/>
  </si>
  <si>
    <t>諫早市</t>
    <rPh sb="0" eb="3">
      <t>イサハヤシ</t>
    </rPh>
    <phoneticPr fontId="93"/>
  </si>
  <si>
    <t>大村市</t>
    <rPh sb="0" eb="3">
      <t>オオムラシ</t>
    </rPh>
    <phoneticPr fontId="93"/>
  </si>
  <si>
    <t>平戸市</t>
    <rPh sb="0" eb="3">
      <t>ヒラドシ</t>
    </rPh>
    <phoneticPr fontId="93"/>
  </si>
  <si>
    <t>松浦市</t>
    <rPh sb="0" eb="3">
      <t>マツウラシ</t>
    </rPh>
    <phoneticPr fontId="93"/>
  </si>
  <si>
    <t>対馬市</t>
    <rPh sb="0" eb="3">
      <t>ツシマシ</t>
    </rPh>
    <phoneticPr fontId="93"/>
  </si>
  <si>
    <t>壱岐市</t>
    <rPh sb="0" eb="3">
      <t>イキシ</t>
    </rPh>
    <phoneticPr fontId="93"/>
  </si>
  <si>
    <t>五島市</t>
    <rPh sb="0" eb="3">
      <t>ゴトウシ</t>
    </rPh>
    <phoneticPr fontId="93"/>
  </si>
  <si>
    <t>西海市</t>
    <rPh sb="0" eb="3">
      <t>サイカイシ</t>
    </rPh>
    <phoneticPr fontId="93"/>
  </si>
  <si>
    <t>雲仙市</t>
    <rPh sb="0" eb="3">
      <t>ウンゼンシ</t>
    </rPh>
    <phoneticPr fontId="93"/>
  </si>
  <si>
    <t>南島原市</t>
    <rPh sb="0" eb="4">
      <t>ミナミシマバラシ</t>
    </rPh>
    <phoneticPr fontId="93"/>
  </si>
  <si>
    <t>長与町</t>
    <rPh sb="0" eb="3">
      <t>ナガヨチョウ</t>
    </rPh>
    <phoneticPr fontId="93"/>
  </si>
  <si>
    <t>時津町</t>
    <rPh sb="0" eb="3">
      <t>トキツチョウ</t>
    </rPh>
    <phoneticPr fontId="93"/>
  </si>
  <si>
    <t>東彼杵町</t>
    <rPh sb="0" eb="4">
      <t>ヒガシソノギチョウ</t>
    </rPh>
    <phoneticPr fontId="93"/>
  </si>
  <si>
    <t>川棚町</t>
    <rPh sb="0" eb="3">
      <t>カワタナチョウ</t>
    </rPh>
    <phoneticPr fontId="93"/>
  </si>
  <si>
    <t>波佐見町</t>
    <rPh sb="0" eb="4">
      <t>ハサミチョウ</t>
    </rPh>
    <phoneticPr fontId="93"/>
  </si>
  <si>
    <t>小値賀町</t>
    <rPh sb="0" eb="4">
      <t>オヂカチョウ</t>
    </rPh>
    <phoneticPr fontId="93"/>
  </si>
  <si>
    <t>佐々町</t>
    <rPh sb="0" eb="3">
      <t>サザチョウ</t>
    </rPh>
    <phoneticPr fontId="93"/>
  </si>
  <si>
    <t>新上五島町</t>
    <rPh sb="0" eb="5">
      <t>シンカミゴトウチョウ</t>
    </rPh>
    <phoneticPr fontId="93"/>
  </si>
  <si>
    <t>その他</t>
    <rPh sb="2" eb="3">
      <t>タ</t>
    </rPh>
    <phoneticPr fontId="93"/>
  </si>
  <si>
    <t>不明</t>
    <rPh sb="0" eb="2">
      <t>フメイ</t>
    </rPh>
    <phoneticPr fontId="93"/>
  </si>
  <si>
    <t>（〇/〇）</t>
    <phoneticPr fontId="93"/>
  </si>
  <si>
    <t>応答率（％）</t>
    <rPh sb="0" eb="3">
      <t>オウトウリツ</t>
    </rPh>
    <phoneticPr fontId="93"/>
  </si>
  <si>
    <t>最緊急であるため１１９番通報を勧めた</t>
    <rPh sb="0" eb="1">
      <t>サイ</t>
    </rPh>
    <rPh sb="1" eb="3">
      <t>キンキュウ</t>
    </rPh>
    <rPh sb="11" eb="12">
      <t>バン</t>
    </rPh>
    <rPh sb="12" eb="14">
      <t>ツウホウ</t>
    </rPh>
    <rPh sb="15" eb="16">
      <t>スス</t>
    </rPh>
    <phoneticPr fontId="6"/>
  </si>
  <si>
    <t>救急車を拒否：『いますぐ』受診を勧めた</t>
    <rPh sb="0" eb="3">
      <t>キュウキュウシャ</t>
    </rPh>
    <rPh sb="4" eb="6">
      <t>キョヒ</t>
    </rPh>
    <rPh sb="13" eb="15">
      <t>ジュシン</t>
    </rPh>
    <rPh sb="16" eb="17">
      <t>スス</t>
    </rPh>
    <phoneticPr fontId="6"/>
  </si>
  <si>
    <t>『いますぐ』の受診を勧めた（１１９番・救急車以外）</t>
    <rPh sb="7" eb="9">
      <t>ジュシン</t>
    </rPh>
    <rPh sb="10" eb="11">
      <t>スス</t>
    </rPh>
    <rPh sb="17" eb="18">
      <t>バン</t>
    </rPh>
    <rPh sb="19" eb="24">
      <t>キュウキュウシャイガイ</t>
    </rPh>
    <phoneticPr fontId="6"/>
  </si>
  <si>
    <t>『これから（数時間以内）』の受診を勧めた</t>
    <rPh sb="6" eb="11">
      <t>スウジカンイナイ</t>
    </rPh>
    <rPh sb="14" eb="16">
      <t>ジュシン</t>
    </rPh>
    <rPh sb="17" eb="18">
      <t>スス</t>
    </rPh>
    <phoneticPr fontId="6"/>
  </si>
  <si>
    <t>様子をみて変化があれば受診を勧めた</t>
    <rPh sb="0" eb="2">
      <t>ヨウス</t>
    </rPh>
    <rPh sb="5" eb="7">
      <t>ヘンカ</t>
    </rPh>
    <rPh sb="11" eb="13">
      <t>ジュシン</t>
    </rPh>
    <rPh sb="14" eb="15">
      <t>スス</t>
    </rPh>
    <phoneticPr fontId="6"/>
  </si>
  <si>
    <t>受診不要であることを伝えた</t>
    <rPh sb="0" eb="4">
      <t>ジュシンフヨウ</t>
    </rPh>
    <rPh sb="10" eb="11">
      <t>ツタ</t>
    </rPh>
    <phoneticPr fontId="6"/>
  </si>
  <si>
    <t>指導助言のみ</t>
    <rPh sb="0" eb="4">
      <t>シドウジョゲン</t>
    </rPh>
    <phoneticPr fontId="6"/>
  </si>
  <si>
    <t>医療機関案内</t>
    <rPh sb="0" eb="6">
      <t>イリョウキカンアンナイ</t>
    </rPh>
    <phoneticPr fontId="6"/>
  </si>
  <si>
    <t>他機関・他サービスの案内</t>
    <rPh sb="0" eb="3">
      <t>タキカン</t>
    </rPh>
    <rPh sb="4" eb="5">
      <t>ホカ</t>
    </rPh>
    <rPh sb="10" eb="12">
      <t>アンナイ</t>
    </rPh>
    <phoneticPr fontId="6"/>
  </si>
  <si>
    <t>切電による中断</t>
    <rPh sb="0" eb="2">
      <t>セツデン</t>
    </rPh>
    <rPh sb="5" eb="7">
      <t>チュウダン</t>
    </rPh>
    <phoneticPr fontId="6"/>
  </si>
  <si>
    <t>　その他</t>
    <rPh sb="3" eb="4">
      <t>ホカ</t>
    </rPh>
    <phoneticPr fontId="6"/>
  </si>
  <si>
    <t>　０時～１時</t>
    <phoneticPr fontId="6"/>
  </si>
  <si>
    <t>　１時～２時</t>
    <phoneticPr fontId="6"/>
  </si>
  <si>
    <t>　２時～３時</t>
    <phoneticPr fontId="6"/>
  </si>
  <si>
    <t>　３時～４時</t>
    <phoneticPr fontId="6"/>
  </si>
  <si>
    <t>　４時～５時</t>
    <phoneticPr fontId="6"/>
  </si>
  <si>
    <t>　５時～６時</t>
    <phoneticPr fontId="6"/>
  </si>
  <si>
    <t>　６時～７時</t>
    <phoneticPr fontId="6"/>
  </si>
  <si>
    <t>　７時～８時</t>
    <phoneticPr fontId="6"/>
  </si>
  <si>
    <t>　８時～９時</t>
    <phoneticPr fontId="6"/>
  </si>
  <si>
    <t>　９時～１０時</t>
    <phoneticPr fontId="6"/>
  </si>
  <si>
    <t>　１０時～１１時</t>
    <phoneticPr fontId="6"/>
  </si>
  <si>
    <t>　１１時～１２時</t>
    <phoneticPr fontId="6"/>
  </si>
  <si>
    <t>　１２時～１３時</t>
    <phoneticPr fontId="6"/>
  </si>
  <si>
    <t>　１３時～１４時</t>
    <phoneticPr fontId="6"/>
  </si>
  <si>
    <t>　１４時～１５時</t>
    <phoneticPr fontId="6"/>
  </si>
  <si>
    <t>　１５時～１６時</t>
    <phoneticPr fontId="6"/>
  </si>
  <si>
    <t>　１６時～１７時</t>
    <phoneticPr fontId="6"/>
  </si>
  <si>
    <t>　１７時～１８時</t>
    <phoneticPr fontId="6"/>
  </si>
  <si>
    <t>　１８時～１９時</t>
    <phoneticPr fontId="6"/>
  </si>
  <si>
    <t>　１９時～２０時</t>
    <phoneticPr fontId="6"/>
  </si>
  <si>
    <t>　２０時～２１時</t>
    <phoneticPr fontId="6"/>
  </si>
  <si>
    <t>　２１時～２２時</t>
    <phoneticPr fontId="6"/>
  </si>
  <si>
    <t>　２２時～２３時</t>
    <phoneticPr fontId="6"/>
  </si>
  <si>
    <t>　２３時～２４時</t>
    <phoneticPr fontId="6"/>
  </si>
  <si>
    <t>　その他</t>
    <rPh sb="3" eb="4">
      <t>タ</t>
    </rPh>
    <phoneticPr fontId="6"/>
  </si>
  <si>
    <t>　不明</t>
    <rPh sb="1" eb="3">
      <t>フメイ</t>
    </rPh>
    <phoneticPr fontId="6"/>
  </si>
  <si>
    <t>合　計</t>
    <rPh sb="0" eb="1">
      <t>ゴウ</t>
    </rPh>
    <rPh sb="2" eb="3">
      <t>ケイ</t>
    </rPh>
    <phoneticPr fontId="6"/>
  </si>
  <si>
    <t>５　対象者続柄</t>
    <rPh sb="5" eb="7">
      <t>ゾクガラ</t>
    </rPh>
    <phoneticPr fontId="6"/>
  </si>
  <si>
    <t>４　曜日別内訳</t>
    <rPh sb="2" eb="4">
      <t>ヨウビ</t>
    </rPh>
    <phoneticPr fontId="6"/>
  </si>
  <si>
    <t>合　計</t>
    <rPh sb="0" eb="1">
      <t>ゴウ</t>
    </rPh>
    <rPh sb="2" eb="3">
      <t>ケイ</t>
    </rPh>
    <phoneticPr fontId="6"/>
  </si>
  <si>
    <t>（1）呼吸困難</t>
  </si>
  <si>
    <t>（2）喘鳴</t>
  </si>
  <si>
    <t>（3）喘息</t>
  </si>
  <si>
    <t>（4）動悸</t>
  </si>
  <si>
    <t>（5）意識障害</t>
  </si>
  <si>
    <t>（6）痙攣</t>
  </si>
  <si>
    <t>（7）頭痛</t>
  </si>
  <si>
    <t>（8）胸痛</t>
  </si>
  <si>
    <t>（9）背部痛</t>
  </si>
  <si>
    <t>（10）構音・構語障害、「声が出ない」</t>
  </si>
  <si>
    <t>（11）腰痛</t>
  </si>
  <si>
    <t>（12）失神</t>
  </si>
  <si>
    <t>（13）感冒</t>
  </si>
  <si>
    <t>（14）発熱</t>
  </si>
  <si>
    <t>（15）発疹・蕁麻疹</t>
  </si>
  <si>
    <t>（16）咽頭痛</t>
  </si>
  <si>
    <t>（17）腹痛</t>
  </si>
  <si>
    <t>（18）便秘</t>
  </si>
  <si>
    <t>（19）下痢</t>
  </si>
  <si>
    <t>（20）吐き気・嘔吐</t>
  </si>
  <si>
    <t>（21）胸焼け</t>
  </si>
  <si>
    <t>（22）吐血・下血・血便</t>
  </si>
  <si>
    <t>（23）排尿時痛</t>
  </si>
  <si>
    <t>（24）排尿困難</t>
  </si>
  <si>
    <t>（25）尿の色の異常</t>
  </si>
  <si>
    <t>（26）多尿・頻尿</t>
  </si>
  <si>
    <t>（27）膣からの出血</t>
  </si>
  <si>
    <t>（28）性器・泌尿器（男性）</t>
  </si>
  <si>
    <t>（29）耳痛（耳漏）</t>
  </si>
  <si>
    <t>（30）難聴</t>
  </si>
  <si>
    <t>（31）耳鳴り</t>
  </si>
  <si>
    <t>（32）めまい・ふらつき</t>
  </si>
  <si>
    <t>（33）しびれ</t>
  </si>
  <si>
    <t>（34）頸部痛・肩の痛み</t>
  </si>
  <si>
    <t>（35）乳房痛</t>
  </si>
  <si>
    <t>（36）かゆみ</t>
  </si>
  <si>
    <t>（37）アレルギー</t>
  </si>
  <si>
    <t>（38）高血圧</t>
  </si>
  <si>
    <t>（39）しゃっくり</t>
  </si>
  <si>
    <t>（40）過換気</t>
  </si>
  <si>
    <t>（41）不安・恐怖</t>
  </si>
  <si>
    <t>（42）不眠</t>
  </si>
  <si>
    <t>（43）「うつ」の訴え</t>
  </si>
  <si>
    <t>（44）眼科関連</t>
  </si>
  <si>
    <t>（45）鼻の問題（外傷・鼻出血など）</t>
  </si>
  <si>
    <t>（46）口腔内の問題・歯痛・歯牙損傷</t>
  </si>
  <si>
    <t>（47）上肢の問題</t>
  </si>
  <si>
    <t>（48）脚（鼠径部から下腿まで）の問題</t>
  </si>
  <si>
    <t>（49）足（足首より先）の問題</t>
  </si>
  <si>
    <t>（50）出血</t>
  </si>
  <si>
    <t>（51）裂傷</t>
  </si>
  <si>
    <t>（52）打撲</t>
  </si>
  <si>
    <t>（53）墜落・転落</t>
  </si>
  <si>
    <t>（54）穿通性損傷</t>
  </si>
  <si>
    <t>（55）咬傷</t>
  </si>
  <si>
    <t>（56）熱傷</t>
  </si>
  <si>
    <t>（57）創傷感染、外傷後の感染</t>
  </si>
  <si>
    <t>（58）外傷および熱傷の応急処置</t>
  </si>
  <si>
    <t>（59）頭部外傷</t>
  </si>
  <si>
    <t>（60）眼の外傷</t>
  </si>
  <si>
    <t>（61）耳の外傷、耳の異物</t>
  </si>
  <si>
    <t>（62）頸部・背部の外傷</t>
  </si>
  <si>
    <t>（63）体幹外傷</t>
  </si>
  <si>
    <t>（64）四肢・顔面の外傷</t>
  </si>
  <si>
    <t>（65）固形物誤飲</t>
  </si>
  <si>
    <t>（66）液体異物誤飲</t>
  </si>
  <si>
    <t>（67）ガス吸入・液体誤嚥（気管に入った場合）</t>
  </si>
  <si>
    <t>（68）医薬品過量服用・誤服用</t>
  </si>
  <si>
    <t>（69）眼内異物</t>
  </si>
  <si>
    <t>（70）コンタクトレンズ関連</t>
  </si>
  <si>
    <t>（71）鼻腔内異物</t>
  </si>
  <si>
    <t>（72）魚骨咽頭異物</t>
  </si>
  <si>
    <t>（73）直腸内異物</t>
  </si>
  <si>
    <t>（74）膣内異物</t>
  </si>
  <si>
    <t>（75）皮膚異物</t>
  </si>
  <si>
    <t>（76）食中毒</t>
  </si>
  <si>
    <t>（77）熱中症</t>
  </si>
  <si>
    <t>（78）低体温</t>
  </si>
  <si>
    <t>（79）しらみ</t>
  </si>
  <si>
    <t>（80）動けない</t>
    <rPh sb="4" eb="5">
      <t>ウゴ</t>
    </rPh>
    <phoneticPr fontId="95"/>
  </si>
  <si>
    <t>該当なし</t>
    <rPh sb="0" eb="2">
      <t>ガイトウ</t>
    </rPh>
    <phoneticPr fontId="64"/>
  </si>
  <si>
    <t>呼吸なし</t>
    <rPh sb="0" eb="2">
      <t>コキュウ</t>
    </rPh>
    <phoneticPr fontId="2"/>
  </si>
  <si>
    <t>脈なし</t>
    <rPh sb="0" eb="1">
      <t>ミャク</t>
    </rPh>
    <phoneticPr fontId="2"/>
  </si>
  <si>
    <t>水没</t>
    <rPh sb="0" eb="2">
      <t>スイボツ</t>
    </rPh>
    <phoneticPr fontId="2"/>
  </si>
  <si>
    <t>冷たい</t>
    <rPh sb="0" eb="1">
      <t>ツメ</t>
    </rPh>
    <phoneticPr fontId="2"/>
  </si>
  <si>
    <t>気道異常</t>
    <rPh sb="0" eb="2">
      <t>キドウ</t>
    </rPh>
    <rPh sb="2" eb="4">
      <t>イジョウ</t>
    </rPh>
    <phoneticPr fontId="2"/>
  </si>
  <si>
    <t>呼吸異常</t>
    <rPh sb="0" eb="2">
      <t>コキュウ</t>
    </rPh>
    <rPh sb="2" eb="4">
      <t>イジョウ</t>
    </rPh>
    <phoneticPr fontId="2"/>
  </si>
  <si>
    <t>循環異常</t>
    <rPh sb="0" eb="2">
      <t>ジュンカン</t>
    </rPh>
    <rPh sb="2" eb="4">
      <t>イジョウ</t>
    </rPh>
    <phoneticPr fontId="2"/>
  </si>
  <si>
    <t>意識異常</t>
    <rPh sb="0" eb="2">
      <t>イシキ</t>
    </rPh>
    <rPh sb="2" eb="4">
      <t>イジョウ</t>
    </rPh>
    <phoneticPr fontId="2"/>
  </si>
  <si>
    <t>0時</t>
    <rPh sb="1" eb="2">
      <t>ジ</t>
    </rPh>
    <phoneticPr fontId="63"/>
  </si>
  <si>
    <t>1時</t>
    <rPh sb="1" eb="2">
      <t>ジ</t>
    </rPh>
    <phoneticPr fontId="62"/>
  </si>
  <si>
    <t>2時</t>
    <rPh sb="1" eb="2">
      <t>ジ</t>
    </rPh>
    <phoneticPr fontId="62"/>
  </si>
  <si>
    <t>3時</t>
    <rPh sb="1" eb="2">
      <t>ジ</t>
    </rPh>
    <phoneticPr fontId="62"/>
  </si>
  <si>
    <t>4時</t>
    <rPh sb="1" eb="2">
      <t>ジ</t>
    </rPh>
    <phoneticPr fontId="62"/>
  </si>
  <si>
    <t>5時</t>
    <rPh sb="1" eb="2">
      <t>ジ</t>
    </rPh>
    <phoneticPr fontId="62"/>
  </si>
  <si>
    <t>6時</t>
    <rPh sb="1" eb="2">
      <t>ジ</t>
    </rPh>
    <phoneticPr fontId="62"/>
  </si>
  <si>
    <t>7時</t>
    <rPh sb="1" eb="2">
      <t>ジ</t>
    </rPh>
    <phoneticPr fontId="62"/>
  </si>
  <si>
    <t>8時</t>
    <rPh sb="1" eb="2">
      <t>ジ</t>
    </rPh>
    <phoneticPr fontId="62"/>
  </si>
  <si>
    <t>9時</t>
    <rPh sb="1" eb="2">
      <t>ジ</t>
    </rPh>
    <phoneticPr fontId="62"/>
  </si>
  <si>
    <t>10時</t>
    <rPh sb="2" eb="3">
      <t>ジ</t>
    </rPh>
    <phoneticPr fontId="62"/>
  </si>
  <si>
    <t>11時</t>
    <rPh sb="2" eb="3">
      <t>ジ</t>
    </rPh>
    <phoneticPr fontId="62"/>
  </si>
  <si>
    <t>12時</t>
    <rPh sb="2" eb="3">
      <t>ジ</t>
    </rPh>
    <phoneticPr fontId="62"/>
  </si>
  <si>
    <t>13時</t>
    <rPh sb="2" eb="3">
      <t>ジ</t>
    </rPh>
    <phoneticPr fontId="62"/>
  </si>
  <si>
    <t>14時</t>
    <rPh sb="2" eb="3">
      <t>ジ</t>
    </rPh>
    <phoneticPr fontId="62"/>
  </si>
  <si>
    <t>15時</t>
    <rPh sb="2" eb="3">
      <t>ジ</t>
    </rPh>
    <phoneticPr fontId="62"/>
  </si>
  <si>
    <t>16時</t>
    <rPh sb="2" eb="3">
      <t>ジ</t>
    </rPh>
    <phoneticPr fontId="62"/>
  </si>
  <si>
    <t>17時</t>
    <rPh sb="2" eb="3">
      <t>ジ</t>
    </rPh>
    <phoneticPr fontId="62"/>
  </si>
  <si>
    <t>18時</t>
    <rPh sb="2" eb="3">
      <t>ジ</t>
    </rPh>
    <phoneticPr fontId="62"/>
  </si>
  <si>
    <t>19時</t>
    <rPh sb="2" eb="3">
      <t>ジ</t>
    </rPh>
    <phoneticPr fontId="62"/>
  </si>
  <si>
    <t>20時</t>
    <rPh sb="2" eb="3">
      <t>ジ</t>
    </rPh>
    <phoneticPr fontId="62"/>
  </si>
  <si>
    <t>21時</t>
    <rPh sb="2" eb="3">
      <t>ジ</t>
    </rPh>
    <phoneticPr fontId="62"/>
  </si>
  <si>
    <t>22時</t>
    <rPh sb="2" eb="3">
      <t>ジ</t>
    </rPh>
    <phoneticPr fontId="62"/>
  </si>
  <si>
    <t>23時</t>
    <rPh sb="2" eb="3">
      <t>ジ</t>
    </rPh>
    <phoneticPr fontId="62"/>
  </si>
  <si>
    <t>合計</t>
    <rPh sb="0" eb="2">
      <t>ゴウケイ</t>
    </rPh>
    <phoneticPr fontId="94"/>
  </si>
  <si>
    <t>日</t>
    <rPh sb="0" eb="1">
      <t>ニチ</t>
    </rPh>
    <phoneticPr fontId="63"/>
  </si>
  <si>
    <t>曜日</t>
    <rPh sb="0" eb="2">
      <t>ヨウビ</t>
    </rPh>
    <phoneticPr fontId="63"/>
  </si>
  <si>
    <t>日</t>
  </si>
  <si>
    <t>月</t>
  </si>
  <si>
    <t>火</t>
  </si>
  <si>
    <t>水</t>
  </si>
  <si>
    <t>木</t>
  </si>
  <si>
    <t>金</t>
  </si>
  <si>
    <t>土</t>
  </si>
  <si>
    <t>祝</t>
  </si>
  <si>
    <t>合計</t>
    <rPh sb="0" eb="2">
      <t>ゴウケイ</t>
    </rPh>
    <phoneticPr fontId="63"/>
  </si>
  <si>
    <t>平均</t>
    <rPh sb="0" eb="2">
      <t>ヘイキン</t>
    </rPh>
    <phoneticPr fontId="95"/>
  </si>
  <si>
    <t>年　齢</t>
    <rPh sb="0" eb="1">
      <t>ネン</t>
    </rPh>
    <rPh sb="2" eb="3">
      <t>トシ</t>
    </rPh>
    <phoneticPr fontId="6"/>
  </si>
  <si>
    <t>男性</t>
    <rPh sb="0" eb="2">
      <t>ダンセイ</t>
    </rPh>
    <phoneticPr fontId="6"/>
  </si>
  <si>
    <t>女性</t>
    <rPh sb="0" eb="2">
      <t>ジョセイ</t>
    </rPh>
    <phoneticPr fontId="6"/>
  </si>
  <si>
    <t>不明</t>
    <rPh sb="0" eb="2">
      <t>フメイ</t>
    </rPh>
    <phoneticPr fontId="6"/>
  </si>
  <si>
    <t>合　計</t>
    <rPh sb="0" eb="1">
      <t>ゴウ</t>
    </rPh>
    <rPh sb="2" eb="3">
      <t>ケイ</t>
    </rPh>
    <phoneticPr fontId="6"/>
  </si>
  <si>
    <t>６　対象者年齢・性別内訳</t>
    <rPh sb="2" eb="5">
      <t>タイショウシャ</t>
    </rPh>
    <rPh sb="5" eb="7">
      <t>ネンレイ</t>
    </rPh>
    <rPh sb="8" eb="10">
      <t>セイベツ</t>
    </rPh>
    <rPh sb="10" eb="12">
      <t>ウチワケ</t>
    </rPh>
    <phoneticPr fontId="6"/>
  </si>
  <si>
    <t>７　トリアージ判定</t>
    <phoneticPr fontId="6"/>
  </si>
  <si>
    <t>１１　閉塞時間</t>
    <rPh sb="3" eb="7">
      <t>ヘイソクジカン</t>
    </rPh>
    <phoneticPr fontId="94"/>
  </si>
  <si>
    <t>　配偶者</t>
    <rPh sb="1" eb="4">
      <t>ハイグウシャ</t>
    </rPh>
    <phoneticPr fontId="6"/>
  </si>
  <si>
    <t>　子</t>
    <rPh sb="1" eb="2">
      <t>コ</t>
    </rPh>
    <phoneticPr fontId="6"/>
  </si>
  <si>
    <t>　本　人</t>
    <rPh sb="1" eb="2">
      <t>ホン</t>
    </rPh>
    <rPh sb="3" eb="4">
      <t>ヒト</t>
    </rPh>
    <phoneticPr fontId="6"/>
  </si>
  <si>
    <t>　父　母</t>
    <rPh sb="1" eb="2">
      <t>チチ</t>
    </rPh>
    <rPh sb="3" eb="4">
      <t>ハハ</t>
    </rPh>
    <phoneticPr fontId="6"/>
  </si>
  <si>
    <t>　不　明</t>
    <rPh sb="1" eb="2">
      <t>フ</t>
    </rPh>
    <rPh sb="3" eb="4">
      <t>アキラ</t>
    </rPh>
    <phoneticPr fontId="6"/>
  </si>
  <si>
    <t>入電件数</t>
    <rPh sb="0" eb="4">
      <t>ニュウデンケンスウ</t>
    </rPh>
    <phoneticPr fontId="63"/>
  </si>
  <si>
    <t>対応件数</t>
    <rPh sb="0" eb="2">
      <t>タイオウ</t>
    </rPh>
    <rPh sb="2" eb="4">
      <t>ケンスウ</t>
    </rPh>
    <phoneticPr fontId="63"/>
  </si>
  <si>
    <t>応答率</t>
    <rPh sb="0" eb="3">
      <t>オウトウリツ</t>
    </rPh>
    <phoneticPr fontId="63"/>
  </si>
  <si>
    <t>８　居住地別内訳　</t>
    <phoneticPr fontId="6"/>
  </si>
  <si>
    <t>９　プロトコル別　</t>
    <rPh sb="7" eb="8">
      <t>ベツ</t>
    </rPh>
    <phoneticPr fontId="6"/>
  </si>
  <si>
    <t>１０　入電数・対応数・応答率</t>
    <rPh sb="3" eb="5">
      <t>ニュウデン</t>
    </rPh>
    <rPh sb="5" eb="6">
      <t>スウ</t>
    </rPh>
    <rPh sb="7" eb="10">
      <t>タイオウスウ</t>
    </rPh>
    <rPh sb="11" eb="14">
      <t>オウトウリツ</t>
    </rPh>
    <phoneticPr fontId="94"/>
  </si>
  <si>
    <t>日</t>
    <rPh sb="0" eb="1">
      <t>ヒ</t>
    </rPh>
    <phoneticPr fontId="1"/>
  </si>
  <si>
    <t>曜日</t>
    <rPh sb="0" eb="2">
      <t>ヨウビ</t>
    </rPh>
    <phoneticPr fontId="1"/>
  </si>
  <si>
    <t>0時</t>
    <rPh sb="1" eb="2">
      <t>ジ</t>
    </rPh>
    <phoneticPr fontId="1"/>
  </si>
  <si>
    <t>1時</t>
    <rPh sb="1" eb="2">
      <t>ジ</t>
    </rPh>
    <phoneticPr fontId="1"/>
  </si>
  <si>
    <t>2時</t>
    <rPh sb="1" eb="2">
      <t>ジ</t>
    </rPh>
    <phoneticPr fontId="1"/>
  </si>
  <si>
    <t>3時</t>
    <rPh sb="1" eb="2">
      <t>ジ</t>
    </rPh>
    <phoneticPr fontId="1"/>
  </si>
  <si>
    <t>4時</t>
    <rPh sb="1" eb="2">
      <t>ジ</t>
    </rPh>
    <phoneticPr fontId="1"/>
  </si>
  <si>
    <t>5時</t>
    <rPh sb="1" eb="2">
      <t>ジ</t>
    </rPh>
    <phoneticPr fontId="1"/>
  </si>
  <si>
    <t>6時</t>
    <rPh sb="1" eb="2">
      <t>ジ</t>
    </rPh>
    <phoneticPr fontId="1"/>
  </si>
  <si>
    <t>7時</t>
    <rPh sb="1" eb="2">
      <t>ジ</t>
    </rPh>
    <phoneticPr fontId="1"/>
  </si>
  <si>
    <t>8時</t>
    <rPh sb="1" eb="2">
      <t>ジ</t>
    </rPh>
    <phoneticPr fontId="1"/>
  </si>
  <si>
    <t>9時</t>
    <rPh sb="1" eb="2">
      <t>ジ</t>
    </rPh>
    <phoneticPr fontId="1"/>
  </si>
  <si>
    <t>10時</t>
    <rPh sb="2" eb="3">
      <t>ジ</t>
    </rPh>
    <phoneticPr fontId="1"/>
  </si>
  <si>
    <t>11時</t>
    <rPh sb="2" eb="3">
      <t>ジ</t>
    </rPh>
    <phoneticPr fontId="1"/>
  </si>
  <si>
    <t>12時</t>
    <rPh sb="2" eb="3">
      <t>ジ</t>
    </rPh>
    <phoneticPr fontId="1"/>
  </si>
  <si>
    <t>13時</t>
    <rPh sb="2" eb="3">
      <t>ジ</t>
    </rPh>
    <phoneticPr fontId="1"/>
  </si>
  <si>
    <t>14時</t>
    <rPh sb="2" eb="3">
      <t>ジ</t>
    </rPh>
    <phoneticPr fontId="1"/>
  </si>
  <si>
    <t>15時</t>
    <rPh sb="2" eb="3">
      <t>ジ</t>
    </rPh>
    <phoneticPr fontId="1"/>
  </si>
  <si>
    <t>16時</t>
    <rPh sb="2" eb="3">
      <t>ジ</t>
    </rPh>
    <phoneticPr fontId="1"/>
  </si>
  <si>
    <t>17時</t>
    <rPh sb="2" eb="3">
      <t>ジ</t>
    </rPh>
    <phoneticPr fontId="1"/>
  </si>
  <si>
    <t>18時</t>
    <rPh sb="2" eb="3">
      <t>ジ</t>
    </rPh>
    <phoneticPr fontId="1"/>
  </si>
  <si>
    <t>19時</t>
    <rPh sb="2" eb="3">
      <t>ジ</t>
    </rPh>
    <phoneticPr fontId="1"/>
  </si>
  <si>
    <t>20時</t>
    <rPh sb="2" eb="3">
      <t>ジ</t>
    </rPh>
    <phoneticPr fontId="1"/>
  </si>
  <si>
    <t>21時</t>
    <rPh sb="2" eb="3">
      <t>ジ</t>
    </rPh>
    <phoneticPr fontId="1"/>
  </si>
  <si>
    <t>22時</t>
    <rPh sb="2" eb="3">
      <t>ジ</t>
    </rPh>
    <phoneticPr fontId="1"/>
  </si>
  <si>
    <t>23時</t>
    <rPh sb="2" eb="3">
      <t>ジ</t>
    </rPh>
    <phoneticPr fontId="1"/>
  </si>
  <si>
    <t>合計</t>
    <rPh sb="0" eb="2">
      <t>ゴウケイ</t>
    </rPh>
    <phoneticPr fontId="1"/>
  </si>
  <si>
    <t>12 相談日時・曜日</t>
    <rPh sb="3" eb="5">
      <t>ソウダン</t>
    </rPh>
    <rPh sb="5" eb="7">
      <t>ニチジ</t>
    </rPh>
    <rPh sb="8" eb="10">
      <t>ヨウビ</t>
    </rPh>
    <phoneticPr fontId="99"/>
  </si>
  <si>
    <t>実施状況報告書（例月）</t>
    <phoneticPr fontId="6"/>
  </si>
  <si>
    <t>令和○年○月</t>
    <rPh sb="0" eb="2">
      <t>レイワ</t>
    </rPh>
    <rPh sb="3" eb="4">
      <t>ネン</t>
    </rPh>
    <rPh sb="5" eb="6">
      <t>ガツ</t>
    </rPh>
    <phoneticPr fontId="6"/>
  </si>
  <si>
    <t>長崎県救急安心センター事業
（＃７１１９）</t>
    <rPh sb="0" eb="3">
      <t>ナガサキケン</t>
    </rPh>
    <rPh sb="3" eb="5">
      <t>キュウキュウ</t>
    </rPh>
    <rPh sb="5" eb="7">
      <t>アンシン</t>
    </rPh>
    <rPh sb="11" eb="13">
      <t>ジギョウ</t>
    </rPh>
    <phoneticPr fontId="6"/>
  </si>
  <si>
    <t>〇月</t>
    <rPh sb="1" eb="2">
      <t>ガツ</t>
    </rPh>
    <phoneticPr fontId="93"/>
  </si>
  <si>
    <t>別紙様式1</t>
    <rPh sb="0" eb="4">
      <t>ベッシヨウシキ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</si>
</sst>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%"/>
    <numFmt numFmtId="177" formatCode="#,##0_ "/>
    <numFmt numFmtId="178" formatCode="#,##0_);[Red]\(#,##0\)"/>
    <numFmt numFmtId="179" formatCode="#,##0_ &quot;件&quot;"/>
    <numFmt numFmtId="180" formatCode="#0.0_ &quot;件/日&quot;"/>
    <numFmt numFmtId="181" formatCode="0_);[Red]\(0\)"/>
    <numFmt numFmtId="182" formatCode="0&quot;時&quot;&quot;～&quot;"/>
    <numFmt numFmtId="183" formatCode="d&quot;日&quot;"/>
    <numFmt numFmtId="184" formatCode="d"/>
    <numFmt numFmtId="185" formatCode="0.0_);[Red]\(0.0\)"/>
    <numFmt numFmtId="186" formatCode="0_ "/>
  </numFmts>
  <fonts count="10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8"/>
      <color indexed="54"/>
      <name val="ＭＳ ゴシック"/>
      <family val="3"/>
      <charset val="128"/>
    </font>
    <font>
      <b/>
      <sz val="11"/>
      <color indexed="9"/>
      <name val="ＭＳ ゴシック"/>
      <family val="3"/>
      <charset val="128"/>
    </font>
    <font>
      <sz val="11"/>
      <color indexed="60"/>
      <name val="ＭＳ ゴシック"/>
      <family val="3"/>
      <charset val="128"/>
    </font>
    <font>
      <sz val="11"/>
      <color indexed="52"/>
      <name val="ＭＳ ゴシック"/>
      <family val="3"/>
      <charset val="128"/>
    </font>
    <font>
      <sz val="11"/>
      <color indexed="20"/>
      <name val="ＭＳ ゴシック"/>
      <family val="3"/>
      <charset val="128"/>
    </font>
    <font>
      <b/>
      <sz val="11"/>
      <color indexed="5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5"/>
      <color indexed="54"/>
      <name val="ＭＳ ゴシック"/>
      <family val="3"/>
      <charset val="128"/>
    </font>
    <font>
      <b/>
      <sz val="13"/>
      <color indexed="54"/>
      <name val="ＭＳ ゴシック"/>
      <family val="3"/>
      <charset val="128"/>
    </font>
    <font>
      <b/>
      <sz val="11"/>
      <color indexed="54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1"/>
      <color indexed="63"/>
      <name val="ＭＳ ゴシック"/>
      <family val="3"/>
      <charset val="128"/>
    </font>
    <font>
      <i/>
      <sz val="11"/>
      <color indexed="23"/>
      <name val="ＭＳ ゴシック"/>
      <family val="3"/>
      <charset val="128"/>
    </font>
    <font>
      <sz val="11"/>
      <color indexed="62"/>
      <name val="ＭＳ ゴシック"/>
      <family val="3"/>
      <charset val="128"/>
    </font>
    <font>
      <sz val="11"/>
      <color indexed="17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0"/>
      <name val="ＭＳ ゴシック"/>
      <family val="3"/>
      <charset val="128"/>
    </font>
    <font>
      <b/>
      <sz val="10"/>
      <color rgb="FFFFFF00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b/>
      <sz val="12"/>
      <color theme="0"/>
      <name val="ＭＳ Ｐゴシック"/>
      <family val="3"/>
      <charset val="128"/>
    </font>
    <font>
      <sz val="9"/>
      <name val="游ゴシック"/>
      <family val="3"/>
      <charset val="128"/>
    </font>
    <font>
      <b/>
      <u/>
      <sz val="18"/>
      <name val="游ゴシック"/>
      <family val="3"/>
      <charset val="128"/>
    </font>
    <font>
      <sz val="11"/>
      <color theme="1"/>
      <name val="UD デジタル 教科書体 NP-R"/>
      <family val="2"/>
      <charset val="128"/>
    </font>
    <font>
      <sz val="6"/>
      <name val="UD デジタル 教科書体 NP-R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name val="游ゴシック"/>
      <family val="3"/>
      <charset val="128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</font>
    <font>
      <b/>
      <sz val="26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u/>
      <sz val="20"/>
      <name val="HG丸ｺﾞｼｯｸM-PRO"/>
      <family val="3"/>
      <charset val="128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/>
      <right/>
      <top style="thick">
        <color rgb="FF0000FF"/>
      </top>
      <bottom style="thick">
        <color rgb="FF0000FF"/>
      </bottom>
      <diagonal/>
    </border>
    <border>
      <left/>
      <right style="thin">
        <color indexed="64"/>
      </right>
      <top style="thick">
        <color rgb="FF0000FF"/>
      </top>
      <bottom style="thick">
        <color rgb="FF0000FF"/>
      </bottom>
      <diagonal/>
    </border>
    <border>
      <left style="double">
        <color indexed="64"/>
      </left>
      <right style="double">
        <color indexed="64"/>
      </right>
      <top style="thick">
        <color rgb="FF0000FF"/>
      </top>
      <bottom style="thick">
        <color rgb="FF0000FF"/>
      </bottom>
      <diagonal/>
    </border>
    <border>
      <left style="thick">
        <color rgb="FF0000FF"/>
      </left>
      <right style="thin">
        <color indexed="64"/>
      </right>
      <top style="thick">
        <color rgb="FF0000FF"/>
      </top>
      <bottom style="thick">
        <color rgb="FF0000FF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ck">
        <color rgb="FF0000FF"/>
      </right>
      <top style="medium">
        <color indexed="64"/>
      </top>
      <bottom style="thick">
        <color rgb="FF0000FF"/>
      </bottom>
      <diagonal/>
    </border>
    <border>
      <left style="thin">
        <color indexed="64"/>
      </left>
      <right/>
      <top style="medium">
        <color indexed="64"/>
      </top>
      <bottom style="thick">
        <color rgb="FF0000F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  <border>
      <left/>
      <right style="thin">
        <color indexed="64"/>
      </right>
      <top style="medium">
        <color indexed="64"/>
      </top>
      <bottom style="thick">
        <color rgb="FF0000FF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ck">
        <color rgb="FF0000FF"/>
      </bottom>
      <diagonal/>
    </border>
    <border>
      <left/>
      <right/>
      <top style="medium">
        <color indexed="64"/>
      </top>
      <bottom style="thick">
        <color rgb="FF0000FF"/>
      </bottom>
      <diagonal/>
    </border>
    <border>
      <left style="thick">
        <color rgb="FF0000FF"/>
      </left>
      <right style="thin">
        <color indexed="64"/>
      </right>
      <top style="medium">
        <color indexed="64"/>
      </top>
      <bottom style="thick">
        <color rgb="FF0000FF"/>
      </bottom>
      <diagonal/>
    </border>
    <border>
      <left style="double">
        <color indexed="64"/>
      </left>
      <right style="thick">
        <color rgb="FF0000FF"/>
      </right>
      <top/>
      <bottom style="thin">
        <color indexed="64"/>
      </bottom>
      <diagonal/>
    </border>
    <border>
      <left style="thick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FF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rgb="FF0000FF"/>
      </right>
      <top style="thick">
        <color rgb="FF0000FF"/>
      </top>
      <bottom style="medium">
        <color indexed="64"/>
      </bottom>
      <diagonal/>
    </border>
    <border>
      <left style="thin">
        <color indexed="64"/>
      </left>
      <right/>
      <top style="thick">
        <color rgb="FF0000F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FF"/>
      </top>
      <bottom style="medium">
        <color indexed="64"/>
      </bottom>
      <diagonal/>
    </border>
    <border>
      <left/>
      <right style="thin">
        <color indexed="64"/>
      </right>
      <top style="thick">
        <color rgb="FF0000FF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rgb="FF0000FF"/>
      </top>
      <bottom style="medium">
        <color indexed="64"/>
      </bottom>
      <diagonal/>
    </border>
    <border>
      <left style="thick">
        <color rgb="FF0000FF"/>
      </left>
      <right style="thin">
        <color indexed="64"/>
      </right>
      <top style="thick">
        <color rgb="FF0000FF"/>
      </top>
      <bottom style="medium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 style="thick">
        <color rgb="FF0070C0"/>
      </left>
      <right/>
      <top style="thick">
        <color rgb="FF0070C0"/>
      </top>
      <bottom/>
      <diagonal/>
    </border>
    <border>
      <left style="thin">
        <color auto="1"/>
      </left>
      <right style="thick">
        <color rgb="FFFF5050"/>
      </right>
      <top style="thin">
        <color indexed="64"/>
      </top>
      <bottom style="thick">
        <color rgb="FFFF505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ck">
        <color rgb="FFFF5050"/>
      </bottom>
      <diagonal/>
    </border>
    <border>
      <left style="thick">
        <color rgb="FFFF5050"/>
      </left>
      <right style="thin">
        <color auto="1"/>
      </right>
      <top style="thin">
        <color indexed="64"/>
      </top>
      <bottom style="thick">
        <color rgb="FFFF5050"/>
      </bottom>
      <diagonal/>
    </border>
    <border>
      <left style="thin">
        <color auto="1"/>
      </left>
      <right style="thick">
        <color rgb="FFFF5050"/>
      </right>
      <top style="thin">
        <color indexed="64"/>
      </top>
      <bottom style="thin">
        <color indexed="64"/>
      </bottom>
      <diagonal/>
    </border>
    <border>
      <left style="thick">
        <color rgb="FFFF505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rgb="FFFF5050"/>
      </right>
      <top style="thick">
        <color rgb="FFFF505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rgb="FFFF5050"/>
      </top>
      <bottom style="thin">
        <color indexed="64"/>
      </bottom>
      <diagonal/>
    </border>
    <border>
      <left style="thick">
        <color rgb="FFFF5050"/>
      </left>
      <right style="thin">
        <color auto="1"/>
      </right>
      <top style="thick">
        <color rgb="FFFF505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40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1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0" borderId="1" applyNumberForma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23" borderId="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54" applyNumberFormat="0" applyFill="0" applyAlignment="0" applyProtection="0">
      <alignment vertical="center"/>
    </xf>
    <xf numFmtId="0" fontId="38" fillId="0" borderId="55" applyNumberFormat="0" applyFill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1" fillId="23" borderId="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7" borderId="4" applyNumberFormat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45" fillId="0" borderId="0">
      <alignment vertical="center"/>
    </xf>
    <xf numFmtId="0" fontId="5" fillId="0" borderId="0"/>
    <xf numFmtId="0" fontId="10" fillId="0" borderId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51" borderId="58" applyNumberFormat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5" fillId="53" borderId="59" applyNumberFormat="0" applyFont="0" applyAlignment="0" applyProtection="0">
      <alignment vertical="center"/>
    </xf>
    <xf numFmtId="0" fontId="50" fillId="0" borderId="60" applyNumberFormat="0" applyFill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2" fillId="55" borderId="61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62" applyNumberFormat="0" applyFill="0" applyAlignment="0" applyProtection="0">
      <alignment vertical="center"/>
    </xf>
    <xf numFmtId="0" fontId="55" fillId="0" borderId="63" applyNumberFormat="0" applyFill="0" applyAlignment="0" applyProtection="0">
      <alignment vertical="center"/>
    </xf>
    <xf numFmtId="0" fontId="56" fillId="0" borderId="64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65" applyNumberFormat="0" applyFill="0" applyAlignment="0" applyProtection="0">
      <alignment vertical="center"/>
    </xf>
    <xf numFmtId="0" fontId="58" fillId="55" borderId="66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56" borderId="61" applyNumberFormat="0" applyAlignment="0" applyProtection="0">
      <alignment vertical="center"/>
    </xf>
    <xf numFmtId="0" fontId="61" fillId="57" borderId="0" applyNumberFormat="0" applyBorder="0" applyAlignment="0" applyProtection="0">
      <alignment vertical="center"/>
    </xf>
    <xf numFmtId="0" fontId="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62" applyNumberFormat="0" applyFill="0" applyAlignment="0" applyProtection="0">
      <alignment vertical="center"/>
    </xf>
    <xf numFmtId="0" fontId="64" fillId="0" borderId="63" applyNumberFormat="0" applyFill="0" applyAlignment="0" applyProtection="0">
      <alignment vertical="center"/>
    </xf>
    <xf numFmtId="0" fontId="65" fillId="0" borderId="64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57" borderId="0" applyNumberFormat="0" applyBorder="0" applyAlignment="0" applyProtection="0">
      <alignment vertical="center"/>
    </xf>
    <xf numFmtId="0" fontId="67" fillId="54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9" fillId="56" borderId="61" applyNumberFormat="0" applyAlignment="0" applyProtection="0">
      <alignment vertical="center"/>
    </xf>
    <xf numFmtId="0" fontId="70" fillId="55" borderId="66" applyNumberFormat="0" applyAlignment="0" applyProtection="0">
      <alignment vertical="center"/>
    </xf>
    <xf numFmtId="0" fontId="71" fillId="55" borderId="61" applyNumberFormat="0" applyAlignment="0" applyProtection="0">
      <alignment vertical="center"/>
    </xf>
    <xf numFmtId="0" fontId="72" fillId="0" borderId="60" applyNumberFormat="0" applyFill="0" applyAlignment="0" applyProtection="0">
      <alignment vertical="center"/>
    </xf>
    <xf numFmtId="0" fontId="73" fillId="51" borderId="58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" fillId="53" borderId="59" applyNumberFormat="0" applyFon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65" applyNumberFormat="0" applyFill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4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7" fillId="43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3" borderId="59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3" borderId="59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3" borderId="59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3" borderId="59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92" fillId="0" borderId="0">
      <alignment vertical="center"/>
    </xf>
    <xf numFmtId="38" fontId="9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6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36">
    <xf numFmtId="0" fontId="0" fillId="0" borderId="0" xfId="0">
      <alignment vertical="center"/>
    </xf>
    <xf numFmtId="0" fontId="5" fillId="0" borderId="0" xfId="84">
      <alignment vertical="center"/>
    </xf>
    <xf numFmtId="0" fontId="5" fillId="0" borderId="27" xfId="84" applyBorder="1">
      <alignment vertical="center"/>
    </xf>
    <xf numFmtId="0" fontId="5" fillId="0" borderId="10" xfId="84" applyBorder="1">
      <alignment vertical="center"/>
    </xf>
    <xf numFmtId="0" fontId="27" fillId="0" borderId="0" xfId="84" applyFont="1">
      <alignment vertical="center"/>
    </xf>
    <xf numFmtId="0" fontId="27" fillId="0" borderId="10" xfId="84" applyFont="1" applyBorder="1">
      <alignment vertical="center"/>
    </xf>
    <xf numFmtId="177" fontId="27" fillId="0" borderId="10" xfId="84" applyNumberFormat="1" applyFont="1" applyBorder="1">
      <alignment vertical="center"/>
    </xf>
    <xf numFmtId="0" fontId="78" fillId="0" borderId="10" xfId="84" applyFont="1" applyBorder="1" applyAlignment="1">
      <alignment horizontal="center" vertical="center"/>
    </xf>
    <xf numFmtId="0" fontId="78" fillId="0" borderId="10" xfId="84" applyFont="1" applyBorder="1" applyAlignment="1">
      <alignment horizontal="center" vertical="center" wrapText="1"/>
    </xf>
    <xf numFmtId="176" fontId="27" fillId="0" borderId="0" xfId="84" applyNumberFormat="1" applyFont="1" applyAlignment="1">
      <alignment horizontal="center" vertical="center"/>
    </xf>
    <xf numFmtId="176" fontId="27" fillId="0" borderId="0" xfId="84" applyNumberFormat="1" applyFont="1" applyAlignment="1">
      <alignment horizontal="center" vertical="center" wrapText="1"/>
    </xf>
    <xf numFmtId="55" fontId="27" fillId="0" borderId="0" xfId="84" applyNumberFormat="1" applyFont="1" applyAlignment="1">
      <alignment horizontal="center" vertical="center" wrapText="1"/>
    </xf>
    <xf numFmtId="176" fontId="0" fillId="58" borderId="35" xfId="84" applyNumberFormat="1" applyFont="1" applyFill="1" applyBorder="1" applyAlignment="1">
      <alignment horizontal="center" vertical="center"/>
    </xf>
    <xf numFmtId="178" fontId="0" fillId="24" borderId="17" xfId="84" applyNumberFormat="1" applyFont="1" applyFill="1" applyBorder="1" applyAlignment="1">
      <alignment horizontal="center" vertical="center"/>
    </xf>
    <xf numFmtId="178" fontId="79" fillId="0" borderId="69" xfId="84" applyNumberFormat="1" applyFont="1" applyBorder="1" applyAlignment="1">
      <alignment horizontal="center" vertical="center"/>
    </xf>
    <xf numFmtId="178" fontId="79" fillId="0" borderId="70" xfId="84" applyNumberFormat="1" applyFont="1" applyBorder="1" applyAlignment="1">
      <alignment horizontal="center" vertical="center"/>
    </xf>
    <xf numFmtId="178" fontId="79" fillId="0" borderId="71" xfId="84" applyNumberFormat="1" applyFont="1" applyBorder="1" applyAlignment="1">
      <alignment horizontal="center" vertical="center"/>
    </xf>
    <xf numFmtId="178" fontId="79" fillId="0" borderId="72" xfId="84" applyNumberFormat="1" applyFont="1" applyBorder="1" applyAlignment="1">
      <alignment horizontal="center" vertical="center"/>
    </xf>
    <xf numFmtId="178" fontId="79" fillId="0" borderId="73" xfId="84" applyNumberFormat="1" applyFont="1" applyBorder="1" applyAlignment="1">
      <alignment horizontal="center" vertical="center"/>
    </xf>
    <xf numFmtId="0" fontId="5" fillId="58" borderId="20" xfId="84" applyFill="1" applyBorder="1" applyAlignment="1">
      <alignment horizontal="center" vertical="center"/>
    </xf>
    <xf numFmtId="176" fontId="0" fillId="58" borderId="15" xfId="84" applyNumberFormat="1" applyFont="1" applyFill="1" applyBorder="1" applyAlignment="1">
      <alignment horizontal="center" vertical="center"/>
    </xf>
    <xf numFmtId="176" fontId="0" fillId="58" borderId="45" xfId="84" applyNumberFormat="1" applyFont="1" applyFill="1" applyBorder="1" applyAlignment="1">
      <alignment horizontal="center" vertical="center"/>
    </xf>
    <xf numFmtId="176" fontId="0" fillId="58" borderId="44" xfId="84" applyNumberFormat="1" applyFont="1" applyFill="1" applyBorder="1" applyAlignment="1">
      <alignment horizontal="center" vertical="center"/>
    </xf>
    <xf numFmtId="176" fontId="0" fillId="58" borderId="19" xfId="84" applyNumberFormat="1" applyFont="1" applyFill="1" applyBorder="1" applyAlignment="1">
      <alignment horizontal="center" vertical="center"/>
    </xf>
    <xf numFmtId="176" fontId="0" fillId="58" borderId="42" xfId="84" applyNumberFormat="1" applyFont="1" applyFill="1" applyBorder="1" applyAlignment="1">
      <alignment horizontal="center" vertical="center" wrapText="1"/>
    </xf>
    <xf numFmtId="176" fontId="0" fillId="58" borderId="43" xfId="84" applyNumberFormat="1" applyFont="1" applyFill="1" applyBorder="1" applyAlignment="1">
      <alignment horizontal="center" vertical="center" wrapText="1"/>
    </xf>
    <xf numFmtId="55" fontId="0" fillId="58" borderId="11" xfId="84" applyNumberFormat="1" applyFont="1" applyFill="1" applyBorder="1" applyAlignment="1">
      <alignment horizontal="center" vertical="center" wrapText="1"/>
    </xf>
    <xf numFmtId="178" fontId="0" fillId="58" borderId="15" xfId="84" applyNumberFormat="1" applyFont="1" applyFill="1" applyBorder="1" applyAlignment="1">
      <alignment horizontal="center" vertical="center"/>
    </xf>
    <xf numFmtId="178" fontId="0" fillId="58" borderId="74" xfId="84" applyNumberFormat="1" applyFont="1" applyFill="1" applyBorder="1" applyAlignment="1">
      <alignment horizontal="center" vertical="center"/>
    </xf>
    <xf numFmtId="178" fontId="0" fillId="58" borderId="24" xfId="84" applyNumberFormat="1" applyFont="1" applyFill="1" applyBorder="1" applyAlignment="1">
      <alignment horizontal="center" vertical="center"/>
    </xf>
    <xf numFmtId="178" fontId="0" fillId="58" borderId="23" xfId="84" applyNumberFormat="1" applyFont="1" applyFill="1" applyBorder="1" applyAlignment="1">
      <alignment horizontal="center" vertical="center"/>
    </xf>
    <xf numFmtId="178" fontId="0" fillId="58" borderId="22" xfId="84" applyNumberFormat="1" applyFont="1" applyFill="1" applyBorder="1" applyAlignment="1">
      <alignment horizontal="center" vertical="center" wrapText="1"/>
    </xf>
    <xf numFmtId="178" fontId="0" fillId="58" borderId="67" xfId="84" applyNumberFormat="1" applyFont="1" applyFill="1" applyBorder="1" applyAlignment="1">
      <alignment horizontal="center" vertical="center" wrapText="1"/>
    </xf>
    <xf numFmtId="178" fontId="0" fillId="58" borderId="17" xfId="84" applyNumberFormat="1" applyFont="1" applyFill="1" applyBorder="1" applyAlignment="1">
      <alignment horizontal="center" vertical="center"/>
    </xf>
    <xf numFmtId="178" fontId="79" fillId="0" borderId="75" xfId="84" applyNumberFormat="1" applyFont="1" applyBorder="1" applyAlignment="1">
      <alignment horizontal="center" vertical="center"/>
    </xf>
    <xf numFmtId="178" fontId="79" fillId="0" borderId="76" xfId="84" applyNumberFormat="1" applyFont="1" applyBorder="1" applyAlignment="1">
      <alignment horizontal="center" vertical="center"/>
    </xf>
    <xf numFmtId="178" fontId="79" fillId="0" borderId="77" xfId="84" applyNumberFormat="1" applyFont="1" applyBorder="1" applyAlignment="1">
      <alignment horizontal="center" vertical="center"/>
    </xf>
    <xf numFmtId="178" fontId="79" fillId="0" borderId="78" xfId="84" applyNumberFormat="1" applyFont="1" applyBorder="1" applyAlignment="1">
      <alignment horizontal="center" vertical="center"/>
    </xf>
    <xf numFmtId="178" fontId="79" fillId="0" borderId="79" xfId="84" applyNumberFormat="1" applyFont="1" applyBorder="1" applyAlignment="1">
      <alignment horizontal="center" vertical="center"/>
    </xf>
    <xf numFmtId="178" fontId="79" fillId="0" borderId="80" xfId="84" applyNumberFormat="1" applyFont="1" applyBorder="1" applyAlignment="1">
      <alignment horizontal="center" vertical="center"/>
    </xf>
    <xf numFmtId="178" fontId="79" fillId="0" borderId="81" xfId="84" applyNumberFormat="1" applyFont="1" applyBorder="1" applyAlignment="1">
      <alignment horizontal="center" vertical="center"/>
    </xf>
    <xf numFmtId="0" fontId="0" fillId="58" borderId="20" xfId="84" applyFont="1" applyFill="1" applyBorder="1" applyAlignment="1">
      <alignment horizontal="center" vertical="center"/>
    </xf>
    <xf numFmtId="176" fontId="0" fillId="58" borderId="48" xfId="84" applyNumberFormat="1" applyFont="1" applyFill="1" applyBorder="1" applyAlignment="1">
      <alignment horizontal="center" vertical="center"/>
    </xf>
    <xf numFmtId="178" fontId="0" fillId="58" borderId="37" xfId="84" applyNumberFormat="1" applyFont="1" applyFill="1" applyBorder="1" applyAlignment="1">
      <alignment horizontal="center" vertical="center"/>
    </xf>
    <xf numFmtId="178" fontId="79" fillId="0" borderId="82" xfId="84" applyNumberFormat="1" applyFont="1" applyBorder="1" applyAlignment="1">
      <alignment horizontal="center" vertical="center"/>
    </xf>
    <xf numFmtId="178" fontId="0" fillId="0" borderId="39" xfId="84" applyNumberFormat="1" applyFont="1" applyBorder="1" applyAlignment="1">
      <alignment horizontal="center" vertical="center"/>
    </xf>
    <xf numFmtId="178" fontId="0" fillId="0" borderId="10" xfId="84" applyNumberFormat="1" applyFont="1" applyBorder="1" applyAlignment="1">
      <alignment horizontal="center" vertical="center"/>
    </xf>
    <xf numFmtId="178" fontId="0" fillId="0" borderId="12" xfId="84" applyNumberFormat="1" applyFont="1" applyBorder="1" applyAlignment="1">
      <alignment horizontal="center" vertical="center"/>
    </xf>
    <xf numFmtId="178" fontId="79" fillId="0" borderId="41" xfId="84" applyNumberFormat="1" applyFont="1" applyBorder="1" applyAlignment="1">
      <alignment horizontal="center" vertical="center"/>
    </xf>
    <xf numFmtId="178" fontId="0" fillId="0" borderId="30" xfId="84" applyNumberFormat="1" applyFont="1" applyBorder="1" applyAlignment="1">
      <alignment horizontal="center" vertical="center"/>
    </xf>
    <xf numFmtId="178" fontId="0" fillId="0" borderId="83" xfId="84" applyNumberFormat="1" applyFont="1" applyBorder="1" applyAlignment="1">
      <alignment horizontal="center" vertical="center"/>
    </xf>
    <xf numFmtId="0" fontId="0" fillId="58" borderId="32" xfId="84" applyFont="1" applyFill="1" applyBorder="1" applyAlignment="1">
      <alignment horizontal="center" vertical="center"/>
    </xf>
    <xf numFmtId="176" fontId="0" fillId="58" borderId="28" xfId="84" applyNumberFormat="1" applyFont="1" applyFill="1" applyBorder="1" applyAlignment="1">
      <alignment horizontal="center" vertical="center"/>
    </xf>
    <xf numFmtId="178" fontId="0" fillId="58" borderId="26" xfId="84" applyNumberFormat="1" applyFont="1" applyFill="1" applyBorder="1" applyAlignment="1">
      <alignment horizontal="center" vertical="center"/>
    </xf>
    <xf numFmtId="176" fontId="0" fillId="58" borderId="31" xfId="84" applyNumberFormat="1" applyFont="1" applyFill="1" applyBorder="1" applyAlignment="1">
      <alignment horizontal="center" vertical="center"/>
    </xf>
    <xf numFmtId="178" fontId="0" fillId="58" borderId="12" xfId="84" applyNumberFormat="1" applyFont="1" applyFill="1" applyBorder="1" applyAlignment="1">
      <alignment horizontal="center" vertical="center"/>
    </xf>
    <xf numFmtId="178" fontId="79" fillId="24" borderId="82" xfId="84" applyNumberFormat="1" applyFont="1" applyFill="1" applyBorder="1" applyAlignment="1">
      <alignment horizontal="center" vertical="center"/>
    </xf>
    <xf numFmtId="178" fontId="0" fillId="24" borderId="39" xfId="84" applyNumberFormat="1" applyFont="1" applyFill="1" applyBorder="1" applyAlignment="1">
      <alignment horizontal="center" vertical="center"/>
    </xf>
    <xf numFmtId="178" fontId="0" fillId="24" borderId="10" xfId="84" applyNumberFormat="1" applyFont="1" applyFill="1" applyBorder="1" applyAlignment="1">
      <alignment horizontal="center" vertical="center"/>
    </xf>
    <xf numFmtId="178" fontId="0" fillId="24" borderId="12" xfId="84" applyNumberFormat="1" applyFont="1" applyFill="1" applyBorder="1" applyAlignment="1">
      <alignment horizontal="center" vertical="center"/>
    </xf>
    <xf numFmtId="178" fontId="79" fillId="24" borderId="41" xfId="84" applyNumberFormat="1" applyFont="1" applyFill="1" applyBorder="1" applyAlignment="1">
      <alignment horizontal="center" vertical="center"/>
    </xf>
    <xf numFmtId="178" fontId="0" fillId="24" borderId="83" xfId="84" applyNumberFormat="1" applyFont="1" applyFill="1" applyBorder="1" applyAlignment="1">
      <alignment horizontal="center" vertical="center"/>
    </xf>
    <xf numFmtId="0" fontId="80" fillId="0" borderId="0" xfId="84" applyFont="1">
      <alignment vertical="center"/>
    </xf>
    <xf numFmtId="176" fontId="0" fillId="58" borderId="49" xfId="84" applyNumberFormat="1" applyFont="1" applyFill="1" applyBorder="1" applyAlignment="1">
      <alignment horizontal="center" vertical="center"/>
    </xf>
    <xf numFmtId="178" fontId="0" fillId="58" borderId="53" xfId="84" applyNumberFormat="1" applyFont="1" applyFill="1" applyBorder="1" applyAlignment="1">
      <alignment horizontal="center" vertical="center"/>
    </xf>
    <xf numFmtId="178" fontId="0" fillId="0" borderId="16" xfId="84" applyNumberFormat="1" applyFont="1" applyBorder="1" applyAlignment="1">
      <alignment horizontal="center" vertical="center"/>
    </xf>
    <xf numFmtId="178" fontId="0" fillId="0" borderId="26" xfId="84" applyNumberFormat="1" applyFont="1" applyBorder="1" applyAlignment="1">
      <alignment horizontal="center" vertical="center"/>
    </xf>
    <xf numFmtId="178" fontId="0" fillId="0" borderId="29" xfId="84" applyNumberFormat="1" applyFont="1" applyBorder="1" applyAlignment="1">
      <alignment horizontal="center" vertical="center"/>
    </xf>
    <xf numFmtId="178" fontId="0" fillId="0" borderId="84" xfId="84" applyNumberFormat="1" applyFont="1" applyBorder="1" applyAlignment="1">
      <alignment horizontal="center" vertical="center"/>
    </xf>
    <xf numFmtId="0" fontId="0" fillId="58" borderId="36" xfId="84" applyFont="1" applyFill="1" applyBorder="1" applyAlignment="1">
      <alignment horizontal="center" vertical="center"/>
    </xf>
    <xf numFmtId="178" fontId="0" fillId="58" borderId="47" xfId="84" applyNumberFormat="1" applyFont="1" applyFill="1" applyBorder="1" applyAlignment="1">
      <alignment horizontal="center" vertical="center"/>
    </xf>
    <xf numFmtId="178" fontId="0" fillId="58" borderId="34" xfId="84" applyNumberFormat="1" applyFont="1" applyFill="1" applyBorder="1" applyAlignment="1">
      <alignment horizontal="center" vertical="center"/>
    </xf>
    <xf numFmtId="178" fontId="79" fillId="0" borderId="85" xfId="84" applyNumberFormat="1" applyFont="1" applyBorder="1" applyAlignment="1">
      <alignment horizontal="center" vertical="center"/>
    </xf>
    <xf numFmtId="178" fontId="0" fillId="60" borderId="86" xfId="84" applyNumberFormat="1" applyFont="1" applyFill="1" applyBorder="1" applyAlignment="1">
      <alignment horizontal="center" vertical="center" wrapText="1"/>
    </xf>
    <xf numFmtId="178" fontId="0" fillId="60" borderId="87" xfId="84" applyNumberFormat="1" applyFont="1" applyFill="1" applyBorder="1" applyAlignment="1">
      <alignment horizontal="center" vertical="center"/>
    </xf>
    <xf numFmtId="178" fontId="0" fillId="60" borderId="88" xfId="84" applyNumberFormat="1" applyFont="1" applyFill="1" applyBorder="1" applyAlignment="1">
      <alignment horizontal="center" vertical="center"/>
    </xf>
    <xf numFmtId="178" fontId="79" fillId="0" borderId="89" xfId="84" applyNumberFormat="1" applyFont="1" applyBorder="1" applyAlignment="1">
      <alignment horizontal="center" vertical="center" wrapText="1"/>
    </xf>
    <xf numFmtId="178" fontId="0" fillId="60" borderId="90" xfId="84" applyNumberFormat="1" applyFont="1" applyFill="1" applyBorder="1" applyAlignment="1">
      <alignment horizontal="center" vertical="center"/>
    </xf>
    <xf numFmtId="55" fontId="7" fillId="58" borderId="33" xfId="84" applyNumberFormat="1" applyFont="1" applyFill="1" applyBorder="1" applyAlignment="1">
      <alignment horizontal="center" vertical="center" wrapText="1"/>
    </xf>
    <xf numFmtId="0" fontId="7" fillId="58" borderId="46" xfId="84" applyFont="1" applyFill="1" applyBorder="1" applyAlignment="1">
      <alignment horizontal="center" vertical="center"/>
    </xf>
    <xf numFmtId="0" fontId="7" fillId="58" borderId="18" xfId="84" applyFont="1" applyFill="1" applyBorder="1" applyAlignment="1">
      <alignment horizontal="center" vertical="center"/>
    </xf>
    <xf numFmtId="0" fontId="7" fillId="58" borderId="45" xfId="84" applyFont="1" applyFill="1" applyBorder="1" applyAlignment="1">
      <alignment horizontal="center" vertical="center"/>
    </xf>
    <xf numFmtId="0" fontId="7" fillId="58" borderId="44" xfId="84" applyFont="1" applyFill="1" applyBorder="1" applyAlignment="1">
      <alignment horizontal="center" vertical="center" wrapText="1"/>
    </xf>
    <xf numFmtId="0" fontId="7" fillId="58" borderId="19" xfId="84" applyFont="1" applyFill="1" applyBorder="1" applyAlignment="1">
      <alignment horizontal="center" vertical="center"/>
    </xf>
    <xf numFmtId="0" fontId="7" fillId="58" borderId="42" xfId="84" applyFont="1" applyFill="1" applyBorder="1" applyAlignment="1">
      <alignment horizontal="center" vertical="center"/>
    </xf>
    <xf numFmtId="0" fontId="7" fillId="58" borderId="43" xfId="84" applyFont="1" applyFill="1" applyBorder="1" applyAlignment="1">
      <alignment horizontal="center" vertical="center" wrapText="1"/>
    </xf>
    <xf numFmtId="0" fontId="7" fillId="58" borderId="25" xfId="84" applyFont="1" applyFill="1" applyBorder="1" applyAlignment="1">
      <alignment horizontal="center" vertical="center" wrapText="1"/>
    </xf>
    <xf numFmtId="0" fontId="7" fillId="58" borderId="42" xfId="84" applyFont="1" applyFill="1" applyBorder="1" applyAlignment="1">
      <alignment horizontal="center" vertical="center" wrapText="1"/>
    </xf>
    <xf numFmtId="55" fontId="7" fillId="58" borderId="21" xfId="84" applyNumberFormat="1" applyFont="1" applyFill="1" applyBorder="1" applyAlignment="1">
      <alignment horizontal="center" vertical="center" wrapText="1"/>
    </xf>
    <xf numFmtId="0" fontId="81" fillId="0" borderId="0" xfId="84" applyFont="1">
      <alignment vertical="center"/>
    </xf>
    <xf numFmtId="0" fontId="79" fillId="0" borderId="0" xfId="84" applyFont="1">
      <alignment vertical="center"/>
    </xf>
    <xf numFmtId="0" fontId="0" fillId="60" borderId="0" xfId="84" applyFont="1" applyFill="1">
      <alignment vertical="center"/>
    </xf>
    <xf numFmtId="0" fontId="0" fillId="58" borderId="0" xfId="84" applyFont="1" applyFill="1">
      <alignment vertical="center"/>
    </xf>
    <xf numFmtId="0" fontId="5" fillId="0" borderId="0" xfId="84" applyAlignment="1">
      <alignment vertical="top"/>
    </xf>
    <xf numFmtId="0" fontId="5" fillId="0" borderId="91" xfId="84" applyBorder="1">
      <alignment vertical="center"/>
    </xf>
    <xf numFmtId="0" fontId="5" fillId="0" borderId="92" xfId="84" applyBorder="1">
      <alignment vertical="center"/>
    </xf>
    <xf numFmtId="0" fontId="5" fillId="0" borderId="93" xfId="84" applyBorder="1">
      <alignment vertical="center"/>
    </xf>
    <xf numFmtId="0" fontId="5" fillId="26" borderId="94" xfId="84" applyFill="1" applyBorder="1">
      <alignment vertical="center"/>
    </xf>
    <xf numFmtId="0" fontId="5" fillId="26" borderId="0" xfId="84" applyFill="1">
      <alignment vertical="center"/>
    </xf>
    <xf numFmtId="0" fontId="5" fillId="26" borderId="95" xfId="84" applyFill="1" applyBorder="1">
      <alignment vertical="center"/>
    </xf>
    <xf numFmtId="0" fontId="5" fillId="26" borderId="27" xfId="84" applyFill="1" applyBorder="1">
      <alignment vertical="center"/>
    </xf>
    <xf numFmtId="0" fontId="5" fillId="0" borderId="94" xfId="84" applyBorder="1">
      <alignment vertical="center"/>
    </xf>
    <xf numFmtId="0" fontId="5" fillId="0" borderId="95" xfId="84" applyBorder="1">
      <alignment vertical="center"/>
    </xf>
    <xf numFmtId="0" fontId="5" fillId="0" borderId="96" xfId="84" applyBorder="1">
      <alignment vertical="center"/>
    </xf>
    <xf numFmtId="0" fontId="5" fillId="0" borderId="97" xfId="84" applyBorder="1">
      <alignment vertical="center"/>
    </xf>
    <xf numFmtId="0" fontId="5" fillId="0" borderId="98" xfId="84" applyBorder="1">
      <alignment vertical="center"/>
    </xf>
    <xf numFmtId="176" fontId="26" fillId="0" borderId="10" xfId="84" applyNumberFormat="1" applyFont="1" applyBorder="1" applyAlignment="1">
      <alignment horizontal="center" vertical="center"/>
    </xf>
    <xf numFmtId="176" fontId="26" fillId="26" borderId="10" xfId="84" applyNumberFormat="1" applyFont="1" applyFill="1" applyBorder="1" applyAlignment="1">
      <alignment horizontal="center" vertical="center"/>
    </xf>
    <xf numFmtId="0" fontId="5" fillId="26" borderId="10" xfId="84" applyFill="1" applyBorder="1">
      <alignment vertical="center"/>
    </xf>
    <xf numFmtId="0" fontId="5" fillId="0" borderId="99" xfId="84" applyBorder="1">
      <alignment vertical="center"/>
    </xf>
    <xf numFmtId="0" fontId="5" fillId="0" borderId="100" xfId="84" applyBorder="1">
      <alignment vertical="center"/>
    </xf>
    <xf numFmtId="0" fontId="5" fillId="0" borderId="101" xfId="84" applyBorder="1">
      <alignment vertical="center"/>
    </xf>
    <xf numFmtId="0" fontId="5" fillId="0" borderId="102" xfId="84" applyBorder="1">
      <alignment vertical="center"/>
    </xf>
    <xf numFmtId="0" fontId="5" fillId="0" borderId="103" xfId="84" applyBorder="1">
      <alignment vertical="center"/>
    </xf>
    <xf numFmtId="0" fontId="5" fillId="0" borderId="104" xfId="84" applyBorder="1">
      <alignment vertical="center"/>
    </xf>
    <xf numFmtId="0" fontId="5" fillId="0" borderId="105" xfId="84" applyBorder="1">
      <alignment vertical="center"/>
    </xf>
    <xf numFmtId="0" fontId="5" fillId="0" borderId="106" xfId="84" applyBorder="1">
      <alignment vertical="center"/>
    </xf>
    <xf numFmtId="0" fontId="26" fillId="0" borderId="10" xfId="84" applyFont="1" applyBorder="1" applyAlignment="1">
      <alignment horizontal="center" vertical="center"/>
    </xf>
    <xf numFmtId="0" fontId="26" fillId="0" borderId="10" xfId="84" applyFont="1" applyBorder="1" applyAlignment="1">
      <alignment horizontal="center" vertical="center" shrinkToFit="1"/>
    </xf>
    <xf numFmtId="0" fontId="26" fillId="0" borderId="10" xfId="84" applyFont="1" applyBorder="1" applyAlignment="1">
      <alignment horizontal="center" vertical="center" wrapText="1" shrinkToFit="1"/>
    </xf>
    <xf numFmtId="0" fontId="26" fillId="0" borderId="10" xfId="84" applyFont="1" applyBorder="1" applyAlignment="1">
      <alignment horizontal="center" vertical="center" wrapText="1"/>
    </xf>
    <xf numFmtId="0" fontId="26" fillId="0" borderId="38" xfId="84" applyFont="1" applyBorder="1" applyAlignment="1">
      <alignment horizontal="center" vertical="center"/>
    </xf>
    <xf numFmtId="0" fontId="26" fillId="0" borderId="38" xfId="84" applyFont="1" applyBorder="1" applyAlignment="1">
      <alignment horizontal="center" vertical="center" wrapText="1" shrinkToFit="1"/>
    </xf>
    <xf numFmtId="0" fontId="26" fillId="0" borderId="38" xfId="84" applyFont="1" applyBorder="1" applyAlignment="1">
      <alignment horizontal="center" vertical="center" wrapText="1"/>
    </xf>
    <xf numFmtId="0" fontId="82" fillId="0" borderId="0" xfId="84" applyFont="1">
      <alignment vertical="center"/>
    </xf>
    <xf numFmtId="0" fontId="5" fillId="0" borderId="107" xfId="84" applyBorder="1">
      <alignment vertical="center"/>
    </xf>
    <xf numFmtId="0" fontId="5" fillId="61" borderId="108" xfId="84" applyFill="1" applyBorder="1">
      <alignment vertical="center"/>
    </xf>
    <xf numFmtId="0" fontId="5" fillId="61" borderId="51" xfId="84" applyFill="1" applyBorder="1">
      <alignment vertical="center"/>
    </xf>
    <xf numFmtId="0" fontId="5" fillId="0" borderId="33" xfId="84" applyBorder="1" applyAlignment="1">
      <alignment horizontal="left" vertical="center"/>
    </xf>
    <xf numFmtId="0" fontId="5" fillId="0" borderId="32" xfId="84" applyBorder="1" applyAlignment="1">
      <alignment horizontal="left" vertical="center"/>
    </xf>
    <xf numFmtId="0" fontId="5" fillId="0" borderId="36" xfId="84" applyBorder="1" applyAlignment="1">
      <alignment horizontal="left" vertical="center"/>
    </xf>
    <xf numFmtId="0" fontId="5" fillId="59" borderId="14" xfId="84" applyFill="1" applyBorder="1">
      <alignment vertical="center"/>
    </xf>
    <xf numFmtId="0" fontId="5" fillId="59" borderId="13" xfId="84" applyFill="1" applyBorder="1">
      <alignment vertical="center"/>
    </xf>
    <xf numFmtId="0" fontId="83" fillId="0" borderId="0" xfId="230" applyFont="1">
      <alignment vertical="center"/>
    </xf>
    <xf numFmtId="0" fontId="84" fillId="0" borderId="0" xfId="230" applyFont="1">
      <alignment vertical="center"/>
    </xf>
    <xf numFmtId="0" fontId="84" fillId="0" borderId="0" xfId="230" applyFont="1" applyAlignment="1">
      <alignment horizontal="left" vertical="center" indent="1"/>
    </xf>
    <xf numFmtId="0" fontId="84" fillId="0" borderId="0" xfId="230" applyFont="1" applyAlignment="1">
      <alignment horizontal="right" vertical="center"/>
    </xf>
    <xf numFmtId="0" fontId="85" fillId="0" borderId="0" xfId="230" applyFont="1">
      <alignment vertical="center"/>
    </xf>
    <xf numFmtId="0" fontId="84" fillId="0" borderId="0" xfId="230" applyFont="1" applyAlignment="1">
      <alignment vertical="center" wrapText="1"/>
    </xf>
    <xf numFmtId="0" fontId="87" fillId="0" borderId="0" xfId="230" applyFont="1">
      <alignment vertical="center"/>
    </xf>
    <xf numFmtId="0" fontId="90" fillId="0" borderId="0" xfId="230" applyFont="1" applyAlignment="1">
      <alignment horizontal="center" vertical="center"/>
    </xf>
    <xf numFmtId="0" fontId="91" fillId="0" borderId="0" xfId="230" applyFont="1">
      <alignment vertical="center"/>
    </xf>
    <xf numFmtId="0" fontId="85" fillId="0" borderId="0" xfId="230" applyFont="1" applyAlignment="1">
      <alignment horizontal="left" vertical="center"/>
    </xf>
    <xf numFmtId="0" fontId="89" fillId="0" borderId="0" xfId="230" applyFont="1" applyAlignment="1">
      <alignment horizontal="center" vertical="center"/>
    </xf>
    <xf numFmtId="0" fontId="88" fillId="0" borderId="0" xfId="230" applyFont="1">
      <alignment vertical="center"/>
    </xf>
    <xf numFmtId="0" fontId="92" fillId="0" borderId="0" xfId="231">
      <alignment vertical="center"/>
    </xf>
    <xf numFmtId="179" fontId="92" fillId="0" borderId="0" xfId="231" applyNumberFormat="1" applyAlignment="1">
      <alignment horizontal="center" vertical="center"/>
    </xf>
    <xf numFmtId="0" fontId="92" fillId="63" borderId="10" xfId="231" applyFill="1" applyBorder="1" applyAlignment="1">
      <alignment horizontal="centerContinuous" vertical="center"/>
    </xf>
    <xf numFmtId="0" fontId="92" fillId="63" borderId="27" xfId="231" applyFill="1" applyBorder="1" applyAlignment="1">
      <alignment horizontal="centerContinuous" vertical="center"/>
    </xf>
    <xf numFmtId="0" fontId="92" fillId="63" borderId="12" xfId="231" applyFill="1" applyBorder="1" applyAlignment="1">
      <alignment horizontal="centerContinuous" vertical="center"/>
    </xf>
    <xf numFmtId="179" fontId="92" fillId="63" borderId="10" xfId="231" applyNumberFormat="1" applyFill="1" applyBorder="1" applyAlignment="1">
      <alignment horizontal="center" vertical="center"/>
    </xf>
    <xf numFmtId="0" fontId="92" fillId="63" borderId="38" xfId="231" applyFill="1" applyBorder="1">
      <alignment vertical="center"/>
    </xf>
    <xf numFmtId="0" fontId="92" fillId="63" borderId="27" xfId="231" applyFill="1" applyBorder="1">
      <alignment vertical="center"/>
    </xf>
    <xf numFmtId="0" fontId="92" fillId="63" borderId="12" xfId="231" applyFill="1" applyBorder="1">
      <alignment vertical="center"/>
    </xf>
    <xf numFmtId="179" fontId="92" fillId="0" borderId="10" xfId="231" applyNumberFormat="1" applyBorder="1" applyAlignment="1">
      <alignment horizontal="right" vertical="center"/>
    </xf>
    <xf numFmtId="179" fontId="92" fillId="62" borderId="10" xfId="231" applyNumberFormat="1" applyFill="1" applyBorder="1" applyAlignment="1">
      <alignment horizontal="right" vertical="center"/>
    </xf>
    <xf numFmtId="179" fontId="92" fillId="0" borderId="10" xfId="231" applyNumberFormat="1" applyBorder="1" applyAlignment="1">
      <alignment horizontal="center" vertical="center"/>
    </xf>
    <xf numFmtId="0" fontId="92" fillId="63" borderId="40" xfId="231" applyFill="1" applyBorder="1">
      <alignment vertical="center"/>
    </xf>
    <xf numFmtId="180" fontId="92" fillId="0" borderId="10" xfId="231" applyNumberFormat="1" applyBorder="1" applyAlignment="1">
      <alignment horizontal="center" vertical="center"/>
    </xf>
    <xf numFmtId="180" fontId="92" fillId="63" borderId="10" xfId="231" applyNumberFormat="1" applyFill="1" applyBorder="1" applyAlignment="1">
      <alignment horizontal="center" vertical="center"/>
    </xf>
    <xf numFmtId="0" fontId="92" fillId="63" borderId="50" xfId="231" applyFill="1" applyBorder="1">
      <alignment vertical="center"/>
    </xf>
    <xf numFmtId="0" fontId="92" fillId="63" borderId="53" xfId="231" applyFill="1" applyBorder="1">
      <alignment vertical="center"/>
    </xf>
    <xf numFmtId="179" fontId="92" fillId="0" borderId="38" xfId="231" applyNumberFormat="1" applyBorder="1" applyAlignment="1">
      <alignment horizontal="center" vertical="center"/>
    </xf>
    <xf numFmtId="179" fontId="92" fillId="63" borderId="38" xfId="231" applyNumberFormat="1" applyFill="1" applyBorder="1" applyAlignment="1">
      <alignment horizontal="center" vertical="center"/>
    </xf>
    <xf numFmtId="49" fontId="92" fillId="63" borderId="40" xfId="231" applyNumberFormat="1" applyFill="1" applyBorder="1">
      <alignment vertical="center"/>
    </xf>
    <xf numFmtId="49" fontId="92" fillId="63" borderId="39" xfId="231" applyNumberFormat="1" applyFill="1" applyBorder="1">
      <alignment vertical="center"/>
    </xf>
    <xf numFmtId="49" fontId="92" fillId="63" borderId="26" xfId="231" applyNumberFormat="1" applyFill="1" applyBorder="1">
      <alignment vertical="center"/>
    </xf>
    <xf numFmtId="49" fontId="92" fillId="0" borderId="16" xfId="231" applyNumberFormat="1" applyBorder="1" applyAlignment="1">
      <alignment horizontal="center" vertical="center"/>
    </xf>
    <xf numFmtId="49" fontId="92" fillId="63" borderId="16" xfId="231" applyNumberFormat="1" applyFill="1" applyBorder="1" applyAlignment="1">
      <alignment horizontal="center" vertical="center"/>
    </xf>
    <xf numFmtId="49" fontId="92" fillId="0" borderId="0" xfId="231" applyNumberFormat="1">
      <alignment vertical="center"/>
    </xf>
    <xf numFmtId="49" fontId="92" fillId="63" borderId="68" xfId="231" applyNumberFormat="1" applyFill="1" applyBorder="1">
      <alignment vertical="center"/>
    </xf>
    <xf numFmtId="49" fontId="92" fillId="63" borderId="120" xfId="231" applyNumberFormat="1" applyFill="1" applyBorder="1">
      <alignment vertical="center"/>
    </xf>
    <xf numFmtId="49" fontId="92" fillId="63" borderId="121" xfId="231" applyNumberFormat="1" applyFill="1" applyBorder="1">
      <alignment vertical="center"/>
    </xf>
    <xf numFmtId="49" fontId="92" fillId="63" borderId="122" xfId="231" applyNumberFormat="1" applyFill="1" applyBorder="1" applyAlignment="1">
      <alignment horizontal="center" vertical="center"/>
    </xf>
    <xf numFmtId="0" fontId="92" fillId="63" borderId="39" xfId="231" applyFill="1" applyBorder="1">
      <alignment vertical="center"/>
    </xf>
    <xf numFmtId="0" fontId="92" fillId="63" borderId="26" xfId="231" applyFill="1" applyBorder="1">
      <alignment vertical="center"/>
    </xf>
    <xf numFmtId="179" fontId="92" fillId="0" borderId="16" xfId="231" applyNumberFormat="1" applyBorder="1" applyAlignment="1">
      <alignment horizontal="right" vertical="center"/>
    </xf>
    <xf numFmtId="179" fontId="92" fillId="62" borderId="16" xfId="231" applyNumberFormat="1" applyFill="1" applyBorder="1" applyAlignment="1">
      <alignment horizontal="right" vertical="center"/>
    </xf>
    <xf numFmtId="179" fontId="92" fillId="63" borderId="16" xfId="231" applyNumberFormat="1" applyFill="1" applyBorder="1" applyAlignment="1">
      <alignment horizontal="right" vertical="center"/>
    </xf>
    <xf numFmtId="179" fontId="92" fillId="63" borderId="10" xfId="231" applyNumberFormat="1" applyFill="1" applyBorder="1" applyAlignment="1">
      <alignment horizontal="right" vertical="center"/>
    </xf>
    <xf numFmtId="0" fontId="92" fillId="63" borderId="16" xfId="231" applyFill="1" applyBorder="1">
      <alignment vertical="center"/>
    </xf>
    <xf numFmtId="0" fontId="92" fillId="63" borderId="10" xfId="231" applyFill="1" applyBorder="1">
      <alignment vertical="center"/>
    </xf>
    <xf numFmtId="0" fontId="92" fillId="63" borderId="123" xfId="231" applyFill="1" applyBorder="1">
      <alignment vertical="center"/>
    </xf>
    <xf numFmtId="0" fontId="92" fillId="63" borderId="124" xfId="231" applyFill="1" applyBorder="1">
      <alignment vertical="center"/>
    </xf>
    <xf numFmtId="0" fontId="92" fillId="63" borderId="125" xfId="231" applyFill="1" applyBorder="1">
      <alignment vertical="center"/>
    </xf>
    <xf numFmtId="179" fontId="92" fillId="0" borderId="123" xfId="231" applyNumberFormat="1" applyBorder="1" applyAlignment="1">
      <alignment horizontal="right" vertical="center"/>
    </xf>
    <xf numFmtId="179" fontId="92" fillId="62" borderId="123" xfId="231" applyNumberFormat="1" applyFill="1" applyBorder="1" applyAlignment="1">
      <alignment horizontal="right" vertical="center"/>
    </xf>
    <xf numFmtId="179" fontId="92" fillId="0" borderId="123" xfId="231" applyNumberFormat="1" applyBorder="1" applyAlignment="1">
      <alignment horizontal="center" vertical="center"/>
    </xf>
    <xf numFmtId="179" fontId="92" fillId="63" borderId="123" xfId="231" applyNumberFormat="1" applyFill="1" applyBorder="1" applyAlignment="1">
      <alignment horizontal="right" vertical="center"/>
    </xf>
    <xf numFmtId="176" fontId="92" fillId="63" borderId="16" xfId="231" applyNumberFormat="1" applyFill="1" applyBorder="1">
      <alignment vertical="center"/>
    </xf>
    <xf numFmtId="176" fontId="92" fillId="63" borderId="39" xfId="231" applyNumberFormat="1" applyFill="1" applyBorder="1">
      <alignment vertical="center"/>
    </xf>
    <xf numFmtId="176" fontId="92" fillId="63" borderId="26" xfId="231" applyNumberFormat="1" applyFill="1" applyBorder="1">
      <alignment vertical="center"/>
    </xf>
    <xf numFmtId="176" fontId="92" fillId="0" borderId="16" xfId="231" applyNumberFormat="1" applyBorder="1" applyAlignment="1">
      <alignment horizontal="right" vertical="center"/>
    </xf>
    <xf numFmtId="176" fontId="92" fillId="62" borderId="16" xfId="231" applyNumberFormat="1" applyFill="1" applyBorder="1" applyAlignment="1">
      <alignment horizontal="right" vertical="center"/>
    </xf>
    <xf numFmtId="176" fontId="92" fillId="0" borderId="16" xfId="231" applyNumberFormat="1" applyBorder="1" applyAlignment="1">
      <alignment horizontal="center" vertical="center"/>
    </xf>
    <xf numFmtId="176" fontId="92" fillId="63" borderId="16" xfId="231" applyNumberFormat="1" applyFill="1" applyBorder="1" applyAlignment="1">
      <alignment horizontal="center" vertical="center"/>
    </xf>
    <xf numFmtId="176" fontId="92" fillId="0" borderId="0" xfId="231" applyNumberFormat="1">
      <alignment vertical="center"/>
    </xf>
    <xf numFmtId="179" fontId="92" fillId="0" borderId="0" xfId="231" applyNumberFormat="1" applyAlignment="1">
      <alignment horizontal="right" vertical="center"/>
    </xf>
    <xf numFmtId="179" fontId="92" fillId="62" borderId="0" xfId="231" applyNumberFormat="1" applyFill="1" applyAlignment="1">
      <alignment horizontal="center" vertical="center"/>
    </xf>
    <xf numFmtId="0" fontId="92" fillId="63" borderId="12" xfId="231" applyFill="1" applyBorder="1" applyAlignment="1">
      <alignment horizontal="center" vertical="center"/>
    </xf>
    <xf numFmtId="38" fontId="0" fillId="63" borderId="12" xfId="232" applyFont="1" applyFill="1" applyBorder="1">
      <alignment vertical="center"/>
    </xf>
    <xf numFmtId="38" fontId="0" fillId="63" borderId="12" xfId="232" applyFont="1" applyFill="1" applyBorder="1" applyAlignment="1">
      <alignment horizontal="center" vertical="center"/>
    </xf>
    <xf numFmtId="38" fontId="0" fillId="63" borderId="125" xfId="232" applyFont="1" applyFill="1" applyBorder="1" applyAlignment="1">
      <alignment horizontal="center" vertical="center"/>
    </xf>
    <xf numFmtId="38" fontId="0" fillId="63" borderId="26" xfId="232" applyFont="1" applyFill="1" applyBorder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>
      <alignment vertical="center"/>
    </xf>
    <xf numFmtId="0" fontId="45" fillId="0" borderId="10" xfId="0" applyFont="1" applyBorder="1" applyAlignment="1">
      <alignment horizontal="left" vertical="center" shrinkToFit="1"/>
    </xf>
    <xf numFmtId="181" fontId="45" fillId="0" borderId="10" xfId="0" applyNumberFormat="1" applyFont="1" applyBorder="1" applyAlignment="1">
      <alignment horizontal="right" vertical="center"/>
    </xf>
    <xf numFmtId="0" fontId="45" fillId="0" borderId="10" xfId="0" applyFont="1" applyBorder="1" applyAlignment="1">
      <alignment horizontal="left" vertical="center"/>
    </xf>
    <xf numFmtId="181" fontId="45" fillId="0" borderId="10" xfId="0" applyNumberFormat="1" applyFont="1" applyBorder="1">
      <alignment vertical="center"/>
    </xf>
    <xf numFmtId="181" fontId="45" fillId="0" borderId="115" xfId="236" applyNumberFormat="1" applyFont="1" applyBorder="1" applyAlignment="1">
      <alignment vertical="center"/>
    </xf>
    <xf numFmtId="181" fontId="45" fillId="0" borderId="129" xfId="236" applyNumberFormat="1" applyFont="1" applyBorder="1" applyAlignment="1">
      <alignment vertical="center"/>
    </xf>
    <xf numFmtId="181" fontId="45" fillId="0" borderId="134" xfId="236" applyNumberFormat="1" applyFont="1" applyBorder="1" applyAlignment="1">
      <alignment vertical="center"/>
    </xf>
    <xf numFmtId="0" fontId="83" fillId="0" borderId="0" xfId="230" applyFont="1" applyAlignment="1">
      <alignment horizontal="left" vertical="center" indent="1"/>
    </xf>
    <xf numFmtId="0" fontId="97" fillId="0" borderId="0" xfId="230" applyFont="1">
      <alignment vertical="center"/>
    </xf>
    <xf numFmtId="0" fontId="83" fillId="0" borderId="0" xfId="230" applyFont="1" applyBorder="1" applyAlignment="1">
      <alignment horizontal="left" vertical="center" indent="1"/>
    </xf>
    <xf numFmtId="0" fontId="83" fillId="0" borderId="0" xfId="230" applyFont="1" applyBorder="1">
      <alignment vertical="center"/>
    </xf>
    <xf numFmtId="0" fontId="83" fillId="0" borderId="109" xfId="230" applyFont="1" applyBorder="1" applyAlignment="1">
      <alignment horizontal="left" vertical="center" indent="1"/>
    </xf>
    <xf numFmtId="0" fontId="83" fillId="0" borderId="109" xfId="230" applyFont="1" applyBorder="1">
      <alignment vertical="center"/>
    </xf>
    <xf numFmtId="0" fontId="83" fillId="0" borderId="10" xfId="230" applyFont="1" applyBorder="1" applyAlignment="1">
      <alignment horizontal="center" vertical="center"/>
    </xf>
    <xf numFmtId="0" fontId="83" fillId="0" borderId="135" xfId="230" applyFont="1" applyBorder="1" applyAlignment="1">
      <alignment horizontal="center" vertical="center"/>
    </xf>
    <xf numFmtId="0" fontId="83" fillId="0" borderId="12" xfId="230" applyFont="1" applyBorder="1" applyAlignment="1">
      <alignment horizontal="left" vertical="center" indent="1"/>
    </xf>
    <xf numFmtId="0" fontId="83" fillId="0" borderId="111" xfId="230" applyFont="1" applyBorder="1" applyAlignment="1">
      <alignment horizontal="left" vertical="center" indent="1"/>
    </xf>
    <xf numFmtId="0" fontId="83" fillId="0" borderId="111" xfId="230" applyFont="1" applyBorder="1" applyAlignment="1">
      <alignment horizontal="right" vertical="center"/>
    </xf>
    <xf numFmtId="0" fontId="83" fillId="0" borderId="137" xfId="230" applyFont="1" applyBorder="1">
      <alignment vertical="center"/>
    </xf>
    <xf numFmtId="0" fontId="83" fillId="0" borderId="117" xfId="230" applyFont="1" applyBorder="1">
      <alignment vertical="center"/>
    </xf>
    <xf numFmtId="0" fontId="5" fillId="62" borderId="0" xfId="0" applyFont="1" applyFill="1" applyAlignment="1">
      <alignment horizontal="center" vertical="center"/>
    </xf>
    <xf numFmtId="0" fontId="83" fillId="0" borderId="0" xfId="230" applyFont="1" applyAlignment="1">
      <alignment horizontal="center" vertical="center"/>
    </xf>
    <xf numFmtId="0" fontId="83" fillId="0" borderId="113" xfId="230" applyFont="1" applyBorder="1" applyAlignment="1">
      <alignment horizontal="left" vertical="center" indent="1"/>
    </xf>
    <xf numFmtId="0" fontId="83" fillId="0" borderId="113" xfId="230" applyFont="1" applyBorder="1">
      <alignment vertical="center"/>
    </xf>
    <xf numFmtId="0" fontId="83" fillId="0" borderId="138" xfId="230" applyFont="1" applyBorder="1">
      <alignment vertical="center"/>
    </xf>
    <xf numFmtId="0" fontId="83" fillId="0" borderId="118" xfId="230" applyFont="1" applyBorder="1">
      <alignment vertical="center"/>
    </xf>
    <xf numFmtId="0" fontId="8" fillId="0" borderId="0" xfId="230" applyFont="1">
      <alignment vertical="center"/>
    </xf>
    <xf numFmtId="0" fontId="5" fillId="0" borderId="0" xfId="230" applyFont="1">
      <alignment vertical="center"/>
    </xf>
    <xf numFmtId="0" fontId="5" fillId="0" borderId="0" xfId="230" applyFont="1" applyAlignment="1">
      <alignment horizontal="center" vertical="center"/>
    </xf>
    <xf numFmtId="0" fontId="83" fillId="0" borderId="127" xfId="230" applyFont="1" applyBorder="1" applyAlignment="1">
      <alignment horizontal="left" vertical="center" indent="1"/>
    </xf>
    <xf numFmtId="0" fontId="83" fillId="0" borderId="127" xfId="230" applyFont="1" applyBorder="1">
      <alignment vertical="center"/>
    </xf>
    <xf numFmtId="0" fontId="83" fillId="0" borderId="115" xfId="230" applyFont="1" applyBorder="1" applyAlignment="1">
      <alignment horizontal="centerContinuous" vertical="center"/>
    </xf>
    <xf numFmtId="0" fontId="83" fillId="0" borderId="115" xfId="230" applyFont="1" applyBorder="1">
      <alignment vertical="center"/>
    </xf>
    <xf numFmtId="0" fontId="83" fillId="0" borderId="128" xfId="230" applyFont="1" applyBorder="1">
      <alignment vertical="center"/>
    </xf>
    <xf numFmtId="0" fontId="83" fillId="0" borderId="139" xfId="230" applyFont="1" applyBorder="1">
      <alignment vertical="center"/>
    </xf>
    <xf numFmtId="0" fontId="83" fillId="0" borderId="136" xfId="230" applyFont="1" applyBorder="1">
      <alignment vertical="center"/>
    </xf>
    <xf numFmtId="0" fontId="83" fillId="0" borderId="16" xfId="230" applyFont="1" applyBorder="1">
      <alignment vertical="center"/>
    </xf>
    <xf numFmtId="0" fontId="83" fillId="0" borderId="140" xfId="230" applyFont="1" applyBorder="1">
      <alignment vertical="center"/>
    </xf>
    <xf numFmtId="0" fontId="83" fillId="0" borderId="26" xfId="230" applyFont="1" applyBorder="1">
      <alignment vertical="center"/>
    </xf>
    <xf numFmtId="0" fontId="83" fillId="0" borderId="0" xfId="230" applyFont="1" applyBorder="1" applyAlignment="1">
      <alignment horizontal="centerContinuous" vertical="center"/>
    </xf>
    <xf numFmtId="0" fontId="83" fillId="0" borderId="110" xfId="230" applyFont="1" applyBorder="1" applyAlignment="1">
      <alignment horizontal="center" vertical="center"/>
    </xf>
    <xf numFmtId="0" fontId="83" fillId="0" borderId="109" xfId="230" applyFont="1" applyBorder="1" applyAlignment="1">
      <alignment horizontal="right" vertical="center"/>
    </xf>
    <xf numFmtId="0" fontId="5" fillId="0" borderId="0" xfId="0" applyFont="1">
      <alignment vertical="center"/>
    </xf>
    <xf numFmtId="0" fontId="83" fillId="0" borderId="112" xfId="230" applyFont="1" applyBorder="1" applyAlignment="1">
      <alignment horizontal="center" vertical="center"/>
    </xf>
    <xf numFmtId="0" fontId="83" fillId="0" borderId="113" xfId="230" applyFont="1" applyBorder="1" applyAlignment="1">
      <alignment horizontal="right" vertical="center"/>
    </xf>
    <xf numFmtId="0" fontId="83" fillId="0" borderId="50" xfId="230" applyFont="1" applyBorder="1" applyAlignment="1">
      <alignment horizontal="left" vertical="center" indent="1"/>
    </xf>
    <xf numFmtId="0" fontId="83" fillId="0" borderId="119" xfId="230" applyFont="1" applyBorder="1" applyAlignment="1">
      <alignment horizontal="left" vertical="center" indent="1"/>
    </xf>
    <xf numFmtId="0" fontId="83" fillId="0" borderId="38" xfId="230" applyFont="1" applyBorder="1" applyAlignment="1">
      <alignment horizontal="right" vertical="center"/>
    </xf>
    <xf numFmtId="0" fontId="5" fillId="0" borderId="113" xfId="230" applyFont="1" applyBorder="1" applyAlignment="1">
      <alignment horizontal="right" vertical="center"/>
    </xf>
    <xf numFmtId="0" fontId="83" fillId="0" borderId="112" xfId="230" applyFont="1" applyBorder="1" applyAlignment="1">
      <alignment horizontal="left" vertical="center" indent="1"/>
    </xf>
    <xf numFmtId="0" fontId="83" fillId="0" borderId="114" xfId="230" applyFont="1" applyBorder="1" applyAlignment="1">
      <alignment horizontal="left" vertical="center" indent="1"/>
    </xf>
    <xf numFmtId="0" fontId="83" fillId="0" borderId="52" xfId="230" applyFont="1" applyBorder="1" applyAlignment="1">
      <alignment horizontal="left" vertical="center" indent="1"/>
    </xf>
    <xf numFmtId="0" fontId="83" fillId="0" borderId="40" xfId="230" applyFont="1" applyBorder="1" applyAlignment="1">
      <alignment horizontal="right" vertical="center"/>
    </xf>
    <xf numFmtId="0" fontId="83" fillId="0" borderId="52" xfId="230" applyFont="1" applyBorder="1">
      <alignment vertical="center"/>
    </xf>
    <xf numFmtId="0" fontId="83" fillId="0" borderId="40" xfId="230" applyFont="1" applyBorder="1" applyAlignment="1">
      <alignment horizontal="left" vertical="center" indent="1"/>
    </xf>
    <xf numFmtId="0" fontId="83" fillId="0" borderId="131" xfId="230" applyFont="1" applyBorder="1" applyAlignment="1">
      <alignment horizontal="center" vertical="center"/>
    </xf>
    <xf numFmtId="0" fontId="83" fillId="0" borderId="115" xfId="230" applyFont="1" applyBorder="1" applyAlignment="1">
      <alignment horizontal="left" vertical="center" indent="1"/>
    </xf>
    <xf numFmtId="0" fontId="83" fillId="0" borderId="0" xfId="230" applyFont="1" applyAlignment="1">
      <alignment horizontal="right" vertical="center"/>
    </xf>
    <xf numFmtId="0" fontId="83" fillId="0" borderId="0" xfId="230" applyFont="1" applyBorder="1" applyAlignment="1">
      <alignment horizontal="center" vertical="center"/>
    </xf>
    <xf numFmtId="0" fontId="97" fillId="0" borderId="0" xfId="230" applyFont="1" applyAlignment="1">
      <alignment horizontal="left" vertical="center"/>
    </xf>
    <xf numFmtId="0" fontId="83" fillId="0" borderId="0" xfId="230" applyFont="1" applyAlignment="1">
      <alignment horizontal="centerContinuous" vertical="center"/>
    </xf>
    <xf numFmtId="0" fontId="83" fillId="0" borderId="128" xfId="230" applyFont="1" applyBorder="1" applyAlignment="1">
      <alignment horizontal="center" vertical="center"/>
    </xf>
    <xf numFmtId="0" fontId="5" fillId="0" borderId="127" xfId="230" applyFont="1" applyBorder="1" applyAlignment="1">
      <alignment horizontal="right" vertical="center"/>
    </xf>
    <xf numFmtId="0" fontId="83" fillId="0" borderId="39" xfId="230" applyFont="1" applyBorder="1" applyAlignment="1">
      <alignment horizontal="centerContinuous" vertical="center"/>
    </xf>
    <xf numFmtId="0" fontId="83" fillId="0" borderId="116" xfId="230" applyFont="1" applyBorder="1" applyAlignment="1">
      <alignment horizontal="center" vertical="center"/>
    </xf>
    <xf numFmtId="0" fontId="83" fillId="0" borderId="127" xfId="230" applyFont="1" applyBorder="1" applyAlignment="1">
      <alignment horizontal="right" vertical="center"/>
    </xf>
    <xf numFmtId="0" fontId="83" fillId="0" borderId="110" xfId="230" applyFont="1" applyBorder="1" applyAlignment="1">
      <alignment horizontal="left" vertical="center" indent="1"/>
    </xf>
    <xf numFmtId="0" fontId="83" fillId="0" borderId="113" xfId="230" applyFont="1" applyBorder="1" applyAlignment="1">
      <alignment horizontal="left" vertical="center"/>
    </xf>
    <xf numFmtId="0" fontId="83" fillId="0" borderId="116" xfId="230" applyFont="1" applyBorder="1" applyAlignment="1">
      <alignment horizontal="left" vertical="center" indent="1"/>
    </xf>
    <xf numFmtId="0" fontId="83" fillId="0" borderId="68" xfId="230" applyFont="1" applyBorder="1" applyAlignment="1">
      <alignment horizontal="left" vertical="center"/>
    </xf>
    <xf numFmtId="0" fontId="83" fillId="0" borderId="126" xfId="230" applyFont="1" applyBorder="1">
      <alignment vertical="center"/>
    </xf>
    <xf numFmtId="0" fontId="83" fillId="0" borderId="115" xfId="230" applyFont="1" applyBorder="1" applyAlignment="1">
      <alignment horizontal="center" vertical="center"/>
    </xf>
    <xf numFmtId="0" fontId="83" fillId="0" borderId="16" xfId="230" applyFont="1" applyBorder="1" applyAlignment="1">
      <alignment horizontal="centerContinuous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98" fillId="0" borderId="0" xfId="0" applyFont="1" applyAlignment="1">
      <alignment horizontal="right" vertical="center"/>
    </xf>
    <xf numFmtId="0" fontId="98" fillId="0" borderId="0" xfId="230" applyFont="1" applyAlignment="1">
      <alignment horizontal="right" vertical="center" indent="1"/>
    </xf>
    <xf numFmtId="0" fontId="98" fillId="0" borderId="0" xfId="230" applyFont="1" applyAlignment="1">
      <alignment horizontal="left" vertical="center" indent="1"/>
    </xf>
    <xf numFmtId="0" fontId="45" fillId="0" borderId="0" xfId="237" applyFont="1">
      <alignment vertical="center"/>
    </xf>
    <xf numFmtId="181" fontId="45" fillId="62" borderId="38" xfId="238" applyNumberFormat="1" applyFont="1" applyFill="1" applyBorder="1" applyAlignment="1">
      <alignment horizontal="right" vertical="center" shrinkToFit="1"/>
    </xf>
    <xf numFmtId="181" fontId="45" fillId="62" borderId="127" xfId="238" applyNumberFormat="1" applyFont="1" applyFill="1" applyBorder="1" applyAlignment="1">
      <alignment horizontal="right" vertical="center" shrinkToFit="1"/>
    </xf>
    <xf numFmtId="176" fontId="45" fillId="62" borderId="10" xfId="239" applyNumberFormat="1" applyFont="1" applyFill="1" applyBorder="1" applyAlignment="1">
      <alignment horizontal="right" vertical="center" shrinkToFit="1"/>
    </xf>
    <xf numFmtId="181" fontId="45" fillId="0" borderId="10" xfId="237" applyNumberFormat="1" applyFont="1" applyBorder="1">
      <alignment vertical="center"/>
    </xf>
    <xf numFmtId="181" fontId="45" fillId="0" borderId="27" xfId="237" applyNumberFormat="1" applyFont="1" applyBorder="1">
      <alignment vertical="center"/>
    </xf>
    <xf numFmtId="181" fontId="45" fillId="0" borderId="132" xfId="237" applyNumberFormat="1" applyFont="1" applyBorder="1">
      <alignment vertical="center"/>
    </xf>
    <xf numFmtId="181" fontId="45" fillId="0" borderId="38" xfId="237" applyNumberFormat="1" applyFont="1" applyBorder="1">
      <alignment vertical="center"/>
    </xf>
    <xf numFmtId="181" fontId="45" fillId="0" borderId="50" xfId="237" applyNumberFormat="1" applyFont="1" applyBorder="1">
      <alignment vertical="center"/>
    </xf>
    <xf numFmtId="181" fontId="45" fillId="0" borderId="133" xfId="237" applyNumberFormat="1" applyFont="1" applyBorder="1">
      <alignment vertical="center"/>
    </xf>
    <xf numFmtId="185" fontId="45" fillId="0" borderId="10" xfId="237" applyNumberFormat="1" applyFont="1" applyBorder="1">
      <alignment vertical="center"/>
    </xf>
    <xf numFmtId="185" fontId="45" fillId="0" borderId="27" xfId="237" applyNumberFormat="1" applyFont="1" applyBorder="1">
      <alignment vertical="center"/>
    </xf>
    <xf numFmtId="185" fontId="45" fillId="0" borderId="132" xfId="237" applyNumberFormat="1" applyFont="1" applyBorder="1">
      <alignment vertical="center"/>
    </xf>
    <xf numFmtId="0" fontId="57" fillId="0" borderId="0" xfId="237" applyFont="1">
      <alignment vertical="center"/>
    </xf>
    <xf numFmtId="0" fontId="45" fillId="63" borderId="10" xfId="237" applyFont="1" applyFill="1" applyBorder="1" applyAlignment="1">
      <alignment horizontal="center" vertical="center"/>
    </xf>
    <xf numFmtId="183" fontId="45" fillId="63" borderId="10" xfId="237" applyNumberFormat="1" applyFont="1" applyFill="1" applyBorder="1" applyAlignment="1">
      <alignment horizontal="center" vertical="center"/>
    </xf>
    <xf numFmtId="184" fontId="45" fillId="63" borderId="10" xfId="237" applyNumberFormat="1" applyFont="1" applyFill="1" applyBorder="1" applyAlignment="1">
      <alignment horizontal="center" vertical="center"/>
    </xf>
    <xf numFmtId="183" fontId="45" fillId="63" borderId="38" xfId="237" applyNumberFormat="1" applyFont="1" applyFill="1" applyBorder="1" applyAlignment="1">
      <alignment horizontal="center" vertical="center"/>
    </xf>
    <xf numFmtId="184" fontId="45" fillId="63" borderId="38" xfId="237" applyNumberFormat="1" applyFont="1" applyFill="1" applyBorder="1" applyAlignment="1">
      <alignment horizontal="center" vertical="center"/>
    </xf>
    <xf numFmtId="182" fontId="45" fillId="63" borderId="10" xfId="237" applyNumberFormat="1" applyFont="1" applyFill="1" applyBorder="1" applyAlignment="1">
      <alignment horizontal="center" vertical="center"/>
    </xf>
    <xf numFmtId="182" fontId="45" fillId="63" borderId="27" xfId="237" applyNumberFormat="1" applyFont="1" applyFill="1" applyBorder="1" applyAlignment="1">
      <alignment horizontal="center" vertical="center"/>
    </xf>
    <xf numFmtId="0" fontId="45" fillId="63" borderId="132" xfId="237" applyFont="1" applyFill="1" applyBorder="1" applyAlignment="1">
      <alignment horizontal="center" vertical="center"/>
    </xf>
    <xf numFmtId="0" fontId="45" fillId="63" borderId="10" xfId="237" applyFont="1" applyFill="1" applyBorder="1" applyAlignment="1">
      <alignment horizontal="center" vertical="center" wrapText="1" shrinkToFit="1"/>
    </xf>
    <xf numFmtId="0" fontId="45" fillId="63" borderId="10" xfId="237" applyFont="1" applyFill="1" applyBorder="1" applyAlignment="1">
      <alignment horizontal="center" vertical="center" shrinkToFit="1"/>
    </xf>
    <xf numFmtId="186" fontId="45" fillId="0" borderId="10" xfId="237" applyNumberFormat="1" applyFont="1" applyBorder="1" applyAlignment="1">
      <alignment horizontal="right" vertical="center"/>
    </xf>
    <xf numFmtId="0" fontId="45" fillId="63" borderId="10" xfId="237" applyFont="1" applyFill="1" applyBorder="1" applyAlignment="1">
      <alignment horizontal="centerContinuous" vertical="center" wrapText="1"/>
    </xf>
    <xf numFmtId="0" fontId="45" fillId="63" borderId="10" xfId="237" applyFont="1" applyFill="1" applyBorder="1" applyAlignment="1">
      <alignment horizontal="center" vertical="center" wrapText="1"/>
    </xf>
    <xf numFmtId="0" fontId="101" fillId="0" borderId="0" xfId="0" applyFont="1">
      <alignment vertical="center"/>
    </xf>
    <xf numFmtId="0" fontId="102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 wrapText="1"/>
    </xf>
    <xf numFmtId="0" fontId="100" fillId="0" borderId="0" xfId="0" applyFont="1" applyAlignment="1">
      <alignment horizontal="center" vertical="center"/>
    </xf>
    <xf numFmtId="0" fontId="92" fillId="63" borderId="27" xfId="231" applyFill="1" applyBorder="1">
      <alignment vertical="center"/>
    </xf>
    <xf numFmtId="0" fontId="92" fillId="63" borderId="12" xfId="231" applyFill="1" applyBorder="1">
      <alignment vertical="center"/>
    </xf>
    <xf numFmtId="0" fontId="92" fillId="63" borderId="27" xfId="231" applyFill="1" applyBorder="1" applyAlignment="1">
      <alignment horizontal="center" vertical="center"/>
    </xf>
    <xf numFmtId="0" fontId="92" fillId="63" borderId="12" xfId="231" applyFill="1" applyBorder="1" applyAlignment="1">
      <alignment horizontal="center" vertical="center"/>
    </xf>
    <xf numFmtId="0" fontId="92" fillId="63" borderId="39" xfId="231" applyFill="1" applyBorder="1">
      <alignment vertical="center"/>
    </xf>
    <xf numFmtId="0" fontId="92" fillId="63" borderId="26" xfId="231" applyFill="1" applyBorder="1">
      <alignment vertical="center"/>
    </xf>
    <xf numFmtId="0" fontId="92" fillId="63" borderId="124" xfId="231" applyFill="1" applyBorder="1">
      <alignment vertical="center"/>
    </xf>
    <xf numFmtId="0" fontId="92" fillId="63" borderId="125" xfId="231" applyFill="1" applyBorder="1">
      <alignment vertical="center"/>
    </xf>
    <xf numFmtId="0" fontId="83" fillId="0" borderId="0" xfId="230" applyFont="1" applyAlignment="1">
      <alignment horizontal="left" vertical="center" wrapText="1"/>
    </xf>
    <xf numFmtId="0" fontId="83" fillId="0" borderId="129" xfId="230" applyFont="1" applyBorder="1" applyAlignment="1">
      <alignment horizontal="center" vertical="center"/>
    </xf>
    <xf numFmtId="0" fontId="83" fillId="0" borderId="130" xfId="230" applyFont="1" applyBorder="1" applyAlignment="1">
      <alignment horizontal="center" vertical="center"/>
    </xf>
    <xf numFmtId="0" fontId="45" fillId="63" borderId="10" xfId="237" applyFont="1" applyFill="1" applyBorder="1" applyAlignment="1">
      <alignment horizontal="center" vertical="center"/>
    </xf>
    <xf numFmtId="0" fontId="45" fillId="63" borderId="27" xfId="237" applyFont="1" applyFill="1" applyBorder="1" applyAlignment="1">
      <alignment horizontal="center" vertical="center"/>
    </xf>
    <xf numFmtId="0" fontId="45" fillId="63" borderId="12" xfId="237" applyFont="1" applyFill="1" applyBorder="1" applyAlignment="1">
      <alignment horizontal="center" vertical="center"/>
    </xf>
    <xf numFmtId="0" fontId="45" fillId="63" borderId="110" xfId="237" applyFont="1" applyFill="1" applyBorder="1" applyAlignment="1">
      <alignment horizontal="center" vertical="center"/>
    </xf>
    <xf numFmtId="0" fontId="45" fillId="63" borderId="117" xfId="237" applyFont="1" applyFill="1" applyBorder="1" applyAlignment="1">
      <alignment horizontal="center" vertical="center"/>
    </xf>
    <xf numFmtId="0" fontId="45" fillId="63" borderId="116" xfId="237" applyFont="1" applyFill="1" applyBorder="1" applyAlignment="1">
      <alignment horizontal="center" vertical="center"/>
    </xf>
    <xf numFmtId="0" fontId="45" fillId="63" borderId="141" xfId="237" applyFont="1" applyFill="1" applyBorder="1" applyAlignment="1">
      <alignment horizontal="center" vertical="center"/>
    </xf>
    <xf numFmtId="0" fontId="45" fillId="63" borderId="115" xfId="236" applyFont="1" applyFill="1" applyBorder="1" applyAlignment="1">
      <alignment horizontal="center" vertical="center"/>
    </xf>
  </cellXfs>
  <cellStyles count="240">
    <cellStyle name="20% - アクセント 1" xfId="1" builtinId="30" customBuiltin="1"/>
    <cellStyle name="20% - アクセント 1 2" xfId="88" xr:uid="{4277D0EF-464B-4629-93E6-340D4D557D61}"/>
    <cellStyle name="20% - アクセント 1 3" xfId="148" xr:uid="{9626EE4B-43BE-405A-B369-85B0D1490119}"/>
    <cellStyle name="20% - アクセント 1 4" xfId="173" xr:uid="{21A5D2DE-9537-42E9-9880-09E59E3C66D6}"/>
    <cellStyle name="20% - アクセント 1 5" xfId="187" xr:uid="{07EFAA4D-6926-4534-BF6E-5464535AB7E2}"/>
    <cellStyle name="20% - アクセント 1 6" xfId="201" xr:uid="{2E82AAFB-1518-45A2-A8A1-1BD9645401BF}"/>
    <cellStyle name="20% - アクセント 1 7" xfId="215" xr:uid="{164D59C5-2599-444A-848B-DE702D6E9C5E}"/>
    <cellStyle name="20% - アクセント 1 8" xfId="43" xr:uid="{D94F3829-73EB-4808-8AD9-4047DECE8385}"/>
    <cellStyle name="20% - アクセント 2" xfId="2" builtinId="34" customBuiltin="1"/>
    <cellStyle name="20% - アクセント 2 2" xfId="89" xr:uid="{DC497292-7C7F-458A-AEB0-6BFE66A8B38B}"/>
    <cellStyle name="20% - アクセント 2 3" xfId="152" xr:uid="{90818717-DABF-4E98-89BF-404479FDD564}"/>
    <cellStyle name="20% - アクセント 2 4" xfId="175" xr:uid="{E13CBD34-F474-495D-A3A3-F65B53178DDC}"/>
    <cellStyle name="20% - アクセント 2 5" xfId="189" xr:uid="{43EDCD21-454B-48F7-BE43-A826C6798EAC}"/>
    <cellStyle name="20% - アクセント 2 6" xfId="203" xr:uid="{6F9ECEAE-C21B-4789-AE38-3B6B22725B48}"/>
    <cellStyle name="20% - アクセント 2 7" xfId="217" xr:uid="{6A940CB9-64BA-4EA2-A1B3-1FCB36EE832E}"/>
    <cellStyle name="20% - アクセント 2 8" xfId="44" xr:uid="{E45A61FD-8E89-41F0-9ACF-FD722127429F}"/>
    <cellStyle name="20% - アクセント 3" xfId="3" builtinId="38" customBuiltin="1"/>
    <cellStyle name="20% - アクセント 3 2" xfId="90" xr:uid="{C4AD58D2-FFA1-476B-B28F-87E62F2535F9}"/>
    <cellStyle name="20% - アクセント 3 3" xfId="156" xr:uid="{B3F9224E-D91F-4446-AF73-A74EA81A3F9E}"/>
    <cellStyle name="20% - アクセント 3 4" xfId="177" xr:uid="{38814B33-07DF-40C2-A0E5-6A666473C594}"/>
    <cellStyle name="20% - アクセント 3 5" xfId="191" xr:uid="{D0773A26-4477-466A-A41B-E89A59067D40}"/>
    <cellStyle name="20% - アクセント 3 6" xfId="205" xr:uid="{7ED4714F-4702-4CDE-8968-A3396759CF81}"/>
    <cellStyle name="20% - アクセント 3 7" xfId="219" xr:uid="{75B592D3-4A1C-489A-B59B-2A48710D4D39}"/>
    <cellStyle name="20% - アクセント 3 8" xfId="45" xr:uid="{7C7E9A0F-53AC-4638-B6BF-3A2BFC54DE1D}"/>
    <cellStyle name="20% - アクセント 4" xfId="4" builtinId="42" customBuiltin="1"/>
    <cellStyle name="20% - アクセント 4 2" xfId="91" xr:uid="{DB67F208-B7E8-42A0-983B-27DE87E06629}"/>
    <cellStyle name="20% - アクセント 4 3" xfId="160" xr:uid="{55B6467E-EAF3-4AB0-8D5B-353EE508AC47}"/>
    <cellStyle name="20% - アクセント 4 4" xfId="179" xr:uid="{9A012F8B-D36E-4967-A472-93FFD0742DE2}"/>
    <cellStyle name="20% - アクセント 4 5" xfId="193" xr:uid="{EDD76496-9366-4AAD-8969-DF295946AD57}"/>
    <cellStyle name="20% - アクセント 4 6" xfId="207" xr:uid="{19F8015A-E1FD-40D4-9506-928B05D810F6}"/>
    <cellStyle name="20% - アクセント 4 7" xfId="221" xr:uid="{E65ACFB8-0C75-47F9-99AA-544BD9834130}"/>
    <cellStyle name="20% - アクセント 4 8" xfId="46" xr:uid="{C93F14D7-A37F-4D11-88C8-F628DD7FED8B}"/>
    <cellStyle name="20% - アクセント 5" xfId="5" builtinId="46" customBuiltin="1"/>
    <cellStyle name="20% - アクセント 5 2" xfId="92" xr:uid="{BE8CD6C4-8C36-450D-A14D-95E824A79BA2}"/>
    <cellStyle name="20% - アクセント 5 3" xfId="164" xr:uid="{ABE70220-0D9B-4E55-B123-E4C13A17B39D}"/>
    <cellStyle name="20% - アクセント 5 4" xfId="181" xr:uid="{1D5E998D-6030-4932-8A50-C709AFBF361A}"/>
    <cellStyle name="20% - アクセント 5 5" xfId="195" xr:uid="{66D235B5-DE63-4175-98DE-025071129DC4}"/>
    <cellStyle name="20% - アクセント 5 6" xfId="209" xr:uid="{CE84AC75-8BBE-45AC-9489-98EAF45659A2}"/>
    <cellStyle name="20% - アクセント 5 7" xfId="223" xr:uid="{72D01EAA-9478-4659-9DFC-CC84447ECAAF}"/>
    <cellStyle name="20% - アクセント 5 8" xfId="47" xr:uid="{75BBF1E5-3608-4F59-8C30-ED7E3AA19202}"/>
    <cellStyle name="20% - アクセント 6" xfId="6" builtinId="50" customBuiltin="1"/>
    <cellStyle name="20% - アクセント 6 2" xfId="93" xr:uid="{0CD298C9-BB89-4372-BE69-BC88C187E18D}"/>
    <cellStyle name="20% - アクセント 6 3" xfId="168" xr:uid="{A4A41DB2-4DDE-4AAA-BE9A-16F291E69E60}"/>
    <cellStyle name="20% - アクセント 6 4" xfId="183" xr:uid="{78105240-2CC4-4A9A-8286-766E2F60D5B8}"/>
    <cellStyle name="20% - アクセント 6 5" xfId="197" xr:uid="{3A32B7B2-2B49-4ABA-BF55-03FB8EC2C4C6}"/>
    <cellStyle name="20% - アクセント 6 6" xfId="211" xr:uid="{B33E7E98-CADF-486E-8270-F30ED5E88F5E}"/>
    <cellStyle name="20% - アクセント 6 7" xfId="225" xr:uid="{F6791AFD-D84B-469A-867F-BC7C4B99936D}"/>
    <cellStyle name="20% - アクセント 6 8" xfId="48" xr:uid="{20CAD379-3990-4237-8026-8CECBF324956}"/>
    <cellStyle name="40% - アクセント 1" xfId="7" builtinId="31" customBuiltin="1"/>
    <cellStyle name="40% - アクセント 1 2" xfId="94" xr:uid="{C29B72BF-F33C-4CFA-9263-B21EBA87DCA9}"/>
    <cellStyle name="40% - アクセント 1 3" xfId="149" xr:uid="{6B472275-AEF0-4F1F-9539-EB97371D2348}"/>
    <cellStyle name="40% - アクセント 1 4" xfId="174" xr:uid="{BA2762A1-662C-4BA5-A263-7462DD2139B7}"/>
    <cellStyle name="40% - アクセント 1 5" xfId="188" xr:uid="{7755AA3B-84E3-4138-807A-7A317A8B083C}"/>
    <cellStyle name="40% - アクセント 1 6" xfId="202" xr:uid="{4D6368AD-6001-4DAD-978C-D8D1F1A9B035}"/>
    <cellStyle name="40% - アクセント 1 7" xfId="216" xr:uid="{0A4767C5-6275-4E2C-B9F4-4649602A5745}"/>
    <cellStyle name="40% - アクセント 1 8" xfId="49" xr:uid="{0C9F386A-376F-43D5-83C6-6FEEF24A9D1C}"/>
    <cellStyle name="40% - アクセント 2" xfId="8" builtinId="35" customBuiltin="1"/>
    <cellStyle name="40% - アクセント 2 2" xfId="95" xr:uid="{E07D0B5F-DF18-4BDA-8160-CBC071B2B178}"/>
    <cellStyle name="40% - アクセント 2 3" xfId="153" xr:uid="{2657C182-C939-45C5-AA0D-C3E26E296F98}"/>
    <cellStyle name="40% - アクセント 2 4" xfId="176" xr:uid="{BB39029B-D18B-43EB-9312-CFC02472A5A5}"/>
    <cellStyle name="40% - アクセント 2 5" xfId="190" xr:uid="{D975495A-B632-4021-A4E7-BEE38EC1F511}"/>
    <cellStyle name="40% - アクセント 2 6" xfId="204" xr:uid="{3356FC31-D564-4A49-A908-4DADA7F6E8F6}"/>
    <cellStyle name="40% - アクセント 2 7" xfId="218" xr:uid="{C82217B1-50F2-4AA9-B7F9-9160F1AB7F71}"/>
    <cellStyle name="40% - アクセント 2 8" xfId="50" xr:uid="{DD8BB07B-5CC1-4866-A20D-4F08D7D5F074}"/>
    <cellStyle name="40% - アクセント 3" xfId="9" builtinId="39" customBuiltin="1"/>
    <cellStyle name="40% - アクセント 3 2" xfId="96" xr:uid="{A99A2A38-1AFC-4A56-83E7-91520E5C1704}"/>
    <cellStyle name="40% - アクセント 3 3" xfId="157" xr:uid="{E0E27466-44A6-4AC2-8BDC-67E79836B3BF}"/>
    <cellStyle name="40% - アクセント 3 4" xfId="178" xr:uid="{22CCACF5-7437-4725-BC1D-E08CD498893F}"/>
    <cellStyle name="40% - アクセント 3 5" xfId="192" xr:uid="{4A492A95-9DF5-424A-B784-C3815249D699}"/>
    <cellStyle name="40% - アクセント 3 6" xfId="206" xr:uid="{91F3FE2C-7605-4B3A-9BF9-9585BBF92820}"/>
    <cellStyle name="40% - アクセント 3 7" xfId="220" xr:uid="{3DE57474-4DDC-4697-8A40-C67E66CB9333}"/>
    <cellStyle name="40% - アクセント 3 8" xfId="51" xr:uid="{372D3FFE-5F98-48E1-BD2C-A2EA5A384C84}"/>
    <cellStyle name="40% - アクセント 4" xfId="10" builtinId="43" customBuiltin="1"/>
    <cellStyle name="40% - アクセント 4 2" xfId="97" xr:uid="{EE2665F8-4458-431C-B98E-A0D91728F6F8}"/>
    <cellStyle name="40% - アクセント 4 3" xfId="161" xr:uid="{DE85EECF-F479-44F0-8AE9-8FF1FFE85C35}"/>
    <cellStyle name="40% - アクセント 4 4" xfId="180" xr:uid="{43ADB45E-E574-403F-866A-85937AA88BE3}"/>
    <cellStyle name="40% - アクセント 4 5" xfId="194" xr:uid="{9F939EC1-C15A-40BE-B0F8-D93E5902A90C}"/>
    <cellStyle name="40% - アクセント 4 6" xfId="208" xr:uid="{350335EF-98F4-4FDA-A01A-5F5E6B89B51F}"/>
    <cellStyle name="40% - アクセント 4 7" xfId="222" xr:uid="{F3B0DA89-4B6A-4241-86ED-84C276A535B2}"/>
    <cellStyle name="40% - アクセント 4 8" xfId="52" xr:uid="{4AE52CDE-9269-45CC-8AB4-DD375046CE83}"/>
    <cellStyle name="40% - アクセント 5" xfId="11" builtinId="47" customBuiltin="1"/>
    <cellStyle name="40% - アクセント 5 2" xfId="98" xr:uid="{73C32EF1-5457-4297-8297-ACDB89148495}"/>
    <cellStyle name="40% - アクセント 5 3" xfId="165" xr:uid="{FD19FCFC-78D8-4C00-965A-378EB7D55975}"/>
    <cellStyle name="40% - アクセント 5 4" xfId="182" xr:uid="{07F044BC-8092-4C89-A7D0-AAF4FB128510}"/>
    <cellStyle name="40% - アクセント 5 5" xfId="196" xr:uid="{8543728F-9206-4DEC-8A08-8902EA8BE1ED}"/>
    <cellStyle name="40% - アクセント 5 6" xfId="210" xr:uid="{F37E0DA1-70F6-404A-8106-CE3C85D067AF}"/>
    <cellStyle name="40% - アクセント 5 7" xfId="224" xr:uid="{DE619FAA-87E9-4618-9828-DAE3D2F6B874}"/>
    <cellStyle name="40% - アクセント 5 8" xfId="53" xr:uid="{689EBAE1-F466-4F3C-8265-DDF51C548E2F}"/>
    <cellStyle name="40% - アクセント 6" xfId="12" builtinId="51" customBuiltin="1"/>
    <cellStyle name="40% - アクセント 6 2" xfId="99" xr:uid="{84B37EAC-BBF1-4038-9D06-609014F3A9C9}"/>
    <cellStyle name="40% - アクセント 6 3" xfId="169" xr:uid="{CC3CAFB7-D6C8-4BE5-A07A-27C59360BAC3}"/>
    <cellStyle name="40% - アクセント 6 4" xfId="184" xr:uid="{0255EE9F-E1D4-4204-A120-72C345CECAAB}"/>
    <cellStyle name="40% - アクセント 6 5" xfId="198" xr:uid="{E87BEFD2-FE07-4B12-96ED-D0E72C5EA3B5}"/>
    <cellStyle name="40% - アクセント 6 6" xfId="212" xr:uid="{E8D9130B-FC6E-4028-869E-8911D5FE0387}"/>
    <cellStyle name="40% - アクセント 6 7" xfId="226" xr:uid="{CD4223BE-9AF9-452B-9F0E-C2BE609D501F}"/>
    <cellStyle name="40% - アクセント 6 8" xfId="54" xr:uid="{8D3162AB-65DF-4BFD-A5B4-5D332491D219}"/>
    <cellStyle name="60% - アクセント 1" xfId="13" builtinId="32" customBuiltin="1"/>
    <cellStyle name="60% - アクセント 1 2" xfId="100" xr:uid="{DA04A991-C541-4C1C-ABEF-0FFE89728203}"/>
    <cellStyle name="60% - アクセント 1 3" xfId="150" xr:uid="{D9C0F94F-04BD-49B3-B5BB-801D968D04D0}"/>
    <cellStyle name="60% - アクセント 1 4" xfId="55" xr:uid="{7ADB9B75-A6AE-481E-A5D1-7E8B020765C7}"/>
    <cellStyle name="60% - アクセント 2" xfId="14" builtinId="36" customBuiltin="1"/>
    <cellStyle name="60% - アクセント 2 2" xfId="101" xr:uid="{E62C670B-2F44-4717-BDA3-EE893315A892}"/>
    <cellStyle name="60% - アクセント 2 3" xfId="154" xr:uid="{497364A0-8D15-473D-8AC4-156D6BDC1191}"/>
    <cellStyle name="60% - アクセント 2 4" xfId="56" xr:uid="{85C4BAD2-5471-4733-8E9D-E1BF7E134D54}"/>
    <cellStyle name="60% - アクセント 3" xfId="15" builtinId="40" customBuiltin="1"/>
    <cellStyle name="60% - アクセント 3 2" xfId="102" xr:uid="{B40C60A8-51C1-4A6E-AD48-9EC8305CC769}"/>
    <cellStyle name="60% - アクセント 3 3" xfId="158" xr:uid="{30BBC0A3-25AF-4E6A-BE78-DE875D30B584}"/>
    <cellStyle name="60% - アクセント 3 4" xfId="57" xr:uid="{79118053-C32F-4D89-8F63-DD44D9698E83}"/>
    <cellStyle name="60% - アクセント 4" xfId="16" builtinId="44" customBuiltin="1"/>
    <cellStyle name="60% - アクセント 4 2" xfId="103" xr:uid="{B3CD8C88-1CFE-4300-BC58-F88EC3CD9E1D}"/>
    <cellStyle name="60% - アクセント 4 3" xfId="162" xr:uid="{17D220BA-1E95-4381-A3B9-954F74BE50B5}"/>
    <cellStyle name="60% - アクセント 4 4" xfId="58" xr:uid="{1696A119-4126-441E-843E-8B0C0FC2DC35}"/>
    <cellStyle name="60% - アクセント 5" xfId="17" builtinId="48" customBuiltin="1"/>
    <cellStyle name="60% - アクセント 5 2" xfId="104" xr:uid="{9B05DD7E-8858-43C2-996D-D1A28894C71E}"/>
    <cellStyle name="60% - アクセント 5 3" xfId="166" xr:uid="{7FA1DFDB-0DBA-48AF-9B8B-F8B62FB0E4EA}"/>
    <cellStyle name="60% - アクセント 5 4" xfId="59" xr:uid="{4A2304ED-ABA4-4611-9181-B54CC8376385}"/>
    <cellStyle name="60% - アクセント 6" xfId="18" builtinId="52" customBuiltin="1"/>
    <cellStyle name="60% - アクセント 6 2" xfId="105" xr:uid="{F2BCBE91-6F48-4091-9794-A5341E17894B}"/>
    <cellStyle name="60% - アクセント 6 3" xfId="170" xr:uid="{2D780587-0AC1-48AF-AC99-9FCE6A35B63F}"/>
    <cellStyle name="60% - アクセント 6 4" xfId="60" xr:uid="{F1EBA915-89AC-4B77-A740-549A46F957BB}"/>
    <cellStyle name="アクセント 1" xfId="19" builtinId="29" customBuiltin="1"/>
    <cellStyle name="アクセント 1 2" xfId="106" xr:uid="{4DD93294-1103-4C0C-851A-EE168DFC5C8D}"/>
    <cellStyle name="アクセント 1 3" xfId="147" xr:uid="{58390766-7256-4A13-94BB-363C43C4BFD8}"/>
    <cellStyle name="アクセント 1 4" xfId="61" xr:uid="{7F0EA5F4-6E64-4C69-8AE5-6770EC8D0B11}"/>
    <cellStyle name="アクセント 2" xfId="20" builtinId="33" customBuiltin="1"/>
    <cellStyle name="アクセント 2 2" xfId="107" xr:uid="{309143D6-F7BF-4077-A3BB-2DA2AF4F7187}"/>
    <cellStyle name="アクセント 2 3" xfId="151" xr:uid="{FF8937D9-57CC-43C5-AD12-15A46E2B1D11}"/>
    <cellStyle name="アクセント 2 4" xfId="62" xr:uid="{D2133772-8B60-402C-97A5-577260E5876F}"/>
    <cellStyle name="アクセント 3" xfId="21" builtinId="37" customBuiltin="1"/>
    <cellStyle name="アクセント 3 2" xfId="108" xr:uid="{96BF9CE1-7690-4619-9688-2E1CDF1BFBD7}"/>
    <cellStyle name="アクセント 3 3" xfId="155" xr:uid="{2D85815F-88A6-4713-8FD1-6F1914FDF9FC}"/>
    <cellStyle name="アクセント 3 4" xfId="63" xr:uid="{A36D97A6-882F-4141-B038-A0652E48644F}"/>
    <cellStyle name="アクセント 4" xfId="22" builtinId="41" customBuiltin="1"/>
    <cellStyle name="アクセント 4 2" xfId="109" xr:uid="{E9D437F6-66D2-4C50-ABBB-175E14F2A6A7}"/>
    <cellStyle name="アクセント 4 3" xfId="159" xr:uid="{027EB6BC-9ED3-4B5A-877D-AD52E9600827}"/>
    <cellStyle name="アクセント 4 4" xfId="64" xr:uid="{EF626CF7-6738-4CE8-816C-3C13A73A1E18}"/>
    <cellStyle name="アクセント 5" xfId="23" builtinId="45" customBuiltin="1"/>
    <cellStyle name="アクセント 5 2" xfId="110" xr:uid="{07A842BE-C2CA-44B9-90D7-C100AACB9A38}"/>
    <cellStyle name="アクセント 5 3" xfId="163" xr:uid="{418F5D60-0C64-44D6-AE21-3CC214805D71}"/>
    <cellStyle name="アクセント 5 4" xfId="65" xr:uid="{28A50B2C-C453-4481-9ED9-0F6F98D74F5E}"/>
    <cellStyle name="アクセント 6" xfId="24" builtinId="49" customBuiltin="1"/>
    <cellStyle name="アクセント 6 2" xfId="111" xr:uid="{0491DD20-88CF-49E6-BBD0-333CB4E8007A}"/>
    <cellStyle name="アクセント 6 3" xfId="167" xr:uid="{4E7258C1-D735-4650-A254-EC47E5E73A38}"/>
    <cellStyle name="アクセント 6 4" xfId="66" xr:uid="{93E6C571-D06C-4E59-B72E-116544FAD96C}"/>
    <cellStyle name="タイトル" xfId="25" builtinId="15" customBuiltin="1"/>
    <cellStyle name="タイトル 2" xfId="112" xr:uid="{50F2C25E-701B-4FD2-9FF3-90972AF5F898}"/>
    <cellStyle name="タイトル 3" xfId="130" xr:uid="{E525CCA4-E8AF-4040-AC99-1EB06878FC74}"/>
    <cellStyle name="タイトル 4" xfId="67" xr:uid="{23B2F208-8446-40E4-8C75-3CDC5E76CAA2}"/>
    <cellStyle name="チェック セル" xfId="26" builtinId="23" customBuiltin="1"/>
    <cellStyle name="チェック セル 2" xfId="113" xr:uid="{294E6366-55B5-4988-8267-9B92504DD00F}"/>
    <cellStyle name="チェック セル 3" xfId="142" xr:uid="{3C343A11-CD47-41AF-A213-F76E60781A44}"/>
    <cellStyle name="チェック セル 4" xfId="68" xr:uid="{C04AF856-4B79-445E-A572-8E039381E272}"/>
    <cellStyle name="どちらでもない" xfId="27" builtinId="28" customBuiltin="1"/>
    <cellStyle name="どちらでもない 2" xfId="114" xr:uid="{D52BF5B1-E40A-485F-BB4A-A75A3863A11D}"/>
    <cellStyle name="どちらでもない 3" xfId="137" xr:uid="{0671DB8D-0242-427F-AD5D-7EF269E8685F}"/>
    <cellStyle name="どちらでもない 4" xfId="69" xr:uid="{E17B6ED2-9968-415E-9A94-F2AA549B0772}"/>
    <cellStyle name="パーセント 2" xfId="235" xr:uid="{A2290E86-3BFD-43CE-921F-26BF541E8B47}"/>
    <cellStyle name="パーセント 3" xfId="239" xr:uid="{3A218562-207A-45D3-84D3-BDFC04508A12}"/>
    <cellStyle name="メモ" xfId="28" builtinId="10" customBuiltin="1"/>
    <cellStyle name="メモ 2" xfId="115" xr:uid="{8F511D47-1292-49F7-8F47-3D4997639709}"/>
    <cellStyle name="メモ 3" xfId="144" xr:uid="{C6DB0537-A65A-4433-82FB-C641EB538962}"/>
    <cellStyle name="メモ 4" xfId="172" xr:uid="{96F6743E-03D6-46A4-80F9-87379E163F23}"/>
    <cellStyle name="メモ 5" xfId="186" xr:uid="{9E4C0490-9D02-4EC4-AB21-D3DC99D7E486}"/>
    <cellStyle name="メモ 6" xfId="200" xr:uid="{21226143-27AD-4F48-9801-3D6DF111C137}"/>
    <cellStyle name="メモ 7" xfId="214" xr:uid="{B96B0B7C-6B14-4606-B640-9617A2A8F3B1}"/>
    <cellStyle name="メモ 8" xfId="70" xr:uid="{E8682CDE-BE92-41BD-A42F-DB8FA80E730A}"/>
    <cellStyle name="リンク セル" xfId="29" builtinId="24" customBuiltin="1"/>
    <cellStyle name="リンク セル 2" xfId="116" xr:uid="{4EECA9A1-D3D1-409D-BD95-CC3813AF0F0F}"/>
    <cellStyle name="リンク セル 3" xfId="141" xr:uid="{FDC034AE-4138-47AE-81F1-C6F83174DC17}"/>
    <cellStyle name="リンク セル 4" xfId="71" xr:uid="{D0DC3F93-4C2C-4DE5-BACA-F57CB5E604B2}"/>
    <cellStyle name="悪い" xfId="30" builtinId="27" customBuiltin="1"/>
    <cellStyle name="悪い 2" xfId="117" xr:uid="{0EAB9D22-4733-4C94-ACC8-33E86EEC741C}"/>
    <cellStyle name="悪い 3" xfId="136" xr:uid="{8ACE3863-334C-4DD4-95C6-DD510B6C3E60}"/>
    <cellStyle name="悪い 4" xfId="72" xr:uid="{6EBFF401-9DED-4873-A052-53C5B1EB3ECF}"/>
    <cellStyle name="計算" xfId="31" builtinId="22" customBuiltin="1"/>
    <cellStyle name="計算 2" xfId="118" xr:uid="{FDE5F2B1-CBD5-44A0-A569-D4269D92C429}"/>
    <cellStyle name="計算 3" xfId="140" xr:uid="{02D9FB7E-F584-464F-9024-ED043DEBE9E9}"/>
    <cellStyle name="計算 4" xfId="73" xr:uid="{6EB34908-F08B-4CC6-A62A-B61F57B1325B}"/>
    <cellStyle name="警告文" xfId="32" builtinId="11" customBuiltin="1"/>
    <cellStyle name="警告文 2" xfId="119" xr:uid="{F02AD536-39E9-4519-9FE0-68FA20491383}"/>
    <cellStyle name="警告文 3" xfId="143" xr:uid="{ED4A3D9D-59D9-4087-9FFA-6410B6F6753C}"/>
    <cellStyle name="警告文 4" xfId="74" xr:uid="{F16205E4-17BA-4874-8373-426F781B9E51}"/>
    <cellStyle name="桁区切り 2" xfId="232" xr:uid="{074D900F-7FD6-42FB-9783-C96F5F8DE63C}"/>
    <cellStyle name="桁区切り 3" xfId="234" xr:uid="{92D7C368-6354-4362-BD73-5BCF683B482A}"/>
    <cellStyle name="桁区切り 4" xfId="238" xr:uid="{9DD5D01E-0545-4DC1-916C-CD9D00713FBA}"/>
    <cellStyle name="見出し 1" xfId="33" builtinId="16" customBuiltin="1"/>
    <cellStyle name="見出し 1 2" xfId="120" xr:uid="{A4E8BB8C-E5AF-42EA-86F1-5D8D4F28CEC0}"/>
    <cellStyle name="見出し 1 3" xfId="131" xr:uid="{BC505D0D-4E78-46A3-8B31-7D5424968D47}"/>
    <cellStyle name="見出し 1 4" xfId="75" xr:uid="{4AE149AA-48DD-4B6F-82C5-023374A8A1C1}"/>
    <cellStyle name="見出し 2" xfId="34" builtinId="17" customBuiltin="1"/>
    <cellStyle name="見出し 2 2" xfId="121" xr:uid="{11BF7712-ACC7-4DEA-8950-D02BCFEEE1BB}"/>
    <cellStyle name="見出し 2 3" xfId="132" xr:uid="{C8E606B1-9231-46BE-9F34-CE396FF7E657}"/>
    <cellStyle name="見出し 2 4" xfId="76" xr:uid="{714AFCAB-A3C6-4A9F-9EE8-7060A961A113}"/>
    <cellStyle name="見出し 3" xfId="35" builtinId="18" customBuiltin="1"/>
    <cellStyle name="見出し 3 2" xfId="122" xr:uid="{DEB3AC0A-9A09-4F76-BA57-39E24B0B9C94}"/>
    <cellStyle name="見出し 3 3" xfId="133" xr:uid="{15111AC7-3917-4163-BD69-9DEB293E576C}"/>
    <cellStyle name="見出し 3 4" xfId="77" xr:uid="{988A4CC4-81FE-4343-B46D-ADFA6B61E547}"/>
    <cellStyle name="見出し 4" xfId="36" builtinId="19" customBuiltin="1"/>
    <cellStyle name="見出し 4 2" xfId="123" xr:uid="{3D9BA3A7-BAA3-4292-9839-392A062F83A1}"/>
    <cellStyle name="見出し 4 3" xfId="134" xr:uid="{342E4A75-D28B-4482-B7E4-669279B3EC9E}"/>
    <cellStyle name="見出し 4 4" xfId="78" xr:uid="{5B5413C7-21F5-4787-9A82-8C9498CCF2A3}"/>
    <cellStyle name="集計" xfId="37" builtinId="25" customBuiltin="1"/>
    <cellStyle name="集計 2" xfId="124" xr:uid="{F55E33E5-7C09-4B0F-97C2-7968A8D00B2E}"/>
    <cellStyle name="集計 3" xfId="146" xr:uid="{F1A9E80F-7CC4-4720-84C5-41A733EC5DA9}"/>
    <cellStyle name="集計 4" xfId="79" xr:uid="{3039E152-EABE-4A0D-83E1-98DB4CC78371}"/>
    <cellStyle name="出力" xfId="38" builtinId="21" customBuiltin="1"/>
    <cellStyle name="出力 2" xfId="125" xr:uid="{5EDBFA3C-514F-4A2E-866E-DE4BCA85FF71}"/>
    <cellStyle name="出力 3" xfId="139" xr:uid="{D66FC86D-45AA-486B-B053-907E4C64755B}"/>
    <cellStyle name="出力 4" xfId="80" xr:uid="{8D8C78AF-5B96-467B-827C-55CC8064E29A}"/>
    <cellStyle name="説明文" xfId="39" builtinId="53" customBuiltin="1"/>
    <cellStyle name="説明文 2" xfId="126" xr:uid="{3804F230-49D2-4197-9DCD-FCA7475C050D}"/>
    <cellStyle name="説明文 3" xfId="145" xr:uid="{838B821B-0F95-4357-890C-7FC7615B827D}"/>
    <cellStyle name="説明文 4" xfId="81" xr:uid="{AA5FDDCD-DCAB-4A75-B52D-2CEF8E186E4C}"/>
    <cellStyle name="入力" xfId="40" builtinId="20" customBuiltin="1"/>
    <cellStyle name="入力 2" xfId="127" xr:uid="{64D90718-A2E9-42A3-A326-9F2E22FC9C10}"/>
    <cellStyle name="入力 3" xfId="138" xr:uid="{0CAA4A7C-042D-405D-A879-47213235C9E1}"/>
    <cellStyle name="入力 4" xfId="82" xr:uid="{F3E6FB47-69A4-4B6D-8DF6-A4F647700C65}"/>
    <cellStyle name="標準" xfId="0" builtinId="0" customBuiltin="1"/>
    <cellStyle name="標準 10" xfId="231" xr:uid="{134A266B-F882-48DF-A407-FB678623788E}"/>
    <cellStyle name="標準 11" xfId="233" xr:uid="{9ECC9060-8FD6-485A-AACA-715164E9EE4A}"/>
    <cellStyle name="標準 12" xfId="237" xr:uid="{D71D3CA1-C135-4CE3-A2FC-79688D1E37F6}"/>
    <cellStyle name="標準 2" xfId="41" xr:uid="{00000000-0005-0000-0000-00002A000000}"/>
    <cellStyle name="標準 2 2" xfId="87" xr:uid="{94C142D1-A8C5-46DD-B5C2-2FBCBE49AB60}"/>
    <cellStyle name="標準 2 3" xfId="84" xr:uid="{4D312BC1-6B80-44FB-A269-EF6DBB09856C}"/>
    <cellStyle name="標準 2 4" xfId="236" xr:uid="{2C738E1C-285D-4DC7-900E-8F22BDD28AA0}"/>
    <cellStyle name="標準 3" xfId="85" xr:uid="{1ECC8318-3896-4642-A5E0-2E5F930E7C33}"/>
    <cellStyle name="標準 4" xfId="86" xr:uid="{9ECDC341-D18A-4029-AC4E-FBC2956D6FFB}"/>
    <cellStyle name="標準 4 2" xfId="228" xr:uid="{40DCA597-8E6C-4C6F-A1E0-BF577320ED8A}"/>
    <cellStyle name="標準 4 3" xfId="229" xr:uid="{75D8978D-8F40-4951-973D-C6CA8F3ED030}"/>
    <cellStyle name="標準 5" xfId="129" xr:uid="{38070219-A720-409E-9052-EFA5E2F5EE5F}"/>
    <cellStyle name="標準 6" xfId="171" xr:uid="{77133800-ADB3-45DC-861F-57385B213E8F}"/>
    <cellStyle name="標準 7" xfId="185" xr:uid="{D967B94F-3F34-4749-AAD6-F850D55416FE}"/>
    <cellStyle name="標準 7 2" xfId="227" xr:uid="{3A4F60A1-CEB4-4017-94F3-69FE28C7DAA5}"/>
    <cellStyle name="標準 8" xfId="199" xr:uid="{678050B2-EB11-4137-A56F-0F458DD1735F}"/>
    <cellStyle name="標準 9" xfId="213" xr:uid="{3F292B9E-3824-44A4-A19C-716EFBE33A42}"/>
    <cellStyle name="標準_静岡県報告書（案）_20070329" xfId="230" xr:uid="{42246420-A079-49C9-89A3-290C57629531}"/>
    <cellStyle name="良い" xfId="42" builtinId="26" customBuiltin="1"/>
    <cellStyle name="良い 2" xfId="128" xr:uid="{FB17413E-2531-4098-B64B-ACE708AD6EA0}"/>
    <cellStyle name="良い 3" xfId="135" xr:uid="{0E73816F-A3A5-4143-AEB7-37EA9855287E}"/>
    <cellStyle name="良い 4" xfId="83" xr:uid="{92EA8A51-C01B-4E65-9056-9AB7A2BEB77D}"/>
  </cellStyles>
  <dxfs count="0"/>
  <tableStyles count="0" defaultTableStyle="TableStyleMedium9" defaultPivotStyle="PivotStyleLight16"/>
  <colors>
    <mruColors>
      <color rgb="FFFFFFCC"/>
      <color rgb="FF1046E0"/>
      <color rgb="FFCCECFF"/>
      <color rgb="FFCCFFFF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件数推移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FF-44A2-B69A-4E03844676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8298344"/>
        <c:axId val="248298736"/>
      </c:barChart>
      <c:catAx>
        <c:axId val="248298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8298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829873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8298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535B58-25CA-418B-992A-E736DA7C56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295275</xdr:colOff>
      <xdr:row>3</xdr:row>
      <xdr:rowOff>9525</xdr:rowOff>
    </xdr:from>
    <xdr:to>
      <xdr:col>25</xdr:col>
      <xdr:colOff>142875</xdr:colOff>
      <xdr:row>17</xdr:row>
      <xdr:rowOff>154781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653C39-97FE-43A6-A55F-F562EDFFAF78}"/>
            </a:ext>
          </a:extLst>
        </xdr:cNvPr>
        <xdr:cNvSpPr txBox="1"/>
      </xdr:nvSpPr>
      <xdr:spPr>
        <a:xfrm>
          <a:off x="9210675" y="523875"/>
          <a:ext cx="8077200" cy="2545556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25400" cap="rnd" cmpd="sng">
          <a:solidFill>
            <a:srgbClr val="00206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0">
              <a:solidFill>
                <a:schemeClr val="tx1"/>
              </a:solidFill>
              <a:latin typeface="+mj-ea"/>
              <a:ea typeface="+mj-ea"/>
            </a:rPr>
            <a:t>＜手順＞</a:t>
          </a:r>
          <a:endParaRPr kumimoji="1" lang="en-US" altLang="ja-JP" sz="1400" b="0">
            <a:solidFill>
              <a:schemeClr val="tx1"/>
            </a:solidFill>
            <a:latin typeface="+mj-ea"/>
            <a:ea typeface="+mj-ea"/>
          </a:endParaRPr>
        </a:p>
        <a:p>
          <a:r>
            <a:rPr kumimoji="1" lang="ja-JP" altLang="en-US" sz="1400" b="0">
              <a:solidFill>
                <a:schemeClr val="tx1"/>
              </a:solidFill>
              <a:latin typeface="+mj-ea"/>
              <a:ea typeface="+mj-ea"/>
            </a:rPr>
            <a:t>①</a:t>
          </a:r>
          <a:r>
            <a:rPr kumimoji="1" lang="en-US" altLang="ja-JP" sz="1400" b="0">
              <a:solidFill>
                <a:schemeClr val="tx1"/>
              </a:solidFill>
              <a:latin typeface="+mj-ea"/>
              <a:ea typeface="+mj-ea"/>
            </a:rPr>
            <a:t>WORK_</a:t>
          </a:r>
          <a:r>
            <a:rPr kumimoji="1" lang="ja-JP" altLang="en-US" sz="1400" b="0">
              <a:solidFill>
                <a:schemeClr val="tx1"/>
              </a:solidFill>
              <a:latin typeface="+mj-ea"/>
              <a:ea typeface="+mj-ea"/>
            </a:rPr>
            <a:t>石川県小児救急　○月分の「曜日毎振り分け」シートの曜日ごと･時間ごと合計をコピーする</a:t>
          </a:r>
          <a:endParaRPr kumimoji="1" lang="en-US" altLang="ja-JP" sz="1400" b="0">
            <a:solidFill>
              <a:schemeClr val="tx1"/>
            </a:solidFill>
            <a:latin typeface="+mj-ea"/>
            <a:ea typeface="+mj-ea"/>
          </a:endParaRPr>
        </a:p>
        <a:p>
          <a:r>
            <a:rPr kumimoji="1" lang="ja-JP" altLang="en-US" sz="1400" b="0">
              <a:solidFill>
                <a:schemeClr val="tx1"/>
              </a:solidFill>
              <a:latin typeface="+mj-ea"/>
              <a:ea typeface="+mj-ea"/>
            </a:rPr>
            <a:t>②このシートに縦横入れ替えの条件を設定し、「値」貼り付けする</a:t>
          </a:r>
          <a:endParaRPr kumimoji="1" lang="en-US" altLang="ja-JP" sz="1400" b="0">
            <a:solidFill>
              <a:schemeClr val="tx1"/>
            </a:solidFill>
            <a:latin typeface="+mj-ea"/>
            <a:ea typeface="+mj-ea"/>
          </a:endParaRPr>
        </a:p>
        <a:p>
          <a:r>
            <a:rPr kumimoji="1" lang="ja-JP" altLang="en-US" sz="1400" b="0">
              <a:solidFill>
                <a:schemeClr val="tx1"/>
              </a:solidFill>
              <a:latin typeface="+mj-ea"/>
              <a:ea typeface="+mj-ea"/>
            </a:rPr>
            <a:t>　　⇒月～金曜日、土～祝日の「</a:t>
          </a:r>
          <a:r>
            <a:rPr kumimoji="1" lang="en-US" altLang="ja-JP" sz="1400" b="0">
              <a:solidFill>
                <a:schemeClr val="tx1"/>
              </a:solidFill>
              <a:latin typeface="+mj-ea"/>
              <a:ea typeface="+mj-ea"/>
            </a:rPr>
            <a:t>0</a:t>
          </a:r>
          <a:r>
            <a:rPr kumimoji="1" lang="ja-JP" altLang="en-US" sz="1400" b="0">
              <a:solidFill>
                <a:schemeClr val="tx1"/>
              </a:solidFill>
              <a:latin typeface="+mj-ea"/>
              <a:ea typeface="+mj-ea"/>
            </a:rPr>
            <a:t>時～</a:t>
          </a:r>
          <a:r>
            <a:rPr kumimoji="1" lang="en-US" altLang="ja-JP" sz="1400" b="0">
              <a:solidFill>
                <a:schemeClr val="tx1"/>
              </a:solidFill>
              <a:latin typeface="+mj-ea"/>
              <a:ea typeface="+mj-ea"/>
            </a:rPr>
            <a:t>23</a:t>
          </a:r>
          <a:r>
            <a:rPr kumimoji="1" lang="ja-JP" altLang="en-US" sz="1400" b="0">
              <a:solidFill>
                <a:schemeClr val="tx1"/>
              </a:solidFill>
              <a:latin typeface="+mj-ea"/>
              <a:ea typeface="+mj-ea"/>
            </a:rPr>
            <a:t>時」の部分（その他は、自動計算）</a:t>
          </a:r>
          <a:endParaRPr kumimoji="1" lang="en-US" altLang="ja-JP" sz="1400" b="0">
            <a:solidFill>
              <a:schemeClr val="tx1"/>
            </a:solidFill>
            <a:latin typeface="+mj-ea"/>
            <a:ea typeface="+mj-ea"/>
          </a:endParaRPr>
        </a:p>
        <a:p>
          <a:r>
            <a:rPr kumimoji="1" lang="ja-JP" altLang="en-US" sz="1400" b="0">
              <a:solidFill>
                <a:schemeClr val="tx1"/>
              </a:solidFill>
              <a:latin typeface="+mj-ea"/>
              <a:ea typeface="+mj-ea"/>
            </a:rPr>
            <a:t>③「総合計」の「</a:t>
          </a:r>
          <a:r>
            <a:rPr kumimoji="1" lang="en-US" altLang="ja-JP" sz="1400" b="0">
              <a:solidFill>
                <a:schemeClr val="tx1"/>
              </a:solidFill>
              <a:latin typeface="+mj-ea"/>
              <a:ea typeface="+mj-ea"/>
            </a:rPr>
            <a:t>0</a:t>
          </a:r>
          <a:r>
            <a:rPr kumimoji="1" lang="ja-JP" altLang="en-US" sz="1400" b="0">
              <a:solidFill>
                <a:schemeClr val="tx1"/>
              </a:solidFill>
              <a:latin typeface="+mj-ea"/>
              <a:ea typeface="+mj-ea"/>
            </a:rPr>
            <a:t>時～</a:t>
          </a:r>
          <a:r>
            <a:rPr kumimoji="1" lang="en-US" altLang="ja-JP" sz="1400" b="0">
              <a:solidFill>
                <a:schemeClr val="tx1"/>
              </a:solidFill>
              <a:latin typeface="+mj-ea"/>
              <a:ea typeface="+mj-ea"/>
            </a:rPr>
            <a:t>23</a:t>
          </a:r>
          <a:r>
            <a:rPr kumimoji="1" lang="ja-JP" altLang="en-US" sz="1400" b="0">
              <a:solidFill>
                <a:schemeClr val="tx1"/>
              </a:solidFill>
              <a:latin typeface="+mj-ea"/>
              <a:ea typeface="+mj-ea"/>
            </a:rPr>
            <a:t>時」の部分を報告書「</a:t>
          </a:r>
          <a:r>
            <a:rPr kumimoji="1" lang="en-US" altLang="ja-JP" sz="1400" b="0">
              <a:solidFill>
                <a:schemeClr val="tx1"/>
              </a:solidFill>
              <a:latin typeface="+mj-ea"/>
              <a:ea typeface="+mj-ea"/>
            </a:rPr>
            <a:t>1.</a:t>
          </a:r>
          <a:r>
            <a:rPr kumimoji="1" lang="ja-JP" altLang="en-US" sz="1400" b="0">
              <a:solidFill>
                <a:schemeClr val="tx1"/>
              </a:solidFill>
              <a:latin typeface="+mj-ea"/>
              <a:ea typeface="+mj-ea"/>
            </a:rPr>
            <a:t>利用件数」シートの「</a:t>
          </a:r>
          <a:r>
            <a:rPr kumimoji="1" lang="en-US" altLang="ja-JP" sz="1400" b="0">
              <a:solidFill>
                <a:schemeClr val="tx1"/>
              </a:solidFill>
              <a:latin typeface="+mj-ea"/>
              <a:ea typeface="+mj-ea"/>
            </a:rPr>
            <a:t>1-2.</a:t>
          </a:r>
          <a:r>
            <a:rPr kumimoji="1" lang="ja-JP" altLang="en-US" sz="1400" b="0">
              <a:solidFill>
                <a:schemeClr val="tx1"/>
              </a:solidFill>
              <a:latin typeface="+mj-ea"/>
              <a:ea typeface="+mj-ea"/>
            </a:rPr>
            <a:t>時間帯別ご利用件数」、</a:t>
          </a:r>
          <a:endParaRPr kumimoji="1" lang="en-US" altLang="ja-JP" sz="1400" b="0">
            <a:solidFill>
              <a:schemeClr val="tx1"/>
            </a:solidFill>
            <a:latin typeface="+mj-ea"/>
            <a:ea typeface="+mj-ea"/>
          </a:endParaRPr>
        </a:p>
        <a:p>
          <a:r>
            <a:rPr kumimoji="1" lang="ja-JP" altLang="en-US" sz="1400" b="0">
              <a:solidFill>
                <a:schemeClr val="tx1"/>
              </a:solidFill>
              <a:latin typeface="+mj-ea"/>
              <a:ea typeface="+mj-ea"/>
            </a:rPr>
            <a:t>　「</a:t>
          </a:r>
          <a:r>
            <a:rPr kumimoji="1" lang="en-US" altLang="ja-JP" sz="1400" b="0">
              <a:solidFill>
                <a:schemeClr val="tx1"/>
              </a:solidFill>
              <a:latin typeface="+mj-ea"/>
              <a:ea typeface="+mj-ea"/>
            </a:rPr>
            <a:t>2.</a:t>
          </a:r>
          <a:r>
            <a:rPr kumimoji="1" lang="ja-JP" altLang="en-US" sz="1400" b="0">
              <a:solidFill>
                <a:schemeClr val="tx1"/>
              </a:solidFill>
              <a:latin typeface="+mj-ea"/>
              <a:ea typeface="+mj-ea"/>
            </a:rPr>
            <a:t>曜日・時間・居住地」シートの「</a:t>
          </a:r>
          <a:r>
            <a:rPr kumimoji="1" lang="en-US" altLang="ja-JP" sz="1400" b="0">
              <a:solidFill>
                <a:schemeClr val="tx1"/>
              </a:solidFill>
              <a:latin typeface="+mj-ea"/>
              <a:ea typeface="+mj-ea"/>
            </a:rPr>
            <a:t>2-1.</a:t>
          </a:r>
          <a:r>
            <a:rPr kumimoji="1" lang="ja-JP" altLang="en-US" sz="1400" b="0">
              <a:solidFill>
                <a:schemeClr val="tx1"/>
              </a:solidFill>
              <a:latin typeface="+mj-ea"/>
              <a:ea typeface="+mj-ea"/>
            </a:rPr>
            <a:t>曜日別及び時間別ご利用件数」、グレー部分に記載の</a:t>
          </a:r>
          <a:endParaRPr kumimoji="1" lang="en-US" altLang="ja-JP" sz="1400" b="0">
            <a:solidFill>
              <a:schemeClr val="tx1"/>
            </a:solidFill>
            <a:latin typeface="+mj-ea"/>
            <a:ea typeface="+mj-ea"/>
          </a:endParaRPr>
        </a:p>
        <a:p>
          <a:r>
            <a:rPr kumimoji="1" lang="ja-JP" altLang="en-US" sz="1400" b="0">
              <a:solidFill>
                <a:schemeClr val="tx1"/>
              </a:solidFill>
              <a:latin typeface="+mj-ea"/>
              <a:ea typeface="+mj-ea"/>
            </a:rPr>
            <a:t>　　一覧表にコピペする</a:t>
          </a:r>
          <a:endParaRPr kumimoji="1" lang="en-US" altLang="ja-JP" sz="1400" b="0">
            <a:solidFill>
              <a:schemeClr val="tx1"/>
            </a:solidFill>
            <a:latin typeface="+mj-ea"/>
            <a:ea typeface="+mj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>
              <a:solidFill>
                <a:schemeClr val="tx1"/>
              </a:solidFill>
              <a:latin typeface="+mj-ea"/>
              <a:ea typeface="+mj-ea"/>
            </a:rPr>
            <a:t>　　⇒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コピペした部分の「年度累計」は、自動入力</a:t>
          </a:r>
          <a:endParaRPr kumimoji="1" lang="en-US" altLang="ja-JP" sz="1400" b="0">
            <a:solidFill>
              <a:schemeClr val="tx1"/>
            </a:solidFill>
            <a:latin typeface="+mj-ea"/>
            <a:ea typeface="+mj-ea"/>
          </a:endParaRPr>
        </a:p>
        <a:p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④報告書「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1.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利用件数」シートの「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1-2.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時間帯別ご利用件数」は、報告書反映部分に当該月の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j-ea"/>
            <a:ea typeface="+mj-ea"/>
            <a:cs typeface="+mn-cs"/>
          </a:endParaRPr>
        </a:p>
        <a:p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　総合計列の「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0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時～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23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時」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+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「合計」の数値をコピペし作成</a:t>
          </a:r>
          <a:endParaRPr kumimoji="1" lang="en-US" altLang="ja-JP" sz="1400" b="0">
            <a:solidFill>
              <a:schemeClr val="tx1"/>
            </a:solidFill>
            <a:latin typeface="+mj-ea"/>
            <a:ea typeface="+mj-ea"/>
          </a:endParaRPr>
        </a:p>
        <a:p>
          <a:r>
            <a:rPr kumimoji="1" lang="ja-JP" altLang="en-US" sz="1400" b="0">
              <a:solidFill>
                <a:schemeClr val="tx1"/>
              </a:solidFill>
              <a:latin typeface="+mj-ea"/>
              <a:ea typeface="+mj-ea"/>
            </a:rPr>
            <a:t>⑤報告書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「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2.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曜日・時間・居住地」シートの「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2-1.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曜日別及び時間別ご利用件数」は、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j-ea"/>
            <a:ea typeface="+mj-ea"/>
            <a:cs typeface="+mn-cs"/>
          </a:endParaRPr>
        </a:p>
        <a:p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　　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WORK_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石川県小児救急○月分の「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2-2.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週別件数」シートの横：「日数」～「総合計」・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j-ea"/>
            <a:ea typeface="+mj-ea"/>
            <a:cs typeface="+mn-cs"/>
          </a:endParaRPr>
        </a:p>
        <a:p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+mn-cs"/>
            </a:rPr>
            <a:t>　　縦：「日数」～「合計」の範囲（青枠線内）をコピペし作成</a:t>
          </a:r>
          <a:endParaRPr kumimoji="1" lang="ja-JP" altLang="en-US" sz="1400" b="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83343</xdr:colOff>
      <xdr:row>29</xdr:row>
      <xdr:rowOff>107155</xdr:rowOff>
    </xdr:from>
    <xdr:to>
      <xdr:col>17</xdr:col>
      <xdr:colOff>119062</xdr:colOff>
      <xdr:row>35</xdr:row>
      <xdr:rowOff>95248</xdr:rowOff>
    </xdr:to>
    <xdr:sp macro="" textlink="">
      <xdr:nvSpPr>
        <xdr:cNvPr id="4" name="左矢印 3">
          <a:extLst>
            <a:ext uri="{FF2B5EF4-FFF2-40B4-BE49-F238E27FC236}">
              <a16:creationId xmlns:a16="http://schemas.microsoft.com/office/drawing/2014/main" id="{076A8C9B-17EB-4348-B362-27BC72A62686}"/>
            </a:ext>
          </a:extLst>
        </xdr:cNvPr>
        <xdr:cNvSpPr/>
      </xdr:nvSpPr>
      <xdr:spPr>
        <a:xfrm>
          <a:off x="7627143" y="5079205"/>
          <a:ext cx="4150519" cy="1016793"/>
        </a:xfrm>
        <a:prstGeom prst="leftArrow">
          <a:avLst/>
        </a:prstGeom>
        <a:solidFill>
          <a:srgbClr val="FA128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chemeClr val="tx1"/>
              </a:solidFill>
            </a:rPr>
            <a:t>平均件数</a:t>
          </a:r>
          <a:r>
            <a:rPr kumimoji="1" lang="en-US" altLang="ja-JP" sz="2000">
              <a:solidFill>
                <a:schemeClr val="tx1"/>
              </a:solidFill>
            </a:rPr>
            <a:t>/1</a:t>
          </a:r>
          <a:r>
            <a:rPr kumimoji="1" lang="ja-JP" altLang="en-US" sz="2000">
              <a:solidFill>
                <a:schemeClr val="tx1"/>
              </a:solidFill>
            </a:rPr>
            <a:t>日を関数にしたので</a:t>
          </a:r>
          <a:endParaRPr kumimoji="1" lang="en-US" altLang="ja-JP" sz="2000">
            <a:solidFill>
              <a:schemeClr val="tx1"/>
            </a:solidFill>
          </a:endParaRPr>
        </a:p>
        <a:p>
          <a:pPr algn="l"/>
          <a:r>
            <a:rPr kumimoji="1" lang="ja-JP" altLang="en-US" sz="2000">
              <a:solidFill>
                <a:schemeClr val="bg1"/>
              </a:solidFill>
            </a:rPr>
            <a:t>件数一致してるか要確認</a:t>
          </a:r>
          <a:endParaRPr kumimoji="1" lang="en-US" altLang="ja-JP" sz="20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1495425</xdr:colOff>
      <xdr:row>17</xdr:row>
      <xdr:rowOff>95250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6DC0C0D-86E2-48B3-A06E-BFD461870D87}"/>
            </a:ext>
          </a:extLst>
        </xdr:cNvPr>
        <xdr:cNvSpPr/>
      </xdr:nvSpPr>
      <xdr:spPr>
        <a:xfrm>
          <a:off x="685800" y="1543050"/>
          <a:ext cx="685800" cy="1466850"/>
        </a:xfrm>
        <a:prstGeom prst="roundRect">
          <a:avLst/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800">
              <a:solidFill>
                <a:srgbClr val="FF0000"/>
              </a:solidFill>
            </a:rPr>
            <a:t>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D3EFD-02E9-4B35-A989-F78FD971644E}">
  <sheetPr>
    <tabColor theme="6"/>
  </sheetPr>
  <dimension ref="A1:O106"/>
  <sheetViews>
    <sheetView zoomScale="80" zoomScaleNormal="80" workbookViewId="0">
      <selection activeCell="E21" sqref="E21"/>
    </sheetView>
  </sheetViews>
  <sheetFormatPr defaultRowHeight="13.5" x14ac:dyDescent="0.15"/>
  <cols>
    <col min="1" max="1" width="16.125" style="4" customWidth="1"/>
    <col min="2" max="11" width="10.375" style="4" customWidth="1"/>
    <col min="12" max="12" width="8.625" style="4" customWidth="1"/>
    <col min="13" max="237" width="9" style="4"/>
    <col min="238" max="238" width="16.125" style="4" customWidth="1"/>
    <col min="239" max="250" width="10.375" style="4" customWidth="1"/>
    <col min="251" max="252" width="4.375" style="4" customWidth="1"/>
    <col min="253" max="253" width="13.625" style="4" customWidth="1"/>
    <col min="254" max="265" width="6" style="4" customWidth="1"/>
    <col min="266" max="268" width="9" style="4" customWidth="1"/>
    <col min="269" max="493" width="9" style="4"/>
    <col min="494" max="494" width="16.125" style="4" customWidth="1"/>
    <col min="495" max="506" width="10.375" style="4" customWidth="1"/>
    <col min="507" max="508" width="4.375" style="4" customWidth="1"/>
    <col min="509" max="509" width="13.625" style="4" customWidth="1"/>
    <col min="510" max="521" width="6" style="4" customWidth="1"/>
    <col min="522" max="524" width="9" style="4" customWidth="1"/>
    <col min="525" max="749" width="9" style="4"/>
    <col min="750" max="750" width="16.125" style="4" customWidth="1"/>
    <col min="751" max="762" width="10.375" style="4" customWidth="1"/>
    <col min="763" max="764" width="4.375" style="4" customWidth="1"/>
    <col min="765" max="765" width="13.625" style="4" customWidth="1"/>
    <col min="766" max="777" width="6" style="4" customWidth="1"/>
    <col min="778" max="780" width="9" style="4" customWidth="1"/>
    <col min="781" max="1005" width="9" style="4"/>
    <col min="1006" max="1006" width="16.125" style="4" customWidth="1"/>
    <col min="1007" max="1018" width="10.375" style="4" customWidth="1"/>
    <col min="1019" max="1020" width="4.375" style="4" customWidth="1"/>
    <col min="1021" max="1021" width="13.625" style="4" customWidth="1"/>
    <col min="1022" max="1033" width="6" style="4" customWidth="1"/>
    <col min="1034" max="1036" width="9" style="4" customWidth="1"/>
    <col min="1037" max="1261" width="9" style="4"/>
    <col min="1262" max="1262" width="16.125" style="4" customWidth="1"/>
    <col min="1263" max="1274" width="10.375" style="4" customWidth="1"/>
    <col min="1275" max="1276" width="4.375" style="4" customWidth="1"/>
    <col min="1277" max="1277" width="13.625" style="4" customWidth="1"/>
    <col min="1278" max="1289" width="6" style="4" customWidth="1"/>
    <col min="1290" max="1292" width="9" style="4" customWidth="1"/>
    <col min="1293" max="1517" width="9" style="4"/>
    <col min="1518" max="1518" width="16.125" style="4" customWidth="1"/>
    <col min="1519" max="1530" width="10.375" style="4" customWidth="1"/>
    <col min="1531" max="1532" width="4.375" style="4" customWidth="1"/>
    <col min="1533" max="1533" width="13.625" style="4" customWidth="1"/>
    <col min="1534" max="1545" width="6" style="4" customWidth="1"/>
    <col min="1546" max="1548" width="9" style="4" customWidth="1"/>
    <col min="1549" max="1773" width="9" style="4"/>
    <col min="1774" max="1774" width="16.125" style="4" customWidth="1"/>
    <col min="1775" max="1786" width="10.375" style="4" customWidth="1"/>
    <col min="1787" max="1788" width="4.375" style="4" customWidth="1"/>
    <col min="1789" max="1789" width="13.625" style="4" customWidth="1"/>
    <col min="1790" max="1801" width="6" style="4" customWidth="1"/>
    <col min="1802" max="1804" width="9" style="4" customWidth="1"/>
    <col min="1805" max="2029" width="9" style="4"/>
    <col min="2030" max="2030" width="16.125" style="4" customWidth="1"/>
    <col min="2031" max="2042" width="10.375" style="4" customWidth="1"/>
    <col min="2043" max="2044" width="4.375" style="4" customWidth="1"/>
    <col min="2045" max="2045" width="13.625" style="4" customWidth="1"/>
    <col min="2046" max="2057" width="6" style="4" customWidth="1"/>
    <col min="2058" max="2060" width="9" style="4" customWidth="1"/>
    <col min="2061" max="2285" width="9" style="4"/>
    <col min="2286" max="2286" width="16.125" style="4" customWidth="1"/>
    <col min="2287" max="2298" width="10.375" style="4" customWidth="1"/>
    <col min="2299" max="2300" width="4.375" style="4" customWidth="1"/>
    <col min="2301" max="2301" width="13.625" style="4" customWidth="1"/>
    <col min="2302" max="2313" width="6" style="4" customWidth="1"/>
    <col min="2314" max="2316" width="9" style="4" customWidth="1"/>
    <col min="2317" max="2541" width="9" style="4"/>
    <col min="2542" max="2542" width="16.125" style="4" customWidth="1"/>
    <col min="2543" max="2554" width="10.375" style="4" customWidth="1"/>
    <col min="2555" max="2556" width="4.375" style="4" customWidth="1"/>
    <col min="2557" max="2557" width="13.625" style="4" customWidth="1"/>
    <col min="2558" max="2569" width="6" style="4" customWidth="1"/>
    <col min="2570" max="2572" width="9" style="4" customWidth="1"/>
    <col min="2573" max="2797" width="9" style="4"/>
    <col min="2798" max="2798" width="16.125" style="4" customWidth="1"/>
    <col min="2799" max="2810" width="10.375" style="4" customWidth="1"/>
    <col min="2811" max="2812" width="4.375" style="4" customWidth="1"/>
    <col min="2813" max="2813" width="13.625" style="4" customWidth="1"/>
    <col min="2814" max="2825" width="6" style="4" customWidth="1"/>
    <col min="2826" max="2828" width="9" style="4" customWidth="1"/>
    <col min="2829" max="3053" width="9" style="4"/>
    <col min="3054" max="3054" width="16.125" style="4" customWidth="1"/>
    <col min="3055" max="3066" width="10.375" style="4" customWidth="1"/>
    <col min="3067" max="3068" width="4.375" style="4" customWidth="1"/>
    <col min="3069" max="3069" width="13.625" style="4" customWidth="1"/>
    <col min="3070" max="3081" width="6" style="4" customWidth="1"/>
    <col min="3082" max="3084" width="9" style="4" customWidth="1"/>
    <col min="3085" max="3309" width="9" style="4"/>
    <col min="3310" max="3310" width="16.125" style="4" customWidth="1"/>
    <col min="3311" max="3322" width="10.375" style="4" customWidth="1"/>
    <col min="3323" max="3324" width="4.375" style="4" customWidth="1"/>
    <col min="3325" max="3325" width="13.625" style="4" customWidth="1"/>
    <col min="3326" max="3337" width="6" style="4" customWidth="1"/>
    <col min="3338" max="3340" width="9" style="4" customWidth="1"/>
    <col min="3341" max="3565" width="9" style="4"/>
    <col min="3566" max="3566" width="16.125" style="4" customWidth="1"/>
    <col min="3567" max="3578" width="10.375" style="4" customWidth="1"/>
    <col min="3579" max="3580" width="4.375" style="4" customWidth="1"/>
    <col min="3581" max="3581" width="13.625" style="4" customWidth="1"/>
    <col min="3582" max="3593" width="6" style="4" customWidth="1"/>
    <col min="3594" max="3596" width="9" style="4" customWidth="1"/>
    <col min="3597" max="3821" width="9" style="4"/>
    <col min="3822" max="3822" width="16.125" style="4" customWidth="1"/>
    <col min="3823" max="3834" width="10.375" style="4" customWidth="1"/>
    <col min="3835" max="3836" width="4.375" style="4" customWidth="1"/>
    <col min="3837" max="3837" width="13.625" style="4" customWidth="1"/>
    <col min="3838" max="3849" width="6" style="4" customWidth="1"/>
    <col min="3850" max="3852" width="9" style="4" customWidth="1"/>
    <col min="3853" max="4077" width="9" style="4"/>
    <col min="4078" max="4078" width="16.125" style="4" customWidth="1"/>
    <col min="4079" max="4090" width="10.375" style="4" customWidth="1"/>
    <col min="4091" max="4092" width="4.375" style="4" customWidth="1"/>
    <col min="4093" max="4093" width="13.625" style="4" customWidth="1"/>
    <col min="4094" max="4105" width="6" style="4" customWidth="1"/>
    <col min="4106" max="4108" width="9" style="4" customWidth="1"/>
    <col min="4109" max="4333" width="9" style="4"/>
    <col min="4334" max="4334" width="16.125" style="4" customWidth="1"/>
    <col min="4335" max="4346" width="10.375" style="4" customWidth="1"/>
    <col min="4347" max="4348" width="4.375" style="4" customWidth="1"/>
    <col min="4349" max="4349" width="13.625" style="4" customWidth="1"/>
    <col min="4350" max="4361" width="6" style="4" customWidth="1"/>
    <col min="4362" max="4364" width="9" style="4" customWidth="1"/>
    <col min="4365" max="4589" width="9" style="4"/>
    <col min="4590" max="4590" width="16.125" style="4" customWidth="1"/>
    <col min="4591" max="4602" width="10.375" style="4" customWidth="1"/>
    <col min="4603" max="4604" width="4.375" style="4" customWidth="1"/>
    <col min="4605" max="4605" width="13.625" style="4" customWidth="1"/>
    <col min="4606" max="4617" width="6" style="4" customWidth="1"/>
    <col min="4618" max="4620" width="9" style="4" customWidth="1"/>
    <col min="4621" max="4845" width="9" style="4"/>
    <col min="4846" max="4846" width="16.125" style="4" customWidth="1"/>
    <col min="4847" max="4858" width="10.375" style="4" customWidth="1"/>
    <col min="4859" max="4860" width="4.375" style="4" customWidth="1"/>
    <col min="4861" max="4861" width="13.625" style="4" customWidth="1"/>
    <col min="4862" max="4873" width="6" style="4" customWidth="1"/>
    <col min="4874" max="4876" width="9" style="4" customWidth="1"/>
    <col min="4877" max="5101" width="9" style="4"/>
    <col min="5102" max="5102" width="16.125" style="4" customWidth="1"/>
    <col min="5103" max="5114" width="10.375" style="4" customWidth="1"/>
    <col min="5115" max="5116" width="4.375" style="4" customWidth="1"/>
    <col min="5117" max="5117" width="13.625" style="4" customWidth="1"/>
    <col min="5118" max="5129" width="6" style="4" customWidth="1"/>
    <col min="5130" max="5132" width="9" style="4" customWidth="1"/>
    <col min="5133" max="5357" width="9" style="4"/>
    <col min="5358" max="5358" width="16.125" style="4" customWidth="1"/>
    <col min="5359" max="5370" width="10.375" style="4" customWidth="1"/>
    <col min="5371" max="5372" width="4.375" style="4" customWidth="1"/>
    <col min="5373" max="5373" width="13.625" style="4" customWidth="1"/>
    <col min="5374" max="5385" width="6" style="4" customWidth="1"/>
    <col min="5386" max="5388" width="9" style="4" customWidth="1"/>
    <col min="5389" max="5613" width="9" style="4"/>
    <col min="5614" max="5614" width="16.125" style="4" customWidth="1"/>
    <col min="5615" max="5626" width="10.375" style="4" customWidth="1"/>
    <col min="5627" max="5628" width="4.375" style="4" customWidth="1"/>
    <col min="5629" max="5629" width="13.625" style="4" customWidth="1"/>
    <col min="5630" max="5641" width="6" style="4" customWidth="1"/>
    <col min="5642" max="5644" width="9" style="4" customWidth="1"/>
    <col min="5645" max="5869" width="9" style="4"/>
    <col min="5870" max="5870" width="16.125" style="4" customWidth="1"/>
    <col min="5871" max="5882" width="10.375" style="4" customWidth="1"/>
    <col min="5883" max="5884" width="4.375" style="4" customWidth="1"/>
    <col min="5885" max="5885" width="13.625" style="4" customWidth="1"/>
    <col min="5886" max="5897" width="6" style="4" customWidth="1"/>
    <col min="5898" max="5900" width="9" style="4" customWidth="1"/>
    <col min="5901" max="6125" width="9" style="4"/>
    <col min="6126" max="6126" width="16.125" style="4" customWidth="1"/>
    <col min="6127" max="6138" width="10.375" style="4" customWidth="1"/>
    <col min="6139" max="6140" width="4.375" style="4" customWidth="1"/>
    <col min="6141" max="6141" width="13.625" style="4" customWidth="1"/>
    <col min="6142" max="6153" width="6" style="4" customWidth="1"/>
    <col min="6154" max="6156" width="9" style="4" customWidth="1"/>
    <col min="6157" max="6381" width="9" style="4"/>
    <col min="6382" max="6382" width="16.125" style="4" customWidth="1"/>
    <col min="6383" max="6394" width="10.375" style="4" customWidth="1"/>
    <col min="6395" max="6396" width="4.375" style="4" customWidth="1"/>
    <col min="6397" max="6397" width="13.625" style="4" customWidth="1"/>
    <col min="6398" max="6409" width="6" style="4" customWidth="1"/>
    <col min="6410" max="6412" width="9" style="4" customWidth="1"/>
    <col min="6413" max="6637" width="9" style="4"/>
    <col min="6638" max="6638" width="16.125" style="4" customWidth="1"/>
    <col min="6639" max="6650" width="10.375" style="4" customWidth="1"/>
    <col min="6651" max="6652" width="4.375" style="4" customWidth="1"/>
    <col min="6653" max="6653" width="13.625" style="4" customWidth="1"/>
    <col min="6654" max="6665" width="6" style="4" customWidth="1"/>
    <col min="6666" max="6668" width="9" style="4" customWidth="1"/>
    <col min="6669" max="6893" width="9" style="4"/>
    <col min="6894" max="6894" width="16.125" style="4" customWidth="1"/>
    <col min="6895" max="6906" width="10.375" style="4" customWidth="1"/>
    <col min="6907" max="6908" width="4.375" style="4" customWidth="1"/>
    <col min="6909" max="6909" width="13.625" style="4" customWidth="1"/>
    <col min="6910" max="6921" width="6" style="4" customWidth="1"/>
    <col min="6922" max="6924" width="9" style="4" customWidth="1"/>
    <col min="6925" max="7149" width="9" style="4"/>
    <col min="7150" max="7150" width="16.125" style="4" customWidth="1"/>
    <col min="7151" max="7162" width="10.375" style="4" customWidth="1"/>
    <col min="7163" max="7164" width="4.375" style="4" customWidth="1"/>
    <col min="7165" max="7165" width="13.625" style="4" customWidth="1"/>
    <col min="7166" max="7177" width="6" style="4" customWidth="1"/>
    <col min="7178" max="7180" width="9" style="4" customWidth="1"/>
    <col min="7181" max="7405" width="9" style="4"/>
    <col min="7406" max="7406" width="16.125" style="4" customWidth="1"/>
    <col min="7407" max="7418" width="10.375" style="4" customWidth="1"/>
    <col min="7419" max="7420" width="4.375" style="4" customWidth="1"/>
    <col min="7421" max="7421" width="13.625" style="4" customWidth="1"/>
    <col min="7422" max="7433" width="6" style="4" customWidth="1"/>
    <col min="7434" max="7436" width="9" style="4" customWidth="1"/>
    <col min="7437" max="7661" width="9" style="4"/>
    <col min="7662" max="7662" width="16.125" style="4" customWidth="1"/>
    <col min="7663" max="7674" width="10.375" style="4" customWidth="1"/>
    <col min="7675" max="7676" width="4.375" style="4" customWidth="1"/>
    <col min="7677" max="7677" width="13.625" style="4" customWidth="1"/>
    <col min="7678" max="7689" width="6" style="4" customWidth="1"/>
    <col min="7690" max="7692" width="9" style="4" customWidth="1"/>
    <col min="7693" max="7917" width="9" style="4"/>
    <col min="7918" max="7918" width="16.125" style="4" customWidth="1"/>
    <col min="7919" max="7930" width="10.375" style="4" customWidth="1"/>
    <col min="7931" max="7932" width="4.375" style="4" customWidth="1"/>
    <col min="7933" max="7933" width="13.625" style="4" customWidth="1"/>
    <col min="7934" max="7945" width="6" style="4" customWidth="1"/>
    <col min="7946" max="7948" width="9" style="4" customWidth="1"/>
    <col min="7949" max="8173" width="9" style="4"/>
    <col min="8174" max="8174" width="16.125" style="4" customWidth="1"/>
    <col min="8175" max="8186" width="10.375" style="4" customWidth="1"/>
    <col min="8187" max="8188" width="4.375" style="4" customWidth="1"/>
    <col min="8189" max="8189" width="13.625" style="4" customWidth="1"/>
    <col min="8190" max="8201" width="6" style="4" customWidth="1"/>
    <col min="8202" max="8204" width="9" style="4" customWidth="1"/>
    <col min="8205" max="8429" width="9" style="4"/>
    <col min="8430" max="8430" width="16.125" style="4" customWidth="1"/>
    <col min="8431" max="8442" width="10.375" style="4" customWidth="1"/>
    <col min="8443" max="8444" width="4.375" style="4" customWidth="1"/>
    <col min="8445" max="8445" width="13.625" style="4" customWidth="1"/>
    <col min="8446" max="8457" width="6" style="4" customWidth="1"/>
    <col min="8458" max="8460" width="9" style="4" customWidth="1"/>
    <col min="8461" max="8685" width="9" style="4"/>
    <col min="8686" max="8686" width="16.125" style="4" customWidth="1"/>
    <col min="8687" max="8698" width="10.375" style="4" customWidth="1"/>
    <col min="8699" max="8700" width="4.375" style="4" customWidth="1"/>
    <col min="8701" max="8701" width="13.625" style="4" customWidth="1"/>
    <col min="8702" max="8713" width="6" style="4" customWidth="1"/>
    <col min="8714" max="8716" width="9" style="4" customWidth="1"/>
    <col min="8717" max="8941" width="9" style="4"/>
    <col min="8942" max="8942" width="16.125" style="4" customWidth="1"/>
    <col min="8943" max="8954" width="10.375" style="4" customWidth="1"/>
    <col min="8955" max="8956" width="4.375" style="4" customWidth="1"/>
    <col min="8957" max="8957" width="13.625" style="4" customWidth="1"/>
    <col min="8958" max="8969" width="6" style="4" customWidth="1"/>
    <col min="8970" max="8972" width="9" style="4" customWidth="1"/>
    <col min="8973" max="9197" width="9" style="4"/>
    <col min="9198" max="9198" width="16.125" style="4" customWidth="1"/>
    <col min="9199" max="9210" width="10.375" style="4" customWidth="1"/>
    <col min="9211" max="9212" width="4.375" style="4" customWidth="1"/>
    <col min="9213" max="9213" width="13.625" style="4" customWidth="1"/>
    <col min="9214" max="9225" width="6" style="4" customWidth="1"/>
    <col min="9226" max="9228" width="9" style="4" customWidth="1"/>
    <col min="9229" max="9453" width="9" style="4"/>
    <col min="9454" max="9454" width="16.125" style="4" customWidth="1"/>
    <col min="9455" max="9466" width="10.375" style="4" customWidth="1"/>
    <col min="9467" max="9468" width="4.375" style="4" customWidth="1"/>
    <col min="9469" max="9469" width="13.625" style="4" customWidth="1"/>
    <col min="9470" max="9481" width="6" style="4" customWidth="1"/>
    <col min="9482" max="9484" width="9" style="4" customWidth="1"/>
    <col min="9485" max="9709" width="9" style="4"/>
    <col min="9710" max="9710" width="16.125" style="4" customWidth="1"/>
    <col min="9711" max="9722" width="10.375" style="4" customWidth="1"/>
    <col min="9723" max="9724" width="4.375" style="4" customWidth="1"/>
    <col min="9725" max="9725" width="13.625" style="4" customWidth="1"/>
    <col min="9726" max="9737" width="6" style="4" customWidth="1"/>
    <col min="9738" max="9740" width="9" style="4" customWidth="1"/>
    <col min="9741" max="9965" width="9" style="4"/>
    <col min="9966" max="9966" width="16.125" style="4" customWidth="1"/>
    <col min="9967" max="9978" width="10.375" style="4" customWidth="1"/>
    <col min="9979" max="9980" width="4.375" style="4" customWidth="1"/>
    <col min="9981" max="9981" width="13.625" style="4" customWidth="1"/>
    <col min="9982" max="9993" width="6" style="4" customWidth="1"/>
    <col min="9994" max="9996" width="9" style="4" customWidth="1"/>
    <col min="9997" max="10221" width="9" style="4"/>
    <col min="10222" max="10222" width="16.125" style="4" customWidth="1"/>
    <col min="10223" max="10234" width="10.375" style="4" customWidth="1"/>
    <col min="10235" max="10236" width="4.375" style="4" customWidth="1"/>
    <col min="10237" max="10237" width="13.625" style="4" customWidth="1"/>
    <col min="10238" max="10249" width="6" style="4" customWidth="1"/>
    <col min="10250" max="10252" width="9" style="4" customWidth="1"/>
    <col min="10253" max="10477" width="9" style="4"/>
    <col min="10478" max="10478" width="16.125" style="4" customWidth="1"/>
    <col min="10479" max="10490" width="10.375" style="4" customWidth="1"/>
    <col min="10491" max="10492" width="4.375" style="4" customWidth="1"/>
    <col min="10493" max="10493" width="13.625" style="4" customWidth="1"/>
    <col min="10494" max="10505" width="6" style="4" customWidth="1"/>
    <col min="10506" max="10508" width="9" style="4" customWidth="1"/>
    <col min="10509" max="10733" width="9" style="4"/>
    <col min="10734" max="10734" width="16.125" style="4" customWidth="1"/>
    <col min="10735" max="10746" width="10.375" style="4" customWidth="1"/>
    <col min="10747" max="10748" width="4.375" style="4" customWidth="1"/>
    <col min="10749" max="10749" width="13.625" style="4" customWidth="1"/>
    <col min="10750" max="10761" width="6" style="4" customWidth="1"/>
    <col min="10762" max="10764" width="9" style="4" customWidth="1"/>
    <col min="10765" max="10989" width="9" style="4"/>
    <col min="10990" max="10990" width="16.125" style="4" customWidth="1"/>
    <col min="10991" max="11002" width="10.375" style="4" customWidth="1"/>
    <col min="11003" max="11004" width="4.375" style="4" customWidth="1"/>
    <col min="11005" max="11005" width="13.625" style="4" customWidth="1"/>
    <col min="11006" max="11017" width="6" style="4" customWidth="1"/>
    <col min="11018" max="11020" width="9" style="4" customWidth="1"/>
    <col min="11021" max="11245" width="9" style="4"/>
    <col min="11246" max="11246" width="16.125" style="4" customWidth="1"/>
    <col min="11247" max="11258" width="10.375" style="4" customWidth="1"/>
    <col min="11259" max="11260" width="4.375" style="4" customWidth="1"/>
    <col min="11261" max="11261" width="13.625" style="4" customWidth="1"/>
    <col min="11262" max="11273" width="6" style="4" customWidth="1"/>
    <col min="11274" max="11276" width="9" style="4" customWidth="1"/>
    <col min="11277" max="11501" width="9" style="4"/>
    <col min="11502" max="11502" width="16.125" style="4" customWidth="1"/>
    <col min="11503" max="11514" width="10.375" style="4" customWidth="1"/>
    <col min="11515" max="11516" width="4.375" style="4" customWidth="1"/>
    <col min="11517" max="11517" width="13.625" style="4" customWidth="1"/>
    <col min="11518" max="11529" width="6" style="4" customWidth="1"/>
    <col min="11530" max="11532" width="9" style="4" customWidth="1"/>
    <col min="11533" max="11757" width="9" style="4"/>
    <col min="11758" max="11758" width="16.125" style="4" customWidth="1"/>
    <col min="11759" max="11770" width="10.375" style="4" customWidth="1"/>
    <col min="11771" max="11772" width="4.375" style="4" customWidth="1"/>
    <col min="11773" max="11773" width="13.625" style="4" customWidth="1"/>
    <col min="11774" max="11785" width="6" style="4" customWidth="1"/>
    <col min="11786" max="11788" width="9" style="4" customWidth="1"/>
    <col min="11789" max="12013" width="9" style="4"/>
    <col min="12014" max="12014" width="16.125" style="4" customWidth="1"/>
    <col min="12015" max="12026" width="10.375" style="4" customWidth="1"/>
    <col min="12027" max="12028" width="4.375" style="4" customWidth="1"/>
    <col min="12029" max="12029" width="13.625" style="4" customWidth="1"/>
    <col min="12030" max="12041" width="6" style="4" customWidth="1"/>
    <col min="12042" max="12044" width="9" style="4" customWidth="1"/>
    <col min="12045" max="12269" width="9" style="4"/>
    <col min="12270" max="12270" width="16.125" style="4" customWidth="1"/>
    <col min="12271" max="12282" width="10.375" style="4" customWidth="1"/>
    <col min="12283" max="12284" width="4.375" style="4" customWidth="1"/>
    <col min="12285" max="12285" width="13.625" style="4" customWidth="1"/>
    <col min="12286" max="12297" width="6" style="4" customWidth="1"/>
    <col min="12298" max="12300" width="9" style="4" customWidth="1"/>
    <col min="12301" max="12525" width="9" style="4"/>
    <col min="12526" max="12526" width="16.125" style="4" customWidth="1"/>
    <col min="12527" max="12538" width="10.375" style="4" customWidth="1"/>
    <col min="12539" max="12540" width="4.375" style="4" customWidth="1"/>
    <col min="12541" max="12541" width="13.625" style="4" customWidth="1"/>
    <col min="12542" max="12553" width="6" style="4" customWidth="1"/>
    <col min="12554" max="12556" width="9" style="4" customWidth="1"/>
    <col min="12557" max="12781" width="9" style="4"/>
    <col min="12782" max="12782" width="16.125" style="4" customWidth="1"/>
    <col min="12783" max="12794" width="10.375" style="4" customWidth="1"/>
    <col min="12795" max="12796" width="4.375" style="4" customWidth="1"/>
    <col min="12797" max="12797" width="13.625" style="4" customWidth="1"/>
    <col min="12798" max="12809" width="6" style="4" customWidth="1"/>
    <col min="12810" max="12812" width="9" style="4" customWidth="1"/>
    <col min="12813" max="13037" width="9" style="4"/>
    <col min="13038" max="13038" width="16.125" style="4" customWidth="1"/>
    <col min="13039" max="13050" width="10.375" style="4" customWidth="1"/>
    <col min="13051" max="13052" width="4.375" style="4" customWidth="1"/>
    <col min="13053" max="13053" width="13.625" style="4" customWidth="1"/>
    <col min="13054" max="13065" width="6" style="4" customWidth="1"/>
    <col min="13066" max="13068" width="9" style="4" customWidth="1"/>
    <col min="13069" max="13293" width="9" style="4"/>
    <col min="13294" max="13294" width="16.125" style="4" customWidth="1"/>
    <col min="13295" max="13306" width="10.375" style="4" customWidth="1"/>
    <col min="13307" max="13308" width="4.375" style="4" customWidth="1"/>
    <col min="13309" max="13309" width="13.625" style="4" customWidth="1"/>
    <col min="13310" max="13321" width="6" style="4" customWidth="1"/>
    <col min="13322" max="13324" width="9" style="4" customWidth="1"/>
    <col min="13325" max="13549" width="9" style="4"/>
    <col min="13550" max="13550" width="16.125" style="4" customWidth="1"/>
    <col min="13551" max="13562" width="10.375" style="4" customWidth="1"/>
    <col min="13563" max="13564" width="4.375" style="4" customWidth="1"/>
    <col min="13565" max="13565" width="13.625" style="4" customWidth="1"/>
    <col min="13566" max="13577" width="6" style="4" customWidth="1"/>
    <col min="13578" max="13580" width="9" style="4" customWidth="1"/>
    <col min="13581" max="13805" width="9" style="4"/>
    <col min="13806" max="13806" width="16.125" style="4" customWidth="1"/>
    <col min="13807" max="13818" width="10.375" style="4" customWidth="1"/>
    <col min="13819" max="13820" width="4.375" style="4" customWidth="1"/>
    <col min="13821" max="13821" width="13.625" style="4" customWidth="1"/>
    <col min="13822" max="13833" width="6" style="4" customWidth="1"/>
    <col min="13834" max="13836" width="9" style="4" customWidth="1"/>
    <col min="13837" max="14061" width="9" style="4"/>
    <col min="14062" max="14062" width="16.125" style="4" customWidth="1"/>
    <col min="14063" max="14074" width="10.375" style="4" customWidth="1"/>
    <col min="14075" max="14076" width="4.375" style="4" customWidth="1"/>
    <col min="14077" max="14077" width="13.625" style="4" customWidth="1"/>
    <col min="14078" max="14089" width="6" style="4" customWidth="1"/>
    <col min="14090" max="14092" width="9" style="4" customWidth="1"/>
    <col min="14093" max="14317" width="9" style="4"/>
    <col min="14318" max="14318" width="16.125" style="4" customWidth="1"/>
    <col min="14319" max="14330" width="10.375" style="4" customWidth="1"/>
    <col min="14331" max="14332" width="4.375" style="4" customWidth="1"/>
    <col min="14333" max="14333" width="13.625" style="4" customWidth="1"/>
    <col min="14334" max="14345" width="6" style="4" customWidth="1"/>
    <col min="14346" max="14348" width="9" style="4" customWidth="1"/>
    <col min="14349" max="14573" width="9" style="4"/>
    <col min="14574" max="14574" width="16.125" style="4" customWidth="1"/>
    <col min="14575" max="14586" width="10.375" style="4" customWidth="1"/>
    <col min="14587" max="14588" width="4.375" style="4" customWidth="1"/>
    <col min="14589" max="14589" width="13.625" style="4" customWidth="1"/>
    <col min="14590" max="14601" width="6" style="4" customWidth="1"/>
    <col min="14602" max="14604" width="9" style="4" customWidth="1"/>
    <col min="14605" max="14829" width="9" style="4"/>
    <col min="14830" max="14830" width="16.125" style="4" customWidth="1"/>
    <col min="14831" max="14842" width="10.375" style="4" customWidth="1"/>
    <col min="14843" max="14844" width="4.375" style="4" customWidth="1"/>
    <col min="14845" max="14845" width="13.625" style="4" customWidth="1"/>
    <col min="14846" max="14857" width="6" style="4" customWidth="1"/>
    <col min="14858" max="14860" width="9" style="4" customWidth="1"/>
    <col min="14861" max="15085" width="9" style="4"/>
    <col min="15086" max="15086" width="16.125" style="4" customWidth="1"/>
    <col min="15087" max="15098" width="10.375" style="4" customWidth="1"/>
    <col min="15099" max="15100" width="4.375" style="4" customWidth="1"/>
    <col min="15101" max="15101" width="13.625" style="4" customWidth="1"/>
    <col min="15102" max="15113" width="6" style="4" customWidth="1"/>
    <col min="15114" max="15116" width="9" style="4" customWidth="1"/>
    <col min="15117" max="15341" width="9" style="4"/>
    <col min="15342" max="15342" width="16.125" style="4" customWidth="1"/>
    <col min="15343" max="15354" width="10.375" style="4" customWidth="1"/>
    <col min="15355" max="15356" width="4.375" style="4" customWidth="1"/>
    <col min="15357" max="15357" width="13.625" style="4" customWidth="1"/>
    <col min="15358" max="15369" width="6" style="4" customWidth="1"/>
    <col min="15370" max="15372" width="9" style="4" customWidth="1"/>
    <col min="15373" max="15597" width="9" style="4"/>
    <col min="15598" max="15598" width="16.125" style="4" customWidth="1"/>
    <col min="15599" max="15610" width="10.375" style="4" customWidth="1"/>
    <col min="15611" max="15612" width="4.375" style="4" customWidth="1"/>
    <col min="15613" max="15613" width="13.625" style="4" customWidth="1"/>
    <col min="15614" max="15625" width="6" style="4" customWidth="1"/>
    <col min="15626" max="15628" width="9" style="4" customWidth="1"/>
    <col min="15629" max="15853" width="9" style="4"/>
    <col min="15854" max="15854" width="16.125" style="4" customWidth="1"/>
    <col min="15855" max="15866" width="10.375" style="4" customWidth="1"/>
    <col min="15867" max="15868" width="4.375" style="4" customWidth="1"/>
    <col min="15869" max="15869" width="13.625" style="4" customWidth="1"/>
    <col min="15870" max="15881" width="6" style="4" customWidth="1"/>
    <col min="15882" max="15884" width="9" style="4" customWidth="1"/>
    <col min="15885" max="16109" width="9" style="4"/>
    <col min="16110" max="16110" width="16.125" style="4" customWidth="1"/>
    <col min="16111" max="16122" width="10.375" style="4" customWidth="1"/>
    <col min="16123" max="16124" width="4.375" style="4" customWidth="1"/>
    <col min="16125" max="16125" width="13.625" style="4" customWidth="1"/>
    <col min="16126" max="16137" width="6" style="4" customWidth="1"/>
    <col min="16138" max="16140" width="9" style="4" customWidth="1"/>
    <col min="16141" max="16384" width="9" style="4"/>
  </cols>
  <sheetData>
    <row r="1" spans="1:13" ht="14.25" x14ac:dyDescent="0.15">
      <c r="A1" s="89" t="s">
        <v>5</v>
      </c>
      <c r="D1" s="92" t="s">
        <v>6</v>
      </c>
      <c r="G1" s="91" t="s">
        <v>7</v>
      </c>
      <c r="I1" s="90" t="s">
        <v>8</v>
      </c>
    </row>
    <row r="2" spans="1:13" ht="15" thickBot="1" x14ac:dyDescent="0.2">
      <c r="A2" s="89"/>
    </row>
    <row r="3" spans="1:13" ht="19.5" customHeight="1" thickBot="1" x14ac:dyDescent="0.2">
      <c r="A3" s="88" t="s">
        <v>9</v>
      </c>
      <c r="B3" s="87" t="s">
        <v>10</v>
      </c>
      <c r="C3" s="87" t="s">
        <v>11</v>
      </c>
      <c r="D3" s="87" t="s">
        <v>12</v>
      </c>
      <c r="E3" s="87" t="s">
        <v>13</v>
      </c>
      <c r="F3" s="86" t="s">
        <v>14</v>
      </c>
      <c r="G3" s="85" t="s">
        <v>15</v>
      </c>
      <c r="H3" s="84" t="s">
        <v>2</v>
      </c>
      <c r="I3" s="83" t="s">
        <v>1</v>
      </c>
      <c r="J3" s="82" t="s">
        <v>3</v>
      </c>
      <c r="K3" s="81" t="s">
        <v>16</v>
      </c>
      <c r="L3" s="80" t="s">
        <v>17</v>
      </c>
      <c r="M3" s="79" t="s">
        <v>18</v>
      </c>
    </row>
    <row r="4" spans="1:13" ht="19.5" customHeight="1" thickTop="1" thickBot="1" x14ac:dyDescent="0.2">
      <c r="A4" s="78" t="s">
        <v>0</v>
      </c>
      <c r="B4" s="77">
        <v>5</v>
      </c>
      <c r="C4" s="74">
        <v>5</v>
      </c>
      <c r="D4" s="74">
        <v>4</v>
      </c>
      <c r="E4" s="74">
        <v>4</v>
      </c>
      <c r="F4" s="74">
        <v>3</v>
      </c>
      <c r="G4" s="76">
        <f t="shared" ref="G4:G29" si="0">SUM(B4:F4)</f>
        <v>21</v>
      </c>
      <c r="H4" s="75">
        <v>4</v>
      </c>
      <c r="I4" s="74">
        <v>5</v>
      </c>
      <c r="J4" s="73">
        <v>1</v>
      </c>
      <c r="K4" s="72">
        <f t="shared" ref="K4:K28" si="1">SUM(B4:F4,H4:J4)</f>
        <v>31</v>
      </c>
      <c r="L4" s="71">
        <f t="shared" ref="L4:L12" si="2">AC2</f>
        <v>0</v>
      </c>
      <c r="M4" s="70"/>
    </row>
    <row r="5" spans="1:13" ht="19.5" customHeight="1" x14ac:dyDescent="0.15">
      <c r="A5" s="69" t="s">
        <v>19</v>
      </c>
      <c r="B5" s="68"/>
      <c r="C5" s="66"/>
      <c r="D5" s="66"/>
      <c r="E5" s="66"/>
      <c r="F5" s="67"/>
      <c r="G5" s="48">
        <f t="shared" si="0"/>
        <v>0</v>
      </c>
      <c r="H5" s="66"/>
      <c r="I5" s="65"/>
      <c r="J5" s="45"/>
      <c r="K5" s="44">
        <f t="shared" si="1"/>
        <v>0</v>
      </c>
      <c r="L5" s="53">
        <f t="shared" si="2"/>
        <v>0</v>
      </c>
      <c r="M5" s="52" t="e">
        <f>L5/L30</f>
        <v>#DIV/0!</v>
      </c>
    </row>
    <row r="6" spans="1:13" ht="19.5" customHeight="1" x14ac:dyDescent="0.15">
      <c r="A6" s="51" t="s">
        <v>20</v>
      </c>
      <c r="B6" s="50"/>
      <c r="C6" s="47"/>
      <c r="D6" s="47"/>
      <c r="E6" s="47"/>
      <c r="F6" s="49"/>
      <c r="G6" s="48">
        <f t="shared" si="0"/>
        <v>0</v>
      </c>
      <c r="H6" s="47"/>
      <c r="I6" s="46"/>
      <c r="J6" s="45"/>
      <c r="K6" s="44">
        <f t="shared" si="1"/>
        <v>0</v>
      </c>
      <c r="L6" s="55">
        <f t="shared" si="2"/>
        <v>0</v>
      </c>
      <c r="M6" s="54" t="e">
        <f>L6/L29</f>
        <v>#DIV/0!</v>
      </c>
    </row>
    <row r="7" spans="1:13" ht="19.5" customHeight="1" x14ac:dyDescent="0.15">
      <c r="A7" s="51" t="s">
        <v>21</v>
      </c>
      <c r="B7" s="50"/>
      <c r="C7" s="47"/>
      <c r="D7" s="47"/>
      <c r="E7" s="47"/>
      <c r="F7" s="49"/>
      <c r="G7" s="48">
        <f t="shared" si="0"/>
        <v>0</v>
      </c>
      <c r="H7" s="47"/>
      <c r="I7" s="46"/>
      <c r="J7" s="45"/>
      <c r="K7" s="44">
        <f t="shared" si="1"/>
        <v>0</v>
      </c>
      <c r="L7" s="43">
        <f t="shared" si="2"/>
        <v>0</v>
      </c>
      <c r="M7" s="42" t="e">
        <f>L7/L29</f>
        <v>#DIV/0!</v>
      </c>
    </row>
    <row r="8" spans="1:13" ht="19.5" customHeight="1" x14ac:dyDescent="0.15">
      <c r="A8" s="51" t="s">
        <v>22</v>
      </c>
      <c r="B8" s="50"/>
      <c r="C8" s="47"/>
      <c r="D8" s="47"/>
      <c r="E8" s="47"/>
      <c r="F8" s="49"/>
      <c r="G8" s="48">
        <f t="shared" si="0"/>
        <v>0</v>
      </c>
      <c r="H8" s="47"/>
      <c r="I8" s="46"/>
      <c r="J8" s="45"/>
      <c r="K8" s="44">
        <f t="shared" si="1"/>
        <v>0</v>
      </c>
      <c r="L8" s="64">
        <f t="shared" si="2"/>
        <v>0</v>
      </c>
      <c r="M8" s="63" t="e">
        <f>L8/L29</f>
        <v>#DIV/0!</v>
      </c>
    </row>
    <row r="9" spans="1:13" ht="19.5" customHeight="1" x14ac:dyDescent="0.15">
      <c r="A9" s="51" t="s">
        <v>23</v>
      </c>
      <c r="B9" s="50"/>
      <c r="C9" s="47"/>
      <c r="D9" s="47"/>
      <c r="E9" s="47"/>
      <c r="F9" s="49"/>
      <c r="G9" s="48">
        <f t="shared" si="0"/>
        <v>0</v>
      </c>
      <c r="H9" s="47"/>
      <c r="I9" s="46"/>
      <c r="J9" s="45"/>
      <c r="K9" s="44">
        <f t="shared" si="1"/>
        <v>0</v>
      </c>
      <c r="L9" s="55">
        <f t="shared" si="2"/>
        <v>0</v>
      </c>
      <c r="M9" s="54" t="e">
        <f>L9/L29</f>
        <v>#DIV/0!</v>
      </c>
    </row>
    <row r="10" spans="1:13" ht="19.5" customHeight="1" x14ac:dyDescent="0.15">
      <c r="A10" s="51" t="s">
        <v>24</v>
      </c>
      <c r="B10" s="50"/>
      <c r="C10" s="47"/>
      <c r="D10" s="47"/>
      <c r="E10" s="47"/>
      <c r="F10" s="49"/>
      <c r="G10" s="48">
        <f t="shared" si="0"/>
        <v>0</v>
      </c>
      <c r="H10" s="47"/>
      <c r="I10" s="46"/>
      <c r="J10" s="45"/>
      <c r="K10" s="44">
        <f t="shared" si="1"/>
        <v>0</v>
      </c>
      <c r="L10" s="55">
        <f t="shared" si="2"/>
        <v>0</v>
      </c>
      <c r="M10" s="54" t="e">
        <f>L10/L29</f>
        <v>#DIV/0!</v>
      </c>
    </row>
    <row r="11" spans="1:13" ht="19.5" customHeight="1" x14ac:dyDescent="0.15">
      <c r="A11" s="51" t="s">
        <v>25</v>
      </c>
      <c r="B11" s="50"/>
      <c r="C11" s="47"/>
      <c r="D11" s="47"/>
      <c r="E11" s="47"/>
      <c r="F11" s="49"/>
      <c r="G11" s="48">
        <f t="shared" si="0"/>
        <v>0</v>
      </c>
      <c r="H11" s="47"/>
      <c r="I11" s="46"/>
      <c r="J11" s="45"/>
      <c r="K11" s="44">
        <f t="shared" si="1"/>
        <v>0</v>
      </c>
      <c r="L11" s="55">
        <f t="shared" si="2"/>
        <v>0</v>
      </c>
      <c r="M11" s="54" t="e">
        <f>L11/L29</f>
        <v>#DIV/0!</v>
      </c>
    </row>
    <row r="12" spans="1:13" ht="19.5" customHeight="1" x14ac:dyDescent="0.15">
      <c r="A12" s="51" t="s">
        <v>26</v>
      </c>
      <c r="B12" s="50"/>
      <c r="C12" s="47"/>
      <c r="D12" s="47"/>
      <c r="E12" s="47"/>
      <c r="F12" s="49"/>
      <c r="G12" s="48">
        <f t="shared" si="0"/>
        <v>0</v>
      </c>
      <c r="H12" s="47"/>
      <c r="I12" s="46"/>
      <c r="J12" s="45"/>
      <c r="K12" s="44">
        <f t="shared" si="1"/>
        <v>0</v>
      </c>
      <c r="L12" s="55">
        <f t="shared" si="2"/>
        <v>0</v>
      </c>
      <c r="M12" s="54" t="e">
        <f>L12/L29</f>
        <v>#DIV/0!</v>
      </c>
    </row>
    <row r="13" spans="1:13" ht="19.5" customHeight="1" x14ac:dyDescent="0.15">
      <c r="A13" s="51" t="s">
        <v>27</v>
      </c>
      <c r="B13" s="61"/>
      <c r="C13" s="59"/>
      <c r="D13" s="59"/>
      <c r="E13" s="59"/>
      <c r="F13" s="59"/>
      <c r="G13" s="60">
        <f t="shared" si="0"/>
        <v>0</v>
      </c>
      <c r="H13" s="59"/>
      <c r="I13" s="58"/>
      <c r="J13" s="57"/>
      <c r="K13" s="56">
        <f t="shared" si="1"/>
        <v>0</v>
      </c>
      <c r="L13" s="55">
        <f t="shared" ref="L13:L22" si="3">SUM(B13:F13,H13:K13)</f>
        <v>0</v>
      </c>
      <c r="M13" s="54" t="e">
        <f>L13/L29</f>
        <v>#DIV/0!</v>
      </c>
    </row>
    <row r="14" spans="1:13" ht="19.5" customHeight="1" x14ac:dyDescent="0.15">
      <c r="A14" s="51" t="s">
        <v>28</v>
      </c>
      <c r="B14" s="61"/>
      <c r="C14" s="59"/>
      <c r="D14" s="59"/>
      <c r="E14" s="59"/>
      <c r="F14" s="59"/>
      <c r="G14" s="60">
        <f t="shared" si="0"/>
        <v>0</v>
      </c>
      <c r="H14" s="59"/>
      <c r="I14" s="58"/>
      <c r="J14" s="57"/>
      <c r="K14" s="56">
        <f t="shared" si="1"/>
        <v>0</v>
      </c>
      <c r="L14" s="55">
        <f t="shared" si="3"/>
        <v>0</v>
      </c>
      <c r="M14" s="54" t="e">
        <f>L14/L29</f>
        <v>#DIV/0!</v>
      </c>
    </row>
    <row r="15" spans="1:13" ht="19.5" customHeight="1" x14ac:dyDescent="0.15">
      <c r="A15" s="51" t="s">
        <v>29</v>
      </c>
      <c r="B15" s="61"/>
      <c r="C15" s="59"/>
      <c r="D15" s="59"/>
      <c r="E15" s="59"/>
      <c r="F15" s="59"/>
      <c r="G15" s="60">
        <f t="shared" si="0"/>
        <v>0</v>
      </c>
      <c r="H15" s="59"/>
      <c r="I15" s="58"/>
      <c r="J15" s="57"/>
      <c r="K15" s="56">
        <f t="shared" si="1"/>
        <v>0</v>
      </c>
      <c r="L15" s="55">
        <f t="shared" si="3"/>
        <v>0</v>
      </c>
      <c r="M15" s="54" t="e">
        <f>L15/L29</f>
        <v>#DIV/0!</v>
      </c>
    </row>
    <row r="16" spans="1:13" ht="19.5" customHeight="1" x14ac:dyDescent="0.15">
      <c r="A16" s="51" t="s">
        <v>30</v>
      </c>
      <c r="B16" s="61"/>
      <c r="C16" s="59"/>
      <c r="D16" s="59"/>
      <c r="E16" s="59"/>
      <c r="F16" s="59"/>
      <c r="G16" s="60">
        <f t="shared" si="0"/>
        <v>0</v>
      </c>
      <c r="H16" s="59"/>
      <c r="I16" s="58"/>
      <c r="J16" s="57"/>
      <c r="K16" s="56">
        <f t="shared" si="1"/>
        <v>0</v>
      </c>
      <c r="L16" s="55">
        <f t="shared" si="3"/>
        <v>0</v>
      </c>
      <c r="M16" s="54" t="e">
        <f>L16/L29</f>
        <v>#DIV/0!</v>
      </c>
    </row>
    <row r="17" spans="1:15" ht="19.5" customHeight="1" x14ac:dyDescent="0.15">
      <c r="A17" s="51" t="s">
        <v>31</v>
      </c>
      <c r="B17" s="61"/>
      <c r="C17" s="59"/>
      <c r="D17" s="59"/>
      <c r="E17" s="59"/>
      <c r="F17" s="59"/>
      <c r="G17" s="60">
        <f t="shared" si="0"/>
        <v>0</v>
      </c>
      <c r="H17" s="59"/>
      <c r="I17" s="58"/>
      <c r="J17" s="57"/>
      <c r="K17" s="56">
        <f t="shared" si="1"/>
        <v>0</v>
      </c>
      <c r="L17" s="55">
        <f t="shared" si="3"/>
        <v>0</v>
      </c>
      <c r="M17" s="54" t="e">
        <f>L17/L29</f>
        <v>#DIV/0!</v>
      </c>
    </row>
    <row r="18" spans="1:15" ht="19.5" customHeight="1" x14ac:dyDescent="0.15">
      <c r="A18" s="51" t="s">
        <v>32</v>
      </c>
      <c r="B18" s="61"/>
      <c r="C18" s="59"/>
      <c r="D18" s="59"/>
      <c r="E18" s="59"/>
      <c r="F18" s="59"/>
      <c r="G18" s="60">
        <f t="shared" si="0"/>
        <v>0</v>
      </c>
      <c r="H18" s="59"/>
      <c r="I18" s="58"/>
      <c r="J18" s="57"/>
      <c r="K18" s="56">
        <f t="shared" si="1"/>
        <v>0</v>
      </c>
      <c r="L18" s="55">
        <f t="shared" si="3"/>
        <v>0</v>
      </c>
      <c r="M18" s="54" t="e">
        <f>L18/L29</f>
        <v>#DIV/0!</v>
      </c>
    </row>
    <row r="19" spans="1:15" ht="19.5" customHeight="1" x14ac:dyDescent="0.15">
      <c r="A19" s="51" t="s">
        <v>33</v>
      </c>
      <c r="B19" s="61"/>
      <c r="C19" s="59"/>
      <c r="D19" s="59"/>
      <c r="E19" s="59"/>
      <c r="F19" s="59"/>
      <c r="G19" s="60">
        <f t="shared" si="0"/>
        <v>0</v>
      </c>
      <c r="H19" s="59"/>
      <c r="I19" s="58"/>
      <c r="J19" s="57"/>
      <c r="K19" s="56">
        <f t="shared" si="1"/>
        <v>0</v>
      </c>
      <c r="L19" s="55">
        <f t="shared" si="3"/>
        <v>0</v>
      </c>
      <c r="M19" s="54" t="e">
        <f>L19/L29</f>
        <v>#DIV/0!</v>
      </c>
    </row>
    <row r="20" spans="1:15" ht="19.5" customHeight="1" x14ac:dyDescent="0.15">
      <c r="A20" s="51" t="s">
        <v>34</v>
      </c>
      <c r="B20" s="61"/>
      <c r="C20" s="59"/>
      <c r="D20" s="59"/>
      <c r="E20" s="59"/>
      <c r="F20" s="59"/>
      <c r="G20" s="60">
        <f t="shared" si="0"/>
        <v>0</v>
      </c>
      <c r="H20" s="59"/>
      <c r="I20" s="58"/>
      <c r="J20" s="57"/>
      <c r="K20" s="56">
        <f t="shared" si="1"/>
        <v>0</v>
      </c>
      <c r="L20" s="55">
        <f t="shared" si="3"/>
        <v>0</v>
      </c>
      <c r="M20" s="54" t="e">
        <f>L20/L29</f>
        <v>#DIV/0!</v>
      </c>
      <c r="O20" s="62" t="s">
        <v>35</v>
      </c>
    </row>
    <row r="21" spans="1:15" ht="19.5" customHeight="1" x14ac:dyDescent="0.15">
      <c r="A21" s="51" t="s">
        <v>36</v>
      </c>
      <c r="B21" s="61"/>
      <c r="C21" s="59"/>
      <c r="D21" s="59"/>
      <c r="E21" s="59"/>
      <c r="F21" s="59"/>
      <c r="G21" s="60">
        <f t="shared" si="0"/>
        <v>0</v>
      </c>
      <c r="H21" s="59"/>
      <c r="I21" s="58"/>
      <c r="J21" s="57"/>
      <c r="K21" s="56">
        <f t="shared" si="1"/>
        <v>0</v>
      </c>
      <c r="L21" s="55">
        <f t="shared" si="3"/>
        <v>0</v>
      </c>
      <c r="M21" s="54" t="e">
        <f>L21/L29</f>
        <v>#DIV/0!</v>
      </c>
    </row>
    <row r="22" spans="1:15" ht="19.5" customHeight="1" x14ac:dyDescent="0.15">
      <c r="A22" s="51" t="s">
        <v>37</v>
      </c>
      <c r="B22" s="61"/>
      <c r="C22" s="59"/>
      <c r="D22" s="59"/>
      <c r="E22" s="59"/>
      <c r="F22" s="59"/>
      <c r="G22" s="60">
        <f t="shared" si="0"/>
        <v>0</v>
      </c>
      <c r="H22" s="59"/>
      <c r="I22" s="58"/>
      <c r="J22" s="57"/>
      <c r="K22" s="56">
        <f t="shared" si="1"/>
        <v>0</v>
      </c>
      <c r="L22" s="55">
        <f t="shared" si="3"/>
        <v>0</v>
      </c>
      <c r="M22" s="54" t="e">
        <f>L22/L29</f>
        <v>#DIV/0!</v>
      </c>
    </row>
    <row r="23" spans="1:15" ht="19.5" customHeight="1" x14ac:dyDescent="0.15">
      <c r="A23" s="51" t="s">
        <v>38</v>
      </c>
      <c r="B23" s="50"/>
      <c r="C23" s="47"/>
      <c r="D23" s="47"/>
      <c r="E23" s="47"/>
      <c r="F23" s="49"/>
      <c r="G23" s="48">
        <f t="shared" si="0"/>
        <v>0</v>
      </c>
      <c r="H23" s="47"/>
      <c r="I23" s="46"/>
      <c r="J23" s="45"/>
      <c r="K23" s="44">
        <f t="shared" si="1"/>
        <v>0</v>
      </c>
      <c r="L23" s="55">
        <f t="shared" ref="L23:L29" si="4">AC21</f>
        <v>0</v>
      </c>
      <c r="M23" s="54" t="e">
        <f>L23/L29</f>
        <v>#DIV/0!</v>
      </c>
    </row>
    <row r="24" spans="1:15" ht="19.5" customHeight="1" x14ac:dyDescent="0.15">
      <c r="A24" s="51" t="s">
        <v>39</v>
      </c>
      <c r="B24" s="50"/>
      <c r="C24" s="47"/>
      <c r="D24" s="47"/>
      <c r="E24" s="47"/>
      <c r="F24" s="49"/>
      <c r="G24" s="48">
        <f t="shared" si="0"/>
        <v>0</v>
      </c>
      <c r="H24" s="47"/>
      <c r="I24" s="46"/>
      <c r="J24" s="45"/>
      <c r="K24" s="44">
        <f t="shared" si="1"/>
        <v>0</v>
      </c>
      <c r="L24" s="55">
        <f t="shared" si="4"/>
        <v>0</v>
      </c>
      <c r="M24" s="54" t="e">
        <f>L24/L29</f>
        <v>#DIV/0!</v>
      </c>
    </row>
    <row r="25" spans="1:15" ht="19.5" customHeight="1" x14ac:dyDescent="0.15">
      <c r="A25" s="51" t="s">
        <v>40</v>
      </c>
      <c r="B25" s="50"/>
      <c r="C25" s="47"/>
      <c r="D25" s="47"/>
      <c r="E25" s="47"/>
      <c r="F25" s="49"/>
      <c r="G25" s="48">
        <f t="shared" si="0"/>
        <v>0</v>
      </c>
      <c r="H25" s="47"/>
      <c r="I25" s="46"/>
      <c r="J25" s="45"/>
      <c r="K25" s="44">
        <f t="shared" si="1"/>
        <v>0</v>
      </c>
      <c r="L25" s="55">
        <f t="shared" si="4"/>
        <v>0</v>
      </c>
      <c r="M25" s="54" t="e">
        <f>L25/L29</f>
        <v>#DIV/0!</v>
      </c>
    </row>
    <row r="26" spans="1:15" ht="19.5" customHeight="1" x14ac:dyDescent="0.15">
      <c r="A26" s="51" t="s">
        <v>41</v>
      </c>
      <c r="B26" s="50"/>
      <c r="C26" s="47"/>
      <c r="D26" s="47"/>
      <c r="E26" s="47"/>
      <c r="F26" s="49"/>
      <c r="G26" s="48">
        <f t="shared" si="0"/>
        <v>0</v>
      </c>
      <c r="H26" s="47"/>
      <c r="I26" s="46"/>
      <c r="J26" s="45"/>
      <c r="K26" s="44">
        <f t="shared" si="1"/>
        <v>0</v>
      </c>
      <c r="L26" s="55">
        <f t="shared" si="4"/>
        <v>0</v>
      </c>
      <c r="M26" s="54" t="e">
        <f>L26/L29</f>
        <v>#DIV/0!</v>
      </c>
    </row>
    <row r="27" spans="1:15" ht="19.5" customHeight="1" x14ac:dyDescent="0.15">
      <c r="A27" s="51" t="s">
        <v>42</v>
      </c>
      <c r="B27" s="50"/>
      <c r="C27" s="47"/>
      <c r="D27" s="47"/>
      <c r="E27" s="47"/>
      <c r="F27" s="49"/>
      <c r="G27" s="48">
        <f t="shared" si="0"/>
        <v>0</v>
      </c>
      <c r="H27" s="47"/>
      <c r="I27" s="46"/>
      <c r="J27" s="45"/>
      <c r="K27" s="44">
        <f t="shared" si="1"/>
        <v>0</v>
      </c>
      <c r="L27" s="53">
        <f t="shared" si="4"/>
        <v>0</v>
      </c>
      <c r="M27" s="52" t="e">
        <f>L27/L29</f>
        <v>#DIV/0!</v>
      </c>
    </row>
    <row r="28" spans="1:15" ht="19.5" customHeight="1" thickBot="1" x14ac:dyDescent="0.2">
      <c r="A28" s="51" t="s">
        <v>43</v>
      </c>
      <c r="B28" s="50"/>
      <c r="C28" s="47"/>
      <c r="D28" s="47"/>
      <c r="E28" s="47"/>
      <c r="F28" s="49"/>
      <c r="G28" s="48">
        <f t="shared" si="0"/>
        <v>0</v>
      </c>
      <c r="H28" s="47"/>
      <c r="I28" s="46"/>
      <c r="J28" s="45"/>
      <c r="K28" s="44">
        <f t="shared" si="1"/>
        <v>0</v>
      </c>
      <c r="L28" s="43">
        <f t="shared" si="4"/>
        <v>0</v>
      </c>
      <c r="M28" s="42" t="e">
        <f>L28/L29</f>
        <v>#DIV/0!</v>
      </c>
    </row>
    <row r="29" spans="1:15" ht="30" customHeight="1" thickBot="1" x14ac:dyDescent="0.2">
      <c r="A29" s="41" t="s">
        <v>44</v>
      </c>
      <c r="B29" s="40">
        <f>SUM(B5:B28)</f>
        <v>0</v>
      </c>
      <c r="C29" s="37">
        <f>SUM(C5:C28)</f>
        <v>0</v>
      </c>
      <c r="D29" s="37">
        <f>SUM(D5:D28)</f>
        <v>0</v>
      </c>
      <c r="E29" s="37">
        <f>SUM(E5:E28)</f>
        <v>0</v>
      </c>
      <c r="F29" s="39">
        <f>SUM(F5:F28)</f>
        <v>0</v>
      </c>
      <c r="G29" s="38">
        <f t="shared" si="0"/>
        <v>0</v>
      </c>
      <c r="H29" s="37">
        <f>SUM(H5:H28)</f>
        <v>0</v>
      </c>
      <c r="I29" s="36">
        <f>SUM(I5:I28)</f>
        <v>0</v>
      </c>
      <c r="J29" s="35">
        <f>SUM(J5:J28)</f>
        <v>0</v>
      </c>
      <c r="K29" s="34">
        <f>SUM(K5:K28)</f>
        <v>0</v>
      </c>
      <c r="L29" s="33">
        <f t="shared" si="4"/>
        <v>0</v>
      </c>
      <c r="M29" s="12"/>
    </row>
    <row r="30" spans="1:15" ht="30" customHeight="1" thickBot="1" x14ac:dyDescent="0.2">
      <c r="A30" s="26" t="s">
        <v>17</v>
      </c>
      <c r="B30" s="31">
        <f t="shared" ref="B30:L30" si="5">Q41</f>
        <v>0</v>
      </c>
      <c r="C30" s="31">
        <f t="shared" si="5"/>
        <v>0</v>
      </c>
      <c r="D30" s="31">
        <f t="shared" si="5"/>
        <v>0</v>
      </c>
      <c r="E30" s="31">
        <f t="shared" si="5"/>
        <v>0</v>
      </c>
      <c r="F30" s="31">
        <f t="shared" si="5"/>
        <v>0</v>
      </c>
      <c r="G30" s="32">
        <f t="shared" si="5"/>
        <v>0</v>
      </c>
      <c r="H30" s="31">
        <f t="shared" si="5"/>
        <v>0</v>
      </c>
      <c r="I30" s="30">
        <f t="shared" si="5"/>
        <v>0</v>
      </c>
      <c r="J30" s="29">
        <f t="shared" si="5"/>
        <v>0</v>
      </c>
      <c r="K30" s="28">
        <f t="shared" si="5"/>
        <v>0</v>
      </c>
      <c r="L30" s="27">
        <f t="shared" si="5"/>
        <v>0</v>
      </c>
      <c r="M30" s="12" t="e">
        <f>SUM(M5:M32)</f>
        <v>#DIV/0!</v>
      </c>
    </row>
    <row r="31" spans="1:15" ht="24" customHeight="1" thickBot="1" x14ac:dyDescent="0.2">
      <c r="A31" s="26" t="s">
        <v>18</v>
      </c>
      <c r="B31" s="24" t="e">
        <f>B30/L30</f>
        <v>#DIV/0!</v>
      </c>
      <c r="C31" s="24" t="e">
        <f>C30/L30</f>
        <v>#DIV/0!</v>
      </c>
      <c r="D31" s="24" t="e">
        <f>D30/L30</f>
        <v>#DIV/0!</v>
      </c>
      <c r="E31" s="24" t="e">
        <f>E30/L30</f>
        <v>#DIV/0!</v>
      </c>
      <c r="F31" s="24" t="e">
        <f>F30/L30</f>
        <v>#DIV/0!</v>
      </c>
      <c r="G31" s="25" t="e">
        <f>G30/L30</f>
        <v>#DIV/0!</v>
      </c>
      <c r="H31" s="24" t="e">
        <f>H30/L30</f>
        <v>#DIV/0!</v>
      </c>
      <c r="I31" s="23" t="e">
        <f>I30/L30</f>
        <v>#DIV/0!</v>
      </c>
      <c r="J31" s="22" t="e">
        <f>J30/L30</f>
        <v>#DIV/0!</v>
      </c>
      <c r="K31" s="21" t="e">
        <f>K30/L30</f>
        <v>#DIV/0!</v>
      </c>
      <c r="L31" s="20" t="e">
        <f>SUM(B31:F31,H31:J31)</f>
        <v>#DIV/0!</v>
      </c>
      <c r="M31" s="12"/>
    </row>
    <row r="32" spans="1:15" ht="30" customHeight="1" thickTop="1" thickBot="1" x14ac:dyDescent="0.2">
      <c r="A32" s="19" t="s">
        <v>45</v>
      </c>
      <c r="B32" s="18">
        <f t="shared" ref="B32:K32" si="6">B29/B4</f>
        <v>0</v>
      </c>
      <c r="C32" s="16">
        <f t="shared" si="6"/>
        <v>0</v>
      </c>
      <c r="D32" s="16">
        <f t="shared" si="6"/>
        <v>0</v>
      </c>
      <c r="E32" s="16">
        <f t="shared" si="6"/>
        <v>0</v>
      </c>
      <c r="F32" s="16">
        <f t="shared" si="6"/>
        <v>0</v>
      </c>
      <c r="G32" s="17">
        <f t="shared" si="6"/>
        <v>0</v>
      </c>
      <c r="H32" s="16">
        <f t="shared" si="6"/>
        <v>0</v>
      </c>
      <c r="I32" s="16">
        <f t="shared" si="6"/>
        <v>0</v>
      </c>
      <c r="J32" s="15">
        <f t="shared" si="6"/>
        <v>0</v>
      </c>
      <c r="K32" s="14">
        <f t="shared" si="6"/>
        <v>0</v>
      </c>
      <c r="L32" s="13"/>
      <c r="M32" s="12"/>
    </row>
    <row r="33" spans="1:11" x14ac:dyDescent="0.15">
      <c r="A33" s="11"/>
      <c r="B33" s="10"/>
      <c r="C33" s="10"/>
      <c r="D33" s="10"/>
      <c r="E33" s="10"/>
      <c r="F33" s="10"/>
      <c r="G33" s="10"/>
      <c r="H33" s="10"/>
      <c r="I33" s="9"/>
      <c r="J33" s="9"/>
      <c r="K33" s="9"/>
    </row>
    <row r="34" spans="1:11" x14ac:dyDescent="0.15">
      <c r="A34" s="11"/>
      <c r="B34" s="10"/>
      <c r="C34" s="10"/>
      <c r="D34" s="10"/>
      <c r="E34" s="10"/>
      <c r="F34" s="10"/>
      <c r="G34" s="10"/>
      <c r="H34" s="10"/>
      <c r="I34" s="9"/>
      <c r="J34" s="9"/>
      <c r="K34" s="9"/>
    </row>
    <row r="35" spans="1:11" x14ac:dyDescent="0.15">
      <c r="A35" s="11"/>
      <c r="B35" s="10"/>
      <c r="C35" s="10"/>
      <c r="D35" s="10"/>
      <c r="E35" s="10"/>
      <c r="F35" s="10"/>
      <c r="G35" s="10"/>
      <c r="H35" s="10"/>
      <c r="I35" s="9"/>
      <c r="J35" s="9"/>
      <c r="K35" s="9"/>
    </row>
    <row r="36" spans="1:11" x14ac:dyDescent="0.15">
      <c r="A36" s="11"/>
      <c r="B36" s="10"/>
      <c r="C36" s="10"/>
      <c r="D36" s="10"/>
      <c r="E36" s="10"/>
      <c r="F36" s="10"/>
      <c r="G36" s="10"/>
      <c r="H36" s="10"/>
      <c r="I36" s="9"/>
      <c r="J36" s="9"/>
      <c r="K36" s="9"/>
    </row>
    <row r="37" spans="1:11" x14ac:dyDescent="0.15">
      <c r="A37" s="11"/>
      <c r="B37" s="10"/>
      <c r="C37" s="10"/>
      <c r="D37" s="10"/>
      <c r="E37" s="10"/>
      <c r="F37" s="10"/>
      <c r="G37" s="10"/>
      <c r="H37" s="10"/>
      <c r="I37" s="9"/>
      <c r="J37" s="9"/>
      <c r="K37" s="9"/>
    </row>
    <row r="38" spans="1:11" x14ac:dyDescent="0.15">
      <c r="A38" s="11"/>
      <c r="B38" s="10"/>
      <c r="C38" s="10"/>
      <c r="D38" s="10"/>
      <c r="E38" s="10"/>
      <c r="F38" s="10"/>
      <c r="G38" s="10"/>
      <c r="H38" s="10"/>
      <c r="I38" s="9"/>
      <c r="J38" s="9"/>
      <c r="K38" s="9"/>
    </row>
    <row r="39" spans="1:11" x14ac:dyDescent="0.15">
      <c r="A39" s="11"/>
      <c r="B39" s="10"/>
      <c r="C39" s="10"/>
      <c r="D39" s="10"/>
      <c r="E39" s="10"/>
      <c r="F39" s="10"/>
      <c r="G39" s="10"/>
      <c r="H39" s="10"/>
      <c r="I39" s="9"/>
      <c r="J39" s="9"/>
      <c r="K39" s="9"/>
    </row>
    <row r="40" spans="1:11" x14ac:dyDescent="0.15">
      <c r="A40" s="11"/>
      <c r="B40" s="10"/>
      <c r="C40" s="10"/>
      <c r="D40" s="10"/>
      <c r="E40" s="10"/>
      <c r="F40" s="10"/>
      <c r="G40" s="10"/>
      <c r="H40" s="10"/>
      <c r="I40" s="9"/>
      <c r="J40" s="9"/>
      <c r="K40" s="9"/>
    </row>
    <row r="41" spans="1:11" x14ac:dyDescent="0.15">
      <c r="A41" s="11"/>
      <c r="B41" s="10"/>
      <c r="C41" s="10"/>
      <c r="D41" s="10"/>
      <c r="E41" s="10"/>
      <c r="F41" s="10"/>
      <c r="G41" s="10"/>
      <c r="H41" s="10"/>
      <c r="I41" s="9"/>
      <c r="J41" s="9"/>
      <c r="K41" s="9"/>
    </row>
    <row r="42" spans="1:11" x14ac:dyDescent="0.15">
      <c r="A42" s="11"/>
      <c r="B42" s="10"/>
      <c r="C42" s="10"/>
      <c r="D42" s="10"/>
      <c r="E42" s="10"/>
      <c r="F42" s="10"/>
      <c r="G42" s="10"/>
      <c r="H42" s="10"/>
      <c r="I42" s="9"/>
      <c r="J42" s="9"/>
      <c r="K42" s="9"/>
    </row>
    <row r="43" spans="1:11" x14ac:dyDescent="0.15">
      <c r="A43" s="11"/>
      <c r="B43" s="10"/>
      <c r="C43" s="10"/>
      <c r="D43" s="10"/>
      <c r="E43" s="10"/>
      <c r="F43" s="10"/>
      <c r="G43" s="10"/>
      <c r="H43" s="10"/>
      <c r="I43" s="9"/>
      <c r="J43" s="9"/>
      <c r="K43" s="9"/>
    </row>
    <row r="44" spans="1:11" x14ac:dyDescent="0.15">
      <c r="A44" s="11"/>
      <c r="B44" s="10"/>
      <c r="C44" s="10"/>
      <c r="D44" s="10"/>
      <c r="E44" s="10"/>
      <c r="F44" s="10"/>
      <c r="G44" s="10"/>
      <c r="H44" s="10"/>
      <c r="I44" s="9"/>
      <c r="J44" s="9"/>
      <c r="K44" s="9"/>
    </row>
    <row r="45" spans="1:11" x14ac:dyDescent="0.15">
      <c r="A45" s="11"/>
      <c r="B45" s="10"/>
      <c r="C45" s="10"/>
      <c r="D45" s="10"/>
      <c r="E45" s="10"/>
      <c r="F45" s="10"/>
      <c r="G45" s="10"/>
      <c r="H45" s="10"/>
      <c r="I45" s="9"/>
      <c r="J45" s="9"/>
      <c r="K45" s="9"/>
    </row>
    <row r="46" spans="1:11" x14ac:dyDescent="0.15">
      <c r="A46" s="11"/>
      <c r="B46" s="10"/>
      <c r="C46" s="10"/>
      <c r="D46" s="10"/>
      <c r="E46" s="10"/>
      <c r="F46" s="10"/>
      <c r="G46" s="10"/>
      <c r="H46" s="10"/>
      <c r="I46" s="9"/>
      <c r="J46" s="9"/>
      <c r="K46" s="9"/>
    </row>
    <row r="47" spans="1:11" x14ac:dyDescent="0.15">
      <c r="A47" s="11"/>
      <c r="B47" s="10"/>
      <c r="C47" s="10"/>
      <c r="D47" s="10"/>
      <c r="E47" s="10"/>
      <c r="F47" s="10"/>
      <c r="G47" s="10"/>
      <c r="H47" s="10"/>
      <c r="I47" s="9"/>
      <c r="J47" s="9"/>
      <c r="K47" s="9"/>
    </row>
    <row r="48" spans="1:11" x14ac:dyDescent="0.15">
      <c r="A48" s="11"/>
      <c r="B48" s="10"/>
      <c r="C48" s="10"/>
      <c r="D48" s="10"/>
      <c r="E48" s="10"/>
      <c r="F48" s="10"/>
      <c r="G48" s="10"/>
      <c r="H48" s="10"/>
      <c r="I48" s="9"/>
      <c r="J48" s="9"/>
      <c r="K48" s="9"/>
    </row>
    <row r="49" spans="1:11" x14ac:dyDescent="0.15">
      <c r="A49" s="11"/>
      <c r="B49" s="10"/>
      <c r="C49" s="10"/>
      <c r="D49" s="10"/>
      <c r="E49" s="10"/>
      <c r="F49" s="10"/>
      <c r="G49" s="10"/>
      <c r="H49" s="10"/>
      <c r="I49" s="9"/>
      <c r="J49" s="9"/>
      <c r="K49" s="9"/>
    </row>
    <row r="50" spans="1:11" x14ac:dyDescent="0.15">
      <c r="A50" s="11"/>
      <c r="B50" s="10"/>
      <c r="C50" s="10"/>
      <c r="D50" s="10"/>
      <c r="E50" s="10"/>
      <c r="F50" s="10"/>
      <c r="G50" s="10"/>
      <c r="H50" s="10"/>
      <c r="I50" s="9"/>
      <c r="J50" s="9"/>
      <c r="K50" s="9"/>
    </row>
    <row r="51" spans="1:11" x14ac:dyDescent="0.15">
      <c r="A51" s="11"/>
      <c r="B51" s="10"/>
      <c r="C51" s="10"/>
      <c r="D51" s="10"/>
      <c r="E51" s="10"/>
      <c r="F51" s="10"/>
      <c r="G51" s="10"/>
      <c r="H51" s="10"/>
      <c r="I51" s="9"/>
      <c r="J51" s="9"/>
      <c r="K51" s="9"/>
    </row>
    <row r="52" spans="1:11" x14ac:dyDescent="0.15">
      <c r="A52" s="11"/>
      <c r="B52" s="10"/>
      <c r="C52" s="10"/>
      <c r="D52" s="10"/>
      <c r="E52" s="10"/>
      <c r="F52" s="10"/>
      <c r="G52" s="10"/>
      <c r="H52" s="10"/>
      <c r="I52" s="9"/>
      <c r="J52" s="9"/>
      <c r="K52" s="9"/>
    </row>
    <row r="53" spans="1:11" x14ac:dyDescent="0.15">
      <c r="A53" s="11"/>
      <c r="B53" s="10"/>
      <c r="C53" s="10"/>
      <c r="D53" s="10"/>
      <c r="E53" s="10"/>
      <c r="F53" s="10"/>
      <c r="G53" s="10"/>
      <c r="H53" s="10"/>
      <c r="I53" s="9"/>
      <c r="J53" s="9"/>
      <c r="K53" s="9"/>
    </row>
    <row r="54" spans="1:11" x14ac:dyDescent="0.15">
      <c r="A54" s="11"/>
      <c r="B54" s="10"/>
      <c r="C54" s="10"/>
      <c r="D54" s="10"/>
      <c r="E54" s="10"/>
      <c r="F54" s="10"/>
      <c r="G54" s="10"/>
      <c r="H54" s="10"/>
      <c r="I54" s="9"/>
      <c r="J54" s="9"/>
      <c r="K54" s="9"/>
    </row>
    <row r="55" spans="1:11" x14ac:dyDescent="0.15">
      <c r="A55" s="11"/>
      <c r="B55" s="10"/>
      <c r="C55" s="10"/>
      <c r="D55" s="10"/>
      <c r="E55" s="10"/>
      <c r="F55" s="10"/>
      <c r="G55" s="10"/>
      <c r="H55" s="10"/>
      <c r="I55" s="9"/>
      <c r="J55" s="9"/>
      <c r="K55" s="9"/>
    </row>
    <row r="56" spans="1:11" x14ac:dyDescent="0.15">
      <c r="A56" s="11"/>
      <c r="B56" s="10"/>
      <c r="C56" s="10"/>
      <c r="D56" s="10"/>
      <c r="E56" s="10"/>
      <c r="F56" s="10"/>
      <c r="G56" s="10"/>
      <c r="H56" s="10"/>
      <c r="I56" s="9"/>
      <c r="J56" s="9"/>
      <c r="K56" s="9"/>
    </row>
    <row r="57" spans="1:11" x14ac:dyDescent="0.15">
      <c r="A57" s="11"/>
      <c r="B57" s="10"/>
      <c r="C57" s="10"/>
      <c r="D57" s="10"/>
      <c r="E57" s="10"/>
      <c r="F57" s="10"/>
      <c r="G57" s="10"/>
      <c r="H57" s="10"/>
      <c r="I57" s="9"/>
      <c r="J57" s="9"/>
      <c r="K57" s="9"/>
    </row>
    <row r="58" spans="1:11" x14ac:dyDescent="0.15">
      <c r="A58" s="11"/>
      <c r="B58" s="10"/>
      <c r="C58" s="10"/>
      <c r="D58" s="10"/>
      <c r="E58" s="10"/>
      <c r="F58" s="10"/>
      <c r="G58" s="10"/>
      <c r="H58" s="10"/>
      <c r="I58" s="9"/>
      <c r="J58" s="9"/>
      <c r="K58" s="9"/>
    </row>
    <row r="59" spans="1:11" x14ac:dyDescent="0.15">
      <c r="A59" s="11"/>
      <c r="B59" s="10"/>
      <c r="C59" s="10"/>
      <c r="D59" s="10"/>
      <c r="E59" s="10"/>
      <c r="F59" s="10"/>
      <c r="G59" s="10"/>
      <c r="H59" s="10"/>
      <c r="I59" s="9"/>
      <c r="J59" s="9"/>
      <c r="K59" s="9"/>
    </row>
    <row r="60" spans="1:11" x14ac:dyDescent="0.15">
      <c r="A60" s="11"/>
      <c r="B60" s="10"/>
      <c r="C60" s="10"/>
      <c r="D60" s="10"/>
      <c r="E60" s="10"/>
      <c r="F60" s="10"/>
      <c r="G60" s="10"/>
      <c r="H60" s="10"/>
      <c r="I60" s="9"/>
      <c r="J60" s="9"/>
      <c r="K60" s="9"/>
    </row>
    <row r="61" spans="1:11" x14ac:dyDescent="0.15">
      <c r="A61" s="11"/>
      <c r="B61" s="10"/>
      <c r="C61" s="10"/>
      <c r="D61" s="10"/>
      <c r="E61" s="10"/>
      <c r="F61" s="10"/>
      <c r="G61" s="10"/>
      <c r="H61" s="10"/>
      <c r="I61" s="9"/>
      <c r="J61" s="9"/>
      <c r="K61" s="9"/>
    </row>
    <row r="62" spans="1:11" x14ac:dyDescent="0.15">
      <c r="A62" s="11"/>
      <c r="B62" s="10"/>
      <c r="C62" s="10"/>
      <c r="D62" s="10"/>
      <c r="E62" s="10"/>
      <c r="F62" s="10"/>
      <c r="G62" s="10"/>
      <c r="H62" s="10"/>
      <c r="I62" s="9"/>
      <c r="J62" s="9"/>
      <c r="K62" s="9"/>
    </row>
    <row r="63" spans="1:11" x14ac:dyDescent="0.15">
      <c r="A63" s="11"/>
      <c r="B63" s="10"/>
      <c r="C63" s="10"/>
      <c r="D63" s="10"/>
      <c r="E63" s="10"/>
      <c r="F63" s="10"/>
      <c r="G63" s="10"/>
      <c r="H63" s="10"/>
      <c r="I63" s="9"/>
      <c r="J63" s="9"/>
      <c r="K63" s="9"/>
    </row>
    <row r="64" spans="1:11" x14ac:dyDescent="0.15">
      <c r="A64" s="11"/>
      <c r="B64" s="10"/>
      <c r="C64" s="10"/>
      <c r="D64" s="10"/>
      <c r="E64" s="10"/>
      <c r="F64" s="10"/>
      <c r="G64" s="10"/>
      <c r="H64" s="10"/>
      <c r="I64" s="9"/>
      <c r="J64" s="9"/>
      <c r="K64" s="9"/>
    </row>
    <row r="65" spans="1:11" x14ac:dyDescent="0.15">
      <c r="A65" s="11"/>
      <c r="B65" s="10"/>
      <c r="C65" s="10"/>
      <c r="D65" s="10"/>
      <c r="E65" s="10"/>
      <c r="F65" s="10"/>
      <c r="G65" s="10"/>
      <c r="H65" s="10"/>
      <c r="I65" s="9"/>
      <c r="J65" s="9"/>
      <c r="K65" s="9"/>
    </row>
    <row r="66" spans="1:11" x14ac:dyDescent="0.15">
      <c r="A66" s="11"/>
      <c r="B66" s="10"/>
      <c r="C66" s="10"/>
      <c r="D66" s="10"/>
      <c r="E66" s="10"/>
      <c r="F66" s="10"/>
      <c r="G66" s="10"/>
      <c r="H66" s="10"/>
      <c r="I66" s="9"/>
      <c r="J66" s="9"/>
      <c r="K66" s="9"/>
    </row>
    <row r="67" spans="1:11" x14ac:dyDescent="0.15">
      <c r="A67" s="11"/>
      <c r="B67" s="10"/>
      <c r="C67" s="10"/>
      <c r="D67" s="10"/>
      <c r="E67" s="10"/>
      <c r="F67" s="10"/>
      <c r="G67" s="10"/>
      <c r="H67" s="10"/>
      <c r="I67" s="9"/>
      <c r="J67" s="9"/>
      <c r="K67" s="9"/>
    </row>
    <row r="68" spans="1:11" x14ac:dyDescent="0.15">
      <c r="A68" s="11"/>
      <c r="B68" s="10"/>
      <c r="C68" s="10"/>
      <c r="D68" s="10"/>
      <c r="E68" s="10"/>
      <c r="F68" s="10"/>
      <c r="G68" s="10"/>
      <c r="H68" s="10"/>
      <c r="I68" s="9"/>
      <c r="J68" s="9"/>
      <c r="K68" s="9"/>
    </row>
    <row r="69" spans="1:11" x14ac:dyDescent="0.15">
      <c r="A69" s="11"/>
      <c r="B69" s="10"/>
      <c r="C69" s="10"/>
      <c r="D69" s="10"/>
      <c r="E69" s="10"/>
      <c r="F69" s="10"/>
      <c r="G69" s="10"/>
      <c r="H69" s="10"/>
      <c r="I69" s="9"/>
      <c r="J69" s="9"/>
      <c r="K69" s="9"/>
    </row>
    <row r="70" spans="1:11" x14ac:dyDescent="0.15">
      <c r="A70" s="11"/>
      <c r="B70" s="10"/>
      <c r="C70" s="10"/>
      <c r="D70" s="10"/>
      <c r="E70" s="10"/>
      <c r="F70" s="10"/>
      <c r="G70" s="10"/>
      <c r="H70" s="10"/>
      <c r="I70" s="9"/>
      <c r="J70" s="9"/>
      <c r="K70" s="9"/>
    </row>
    <row r="71" spans="1:11" x14ac:dyDescent="0.15">
      <c r="A71" s="11"/>
      <c r="B71" s="10"/>
      <c r="C71" s="10"/>
      <c r="D71" s="10"/>
      <c r="E71" s="10"/>
      <c r="F71" s="10"/>
      <c r="G71" s="10"/>
      <c r="H71" s="10"/>
      <c r="I71" s="9"/>
      <c r="J71" s="9"/>
      <c r="K71" s="9"/>
    </row>
    <row r="72" spans="1:11" x14ac:dyDescent="0.15">
      <c r="A72" s="11"/>
      <c r="B72" s="10"/>
      <c r="C72" s="10"/>
      <c r="D72" s="10"/>
      <c r="E72" s="10"/>
      <c r="F72" s="10"/>
      <c r="G72" s="10"/>
      <c r="H72" s="10"/>
      <c r="I72" s="9"/>
      <c r="J72" s="9"/>
      <c r="K72" s="9"/>
    </row>
    <row r="73" spans="1:11" x14ac:dyDescent="0.15">
      <c r="A73" s="11"/>
      <c r="B73" s="10"/>
      <c r="C73" s="10"/>
      <c r="D73" s="10"/>
      <c r="E73" s="10"/>
      <c r="F73" s="10"/>
      <c r="G73" s="10"/>
      <c r="H73" s="10"/>
      <c r="I73" s="9"/>
      <c r="J73" s="9"/>
      <c r="K73" s="9"/>
    </row>
    <row r="74" spans="1:11" x14ac:dyDescent="0.15">
      <c r="A74" s="11"/>
      <c r="B74" s="10"/>
      <c r="C74" s="10"/>
      <c r="D74" s="10"/>
      <c r="E74" s="10"/>
      <c r="F74" s="10"/>
      <c r="G74" s="10"/>
      <c r="H74" s="10"/>
      <c r="I74" s="9"/>
      <c r="J74" s="9"/>
      <c r="K74" s="9"/>
    </row>
    <row r="75" spans="1:11" x14ac:dyDescent="0.15">
      <c r="A75" s="11"/>
      <c r="B75" s="10"/>
      <c r="C75" s="10"/>
      <c r="D75" s="10"/>
      <c r="E75" s="10"/>
      <c r="F75" s="10"/>
      <c r="G75" s="10"/>
      <c r="H75" s="10"/>
      <c r="I75" s="9"/>
      <c r="J75" s="9"/>
      <c r="K75" s="9"/>
    </row>
    <row r="76" spans="1:11" x14ac:dyDescent="0.15">
      <c r="A76" s="11"/>
      <c r="B76" s="10"/>
      <c r="C76" s="10"/>
      <c r="D76" s="10"/>
      <c r="E76" s="10"/>
      <c r="F76" s="10"/>
      <c r="G76" s="10"/>
      <c r="H76" s="10"/>
      <c r="I76" s="9"/>
      <c r="J76" s="9"/>
      <c r="K76" s="9"/>
    </row>
    <row r="77" spans="1:11" x14ac:dyDescent="0.15">
      <c r="A77" s="11"/>
      <c r="B77" s="10"/>
      <c r="C77" s="10"/>
      <c r="D77" s="10"/>
      <c r="E77" s="10"/>
      <c r="F77" s="10"/>
      <c r="G77" s="10"/>
      <c r="H77" s="10"/>
      <c r="I77" s="9"/>
      <c r="J77" s="9"/>
      <c r="K77" s="9"/>
    </row>
    <row r="78" spans="1:11" x14ac:dyDescent="0.15">
      <c r="A78" s="11"/>
      <c r="B78" s="10"/>
      <c r="C78" s="10"/>
      <c r="D78" s="10"/>
      <c r="E78" s="10"/>
      <c r="F78" s="10"/>
      <c r="G78" s="10"/>
      <c r="H78" s="10"/>
      <c r="I78" s="9"/>
      <c r="J78" s="9"/>
      <c r="K78" s="9"/>
    </row>
    <row r="79" spans="1:11" x14ac:dyDescent="0.15">
      <c r="A79" s="11"/>
      <c r="B79" s="10"/>
      <c r="C79" s="10"/>
      <c r="D79" s="10"/>
      <c r="E79" s="10"/>
      <c r="F79" s="10"/>
      <c r="G79" s="10"/>
      <c r="H79" s="10"/>
      <c r="I79" s="9"/>
      <c r="J79" s="9"/>
      <c r="K79" s="9"/>
    </row>
    <row r="80" spans="1:11" x14ac:dyDescent="0.15">
      <c r="A80" s="11"/>
      <c r="B80" s="10"/>
      <c r="C80" s="10"/>
      <c r="D80" s="10"/>
      <c r="E80" s="10"/>
      <c r="F80" s="10"/>
      <c r="G80" s="10"/>
      <c r="H80" s="10"/>
      <c r="I80" s="9"/>
      <c r="J80" s="9"/>
      <c r="K80" s="9"/>
    </row>
    <row r="81" spans="1:11" x14ac:dyDescent="0.15">
      <c r="A81" s="11"/>
      <c r="B81" s="10"/>
      <c r="C81" s="10"/>
      <c r="D81" s="10"/>
      <c r="E81" s="10"/>
      <c r="F81" s="10"/>
      <c r="G81" s="10"/>
      <c r="H81" s="10"/>
      <c r="I81" s="9"/>
      <c r="J81" s="9"/>
      <c r="K81" s="9"/>
    </row>
    <row r="82" spans="1:11" x14ac:dyDescent="0.15">
      <c r="A82" s="11"/>
      <c r="B82" s="10"/>
      <c r="C82" s="10"/>
      <c r="D82" s="10"/>
      <c r="E82" s="10"/>
      <c r="F82" s="10"/>
      <c r="G82" s="10"/>
      <c r="H82" s="10"/>
      <c r="I82" s="9"/>
      <c r="J82" s="9"/>
      <c r="K82" s="9"/>
    </row>
    <row r="83" spans="1:11" x14ac:dyDescent="0.15">
      <c r="A83" s="11"/>
      <c r="B83" s="10"/>
      <c r="C83" s="10"/>
      <c r="D83" s="10"/>
      <c r="E83" s="10"/>
      <c r="F83" s="10"/>
      <c r="G83" s="10"/>
      <c r="H83" s="10"/>
      <c r="I83" s="9"/>
      <c r="J83" s="9"/>
      <c r="K83" s="9"/>
    </row>
    <row r="84" spans="1:11" x14ac:dyDescent="0.15">
      <c r="A84" s="11"/>
      <c r="B84" s="10"/>
      <c r="C84" s="10"/>
      <c r="D84" s="10"/>
      <c r="E84" s="10"/>
      <c r="F84" s="10"/>
      <c r="G84" s="10"/>
      <c r="H84" s="10"/>
      <c r="I84" s="9"/>
      <c r="J84" s="9"/>
      <c r="K84" s="9"/>
    </row>
    <row r="85" spans="1:11" x14ac:dyDescent="0.15">
      <c r="A85" s="11"/>
      <c r="B85" s="10"/>
      <c r="C85" s="10"/>
      <c r="D85" s="10"/>
      <c r="E85" s="10"/>
      <c r="F85" s="10"/>
      <c r="G85" s="10"/>
      <c r="H85" s="10"/>
      <c r="I85" s="9"/>
      <c r="J85" s="9"/>
      <c r="K85" s="9"/>
    </row>
    <row r="86" spans="1:11" x14ac:dyDescent="0.15">
      <c r="A86" s="11"/>
      <c r="B86" s="10"/>
      <c r="C86" s="10"/>
      <c r="D86" s="10"/>
      <c r="E86" s="10"/>
      <c r="F86" s="10"/>
      <c r="G86" s="10"/>
      <c r="H86" s="10"/>
      <c r="I86" s="9"/>
      <c r="J86" s="9"/>
      <c r="K86" s="9"/>
    </row>
    <row r="87" spans="1:11" x14ac:dyDescent="0.15">
      <c r="A87" s="11"/>
      <c r="B87" s="10"/>
      <c r="C87" s="10"/>
      <c r="D87" s="10"/>
      <c r="E87" s="10"/>
      <c r="F87" s="10"/>
      <c r="G87" s="10"/>
      <c r="H87" s="10"/>
      <c r="I87" s="9"/>
      <c r="J87" s="9"/>
      <c r="K87" s="9"/>
    </row>
    <row r="88" spans="1:11" x14ac:dyDescent="0.15">
      <c r="A88" s="11"/>
      <c r="B88" s="10"/>
      <c r="C88" s="10"/>
      <c r="D88" s="10"/>
      <c r="E88" s="10"/>
      <c r="F88" s="10"/>
      <c r="G88" s="10"/>
      <c r="H88" s="10"/>
      <c r="I88" s="9"/>
      <c r="J88" s="9"/>
      <c r="K88" s="9"/>
    </row>
    <row r="89" spans="1:11" x14ac:dyDescent="0.15">
      <c r="A89" s="11"/>
      <c r="B89" s="10"/>
      <c r="C89" s="10"/>
      <c r="D89" s="10"/>
      <c r="E89" s="10"/>
      <c r="F89" s="10"/>
      <c r="G89" s="10"/>
      <c r="H89" s="10"/>
      <c r="I89" s="9"/>
      <c r="J89" s="9"/>
      <c r="K89" s="9"/>
    </row>
    <row r="90" spans="1:11" x14ac:dyDescent="0.15">
      <c r="A90" s="11"/>
      <c r="B90" s="10"/>
      <c r="C90" s="10"/>
      <c r="D90" s="10"/>
      <c r="E90" s="10"/>
      <c r="F90" s="10"/>
      <c r="G90" s="10"/>
      <c r="H90" s="10"/>
      <c r="I90" s="9"/>
      <c r="J90" s="9"/>
      <c r="K90" s="9"/>
    </row>
    <row r="91" spans="1:11" x14ac:dyDescent="0.15">
      <c r="A91" s="11"/>
      <c r="B91" s="10"/>
      <c r="C91" s="10"/>
      <c r="D91" s="10"/>
      <c r="E91" s="10"/>
      <c r="F91" s="10"/>
      <c r="G91" s="10"/>
      <c r="H91" s="10"/>
      <c r="I91" s="9"/>
      <c r="J91" s="9"/>
      <c r="K91" s="9"/>
    </row>
    <row r="92" spans="1:11" x14ac:dyDescent="0.15">
      <c r="G92" s="10"/>
      <c r="H92" s="10"/>
      <c r="I92" s="9"/>
      <c r="J92" s="9"/>
      <c r="K92" s="9"/>
    </row>
    <row r="93" spans="1:11" x14ac:dyDescent="0.15">
      <c r="A93" s="5"/>
      <c r="B93" s="8" t="s">
        <v>10</v>
      </c>
      <c r="C93" s="8" t="s">
        <v>11</v>
      </c>
      <c r="D93" s="8" t="s">
        <v>12</v>
      </c>
      <c r="E93" s="8" t="s">
        <v>13</v>
      </c>
      <c r="F93" s="8" t="s">
        <v>14</v>
      </c>
    </row>
    <row r="94" spans="1:11" x14ac:dyDescent="0.15">
      <c r="A94" s="5" t="s">
        <v>46</v>
      </c>
      <c r="B94" s="5">
        <v>27.2</v>
      </c>
      <c r="C94" s="5">
        <v>37</v>
      </c>
      <c r="D94" s="5">
        <v>34</v>
      </c>
      <c r="E94" s="5">
        <v>29</v>
      </c>
      <c r="F94" s="5">
        <v>26.5</v>
      </c>
      <c r="G94" s="8" t="s">
        <v>15</v>
      </c>
      <c r="H94" s="7" t="s">
        <v>2</v>
      </c>
      <c r="I94" s="7" t="s">
        <v>1</v>
      </c>
      <c r="J94" s="8" t="s">
        <v>3</v>
      </c>
      <c r="K94" s="7" t="s">
        <v>16</v>
      </c>
    </row>
    <row r="95" spans="1:11" x14ac:dyDescent="0.15">
      <c r="A95" s="5" t="s">
        <v>47</v>
      </c>
      <c r="B95" s="5"/>
      <c r="C95" s="5"/>
      <c r="D95" s="5"/>
      <c r="E95" s="5"/>
      <c r="F95" s="5"/>
      <c r="G95" s="5">
        <v>30.714285714285715</v>
      </c>
      <c r="H95" s="5">
        <v>45.75</v>
      </c>
      <c r="I95" s="5">
        <v>32.200000000000003</v>
      </c>
      <c r="J95" s="5">
        <v>47</v>
      </c>
      <c r="K95" s="5">
        <v>33.387096774193552</v>
      </c>
    </row>
    <row r="96" spans="1:11" x14ac:dyDescent="0.15">
      <c r="A96" s="5" t="s">
        <v>48</v>
      </c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x14ac:dyDescent="0.15">
      <c r="A97" s="5" t="s">
        <v>49</v>
      </c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x14ac:dyDescent="0.15">
      <c r="A98" s="5" t="s">
        <v>50</v>
      </c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x14ac:dyDescent="0.15">
      <c r="A99" s="5" t="s">
        <v>51</v>
      </c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x14ac:dyDescent="0.15">
      <c r="A100" s="5" t="s">
        <v>52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x14ac:dyDescent="0.15">
      <c r="A101" s="5" t="s">
        <v>53</v>
      </c>
      <c r="B101" s="5"/>
      <c r="C101" s="5"/>
      <c r="D101" s="5"/>
      <c r="E101" s="5"/>
      <c r="F101" s="5"/>
      <c r="G101" s="5"/>
      <c r="H101" s="6"/>
      <c r="I101" s="5"/>
      <c r="J101" s="5"/>
      <c r="K101" s="5"/>
    </row>
    <row r="102" spans="1:11" x14ac:dyDescent="0.15">
      <c r="A102" s="5" t="s">
        <v>54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x14ac:dyDescent="0.15">
      <c r="A103" s="5" t="s">
        <v>55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x14ac:dyDescent="0.15">
      <c r="A104" s="5" t="s">
        <v>56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x14ac:dyDescent="0.15">
      <c r="A105" s="5" t="s">
        <v>57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x14ac:dyDescent="0.15">
      <c r="G106" s="5"/>
      <c r="H106" s="5"/>
      <c r="I106" s="5"/>
      <c r="J106" s="5"/>
      <c r="K106" s="5"/>
    </row>
  </sheetData>
  <phoneticPr fontId="6"/>
  <printOptions horizontalCentered="1"/>
  <pageMargins left="0.59055118110236227" right="0.39370078740157483" top="0.59055118110236227" bottom="0.19685039370078741" header="0.51181102362204722" footer="0.51181102362204722"/>
  <pageSetup paperSize="9" scale="65" orientation="portrait" horizontalDpi="300" verticalDpi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5513E-3225-46B0-9D7F-B74DCC48042A}">
  <sheetPr>
    <tabColor theme="6"/>
  </sheetPr>
  <dimension ref="A1:M45"/>
  <sheetViews>
    <sheetView zoomScale="80" zoomScaleNormal="80" workbookViewId="0">
      <selection activeCell="B25" sqref="B25:D44"/>
    </sheetView>
  </sheetViews>
  <sheetFormatPr defaultColWidth="9" defaultRowHeight="13.5" x14ac:dyDescent="0.15"/>
  <cols>
    <col min="1" max="1" width="16.375" style="1" bestFit="1" customWidth="1"/>
    <col min="2" max="6" width="9" style="1"/>
    <col min="7" max="7" width="21" style="1" bestFit="1" customWidth="1"/>
    <col min="8" max="16384" width="9" style="1"/>
  </cols>
  <sheetData>
    <row r="1" spans="1:13" ht="29.25" thickBot="1" x14ac:dyDescent="0.2">
      <c r="A1" s="3" t="s">
        <v>58</v>
      </c>
      <c r="B1" s="123" t="s">
        <v>59</v>
      </c>
      <c r="C1" s="122" t="s">
        <v>60</v>
      </c>
      <c r="D1" s="121" t="s">
        <v>61</v>
      </c>
      <c r="G1" s="3" t="s">
        <v>58</v>
      </c>
      <c r="H1" s="120" t="s">
        <v>59</v>
      </c>
      <c r="I1" s="119" t="s">
        <v>60</v>
      </c>
      <c r="J1" s="117" t="s">
        <v>61</v>
      </c>
      <c r="K1" s="118" t="s">
        <v>17</v>
      </c>
      <c r="L1" s="117" t="s">
        <v>18</v>
      </c>
    </row>
    <row r="2" spans="1:13" ht="15" thickTop="1" x14ac:dyDescent="0.15">
      <c r="A2" s="2" t="s">
        <v>62</v>
      </c>
      <c r="B2" s="116">
        <f>C25</f>
        <v>0</v>
      </c>
      <c r="C2" s="115">
        <f>B25</f>
        <v>0</v>
      </c>
      <c r="D2" s="114">
        <f t="shared" ref="D2:D14" si="0">SUM(B2:C2)</f>
        <v>0</v>
      </c>
      <c r="G2" s="3" t="s">
        <v>62</v>
      </c>
      <c r="H2" s="3"/>
      <c r="I2" s="3"/>
      <c r="J2" s="3"/>
      <c r="K2" s="3"/>
      <c r="L2" s="106"/>
    </row>
    <row r="3" spans="1:13" ht="14.25" x14ac:dyDescent="0.15">
      <c r="A3" s="2" t="s">
        <v>63</v>
      </c>
      <c r="B3" s="113">
        <f>C26</f>
        <v>0</v>
      </c>
      <c r="C3" s="3">
        <f>B26</f>
        <v>0</v>
      </c>
      <c r="D3" s="112">
        <f t="shared" si="0"/>
        <v>0</v>
      </c>
      <c r="G3" s="3" t="s">
        <v>63</v>
      </c>
      <c r="H3" s="3"/>
      <c r="I3" s="3"/>
      <c r="J3" s="3"/>
      <c r="K3" s="3"/>
      <c r="L3" s="106"/>
    </row>
    <row r="4" spans="1:13" ht="14.25" x14ac:dyDescent="0.15">
      <c r="A4" s="2" t="s">
        <v>64</v>
      </c>
      <c r="B4" s="113">
        <f>C27</f>
        <v>0</v>
      </c>
      <c r="C4" s="3">
        <f>B27</f>
        <v>0</v>
      </c>
      <c r="D4" s="112">
        <f t="shared" si="0"/>
        <v>0</v>
      </c>
      <c r="G4" s="3" t="s">
        <v>64</v>
      </c>
      <c r="H4" s="3"/>
      <c r="I4" s="3"/>
      <c r="J4" s="3"/>
      <c r="K4" s="3"/>
      <c r="L4" s="106"/>
    </row>
    <row r="5" spans="1:13" ht="14.25" x14ac:dyDescent="0.15">
      <c r="A5" s="2" t="s">
        <v>65</v>
      </c>
      <c r="B5" s="113">
        <f>C28</f>
        <v>0</v>
      </c>
      <c r="C5" s="3">
        <f>B28</f>
        <v>0</v>
      </c>
      <c r="D5" s="112">
        <f t="shared" si="0"/>
        <v>0</v>
      </c>
      <c r="G5" s="3" t="s">
        <v>65</v>
      </c>
      <c r="H5" s="3"/>
      <c r="I5" s="3"/>
      <c r="J5" s="3"/>
      <c r="K5" s="3"/>
      <c r="L5" s="106"/>
    </row>
    <row r="6" spans="1:13" ht="14.25" x14ac:dyDescent="0.15">
      <c r="A6" s="2" t="s">
        <v>66</v>
      </c>
      <c r="B6" s="113">
        <f>C29</f>
        <v>0</v>
      </c>
      <c r="C6" s="3">
        <f>B29</f>
        <v>0</v>
      </c>
      <c r="D6" s="112">
        <f t="shared" si="0"/>
        <v>0</v>
      </c>
      <c r="G6" s="3" t="s">
        <v>66</v>
      </c>
      <c r="H6" s="3"/>
      <c r="I6" s="3"/>
      <c r="J6" s="3"/>
      <c r="K6" s="3"/>
      <c r="L6" s="106"/>
    </row>
    <row r="7" spans="1:13" ht="14.25" x14ac:dyDescent="0.15">
      <c r="A7" s="2" t="s">
        <v>67</v>
      </c>
      <c r="B7" s="113">
        <f>C32</f>
        <v>0</v>
      </c>
      <c r="C7" s="3">
        <f>B32</f>
        <v>0</v>
      </c>
      <c r="D7" s="112">
        <f t="shared" si="0"/>
        <v>0</v>
      </c>
      <c r="G7" s="108" t="s">
        <v>68</v>
      </c>
      <c r="H7" s="108"/>
      <c r="I7" s="108"/>
      <c r="J7" s="108"/>
      <c r="K7" s="108"/>
      <c r="L7" s="107"/>
      <c r="M7" s="1" t="s">
        <v>69</v>
      </c>
    </row>
    <row r="8" spans="1:13" ht="14.25" x14ac:dyDescent="0.15">
      <c r="A8" s="2" t="s">
        <v>70</v>
      </c>
      <c r="B8" s="113">
        <f>C33</f>
        <v>0</v>
      </c>
      <c r="C8" s="3">
        <f>B33</f>
        <v>0</v>
      </c>
      <c r="D8" s="112">
        <f t="shared" si="0"/>
        <v>0</v>
      </c>
      <c r="G8" s="108" t="s">
        <v>71</v>
      </c>
      <c r="H8" s="108"/>
      <c r="I8" s="108"/>
      <c r="J8" s="108"/>
      <c r="K8" s="108"/>
      <c r="L8" s="107"/>
      <c r="M8" s="1" t="s">
        <v>69</v>
      </c>
    </row>
    <row r="9" spans="1:13" ht="14.25" x14ac:dyDescent="0.15">
      <c r="A9" s="2" t="s">
        <v>72</v>
      </c>
      <c r="B9" s="113">
        <f>C34</f>
        <v>0</v>
      </c>
      <c r="C9" s="3">
        <f>B34</f>
        <v>0</v>
      </c>
      <c r="D9" s="112">
        <f t="shared" si="0"/>
        <v>0</v>
      </c>
      <c r="G9" s="3" t="s">
        <v>67</v>
      </c>
      <c r="H9" s="3"/>
      <c r="I9" s="3"/>
      <c r="J9" s="3"/>
      <c r="K9" s="3"/>
      <c r="L9" s="106"/>
    </row>
    <row r="10" spans="1:13" ht="14.25" x14ac:dyDescent="0.15">
      <c r="A10" s="2" t="s">
        <v>73</v>
      </c>
      <c r="B10" s="113">
        <f>C35</f>
        <v>0</v>
      </c>
      <c r="C10" s="3">
        <f>B35</f>
        <v>0</v>
      </c>
      <c r="D10" s="112">
        <f t="shared" si="0"/>
        <v>0</v>
      </c>
      <c r="G10" s="3" t="s">
        <v>70</v>
      </c>
      <c r="H10" s="3"/>
      <c r="I10" s="3"/>
      <c r="J10" s="3"/>
      <c r="K10" s="3"/>
      <c r="L10" s="106"/>
    </row>
    <row r="11" spans="1:13" ht="14.25" x14ac:dyDescent="0.15">
      <c r="A11" s="2" t="s">
        <v>74</v>
      </c>
      <c r="B11" s="113">
        <f>C36</f>
        <v>0</v>
      </c>
      <c r="C11" s="3">
        <f>B36</f>
        <v>0</v>
      </c>
      <c r="D11" s="112">
        <f t="shared" si="0"/>
        <v>0</v>
      </c>
      <c r="G11" s="3" t="s">
        <v>72</v>
      </c>
      <c r="H11" s="3"/>
      <c r="I11" s="3"/>
      <c r="J11" s="3"/>
      <c r="K11" s="3"/>
      <c r="L11" s="106"/>
    </row>
    <row r="12" spans="1:13" ht="14.25" x14ac:dyDescent="0.15">
      <c r="A12" s="2" t="s">
        <v>75</v>
      </c>
      <c r="B12" s="113">
        <f>C38</f>
        <v>0</v>
      </c>
      <c r="C12" s="3">
        <f>B38</f>
        <v>0</v>
      </c>
      <c r="D12" s="112">
        <f t="shared" si="0"/>
        <v>0</v>
      </c>
      <c r="G12" s="3" t="s">
        <v>73</v>
      </c>
      <c r="H12" s="3"/>
      <c r="I12" s="3"/>
      <c r="J12" s="3"/>
      <c r="K12" s="3"/>
      <c r="L12" s="106"/>
    </row>
    <row r="13" spans="1:13" ht="14.25" x14ac:dyDescent="0.15">
      <c r="A13" s="2" t="s">
        <v>76</v>
      </c>
      <c r="B13" s="113">
        <f>C39</f>
        <v>0</v>
      </c>
      <c r="C13" s="3">
        <f>B39</f>
        <v>0</v>
      </c>
      <c r="D13" s="112">
        <f t="shared" si="0"/>
        <v>0</v>
      </c>
      <c r="G13" s="3" t="s">
        <v>74</v>
      </c>
      <c r="H13" s="3"/>
      <c r="I13" s="3"/>
      <c r="J13" s="3"/>
      <c r="K13" s="3"/>
      <c r="L13" s="106"/>
    </row>
    <row r="14" spans="1:13" ht="15" thickBot="1" x14ac:dyDescent="0.2">
      <c r="A14" s="2" t="s">
        <v>61</v>
      </c>
      <c r="B14" s="111">
        <f>SUM(B2:B13)</f>
        <v>0</v>
      </c>
      <c r="C14" s="110">
        <f>SUM(C2:C13)</f>
        <v>0</v>
      </c>
      <c r="D14" s="109">
        <f t="shared" si="0"/>
        <v>0</v>
      </c>
      <c r="G14" s="108" t="s">
        <v>77</v>
      </c>
      <c r="H14" s="108"/>
      <c r="I14" s="108"/>
      <c r="J14" s="108"/>
      <c r="K14" s="108"/>
      <c r="L14" s="107"/>
      <c r="M14" s="1" t="s">
        <v>69</v>
      </c>
    </row>
    <row r="15" spans="1:13" ht="15" thickTop="1" x14ac:dyDescent="0.15">
      <c r="G15" s="3" t="s">
        <v>75</v>
      </c>
      <c r="H15" s="3"/>
      <c r="I15" s="3"/>
      <c r="J15" s="3"/>
      <c r="K15" s="3"/>
      <c r="L15" s="106"/>
    </row>
    <row r="16" spans="1:13" ht="14.25" x14ac:dyDescent="0.15">
      <c r="G16" s="3" t="s">
        <v>76</v>
      </c>
      <c r="H16" s="3"/>
      <c r="I16" s="3"/>
      <c r="J16" s="3"/>
      <c r="K16" s="3"/>
      <c r="L16" s="106"/>
    </row>
    <row r="17" spans="1:13" ht="14.25" x14ac:dyDescent="0.15">
      <c r="G17" s="108" t="s">
        <v>78</v>
      </c>
      <c r="H17" s="108"/>
      <c r="I17" s="108"/>
      <c r="J17" s="108"/>
      <c r="K17" s="108"/>
      <c r="L17" s="107"/>
      <c r="M17" s="1" t="s">
        <v>69</v>
      </c>
    </row>
    <row r="18" spans="1:13" ht="14.25" x14ac:dyDescent="0.15">
      <c r="G18" s="108" t="s">
        <v>79</v>
      </c>
      <c r="H18" s="108"/>
      <c r="I18" s="108"/>
      <c r="J18" s="108"/>
      <c r="K18" s="108"/>
      <c r="L18" s="107"/>
      <c r="M18" s="1" t="s">
        <v>69</v>
      </c>
    </row>
    <row r="19" spans="1:13" ht="14.25" x14ac:dyDescent="0.15">
      <c r="G19" s="108" t="s">
        <v>80</v>
      </c>
      <c r="H19" s="108"/>
      <c r="I19" s="108"/>
      <c r="J19" s="108"/>
      <c r="K19" s="108"/>
      <c r="L19" s="107"/>
      <c r="M19" s="1" t="s">
        <v>69</v>
      </c>
    </row>
    <row r="20" spans="1:13" ht="14.25" x14ac:dyDescent="0.15">
      <c r="G20" s="108" t="s">
        <v>81</v>
      </c>
      <c r="H20" s="108"/>
      <c r="I20" s="108"/>
      <c r="J20" s="108"/>
      <c r="K20" s="108"/>
      <c r="L20" s="107"/>
      <c r="M20" s="1" t="s">
        <v>69</v>
      </c>
    </row>
    <row r="21" spans="1:13" ht="14.25" x14ac:dyDescent="0.15">
      <c r="G21" s="3" t="s">
        <v>61</v>
      </c>
      <c r="H21" s="3">
        <v>2068</v>
      </c>
      <c r="I21" s="3">
        <v>71</v>
      </c>
      <c r="J21" s="3">
        <v>2139</v>
      </c>
      <c r="K21" s="3"/>
      <c r="L21" s="106"/>
    </row>
    <row r="22" spans="1:13" x14ac:dyDescent="0.15">
      <c r="A22" s="1" t="s">
        <v>82</v>
      </c>
    </row>
    <row r="24" spans="1:13" ht="14.25" thickBot="1" x14ac:dyDescent="0.2">
      <c r="A24" s="1" t="s">
        <v>83</v>
      </c>
      <c r="B24" s="1" t="s">
        <v>84</v>
      </c>
      <c r="C24" s="1" t="s">
        <v>85</v>
      </c>
      <c r="D24" s="1" t="s">
        <v>86</v>
      </c>
    </row>
    <row r="25" spans="1:13" ht="14.25" thickTop="1" x14ac:dyDescent="0.15">
      <c r="A25" s="2" t="s">
        <v>62</v>
      </c>
      <c r="B25" s="105"/>
      <c r="C25" s="104"/>
      <c r="D25" s="103"/>
    </row>
    <row r="26" spans="1:13" x14ac:dyDescent="0.15">
      <c r="A26" s="2" t="s">
        <v>63</v>
      </c>
      <c r="B26" s="102"/>
      <c r="D26" s="101"/>
    </row>
    <row r="27" spans="1:13" x14ac:dyDescent="0.15">
      <c r="A27" s="2" t="s">
        <v>64</v>
      </c>
      <c r="B27" s="102"/>
      <c r="D27" s="101"/>
    </row>
    <row r="28" spans="1:13" x14ac:dyDescent="0.15">
      <c r="A28" s="2" t="s">
        <v>65</v>
      </c>
      <c r="B28" s="102"/>
      <c r="D28" s="101"/>
    </row>
    <row r="29" spans="1:13" x14ac:dyDescent="0.15">
      <c r="A29" s="2" t="s">
        <v>66</v>
      </c>
      <c r="B29" s="102"/>
      <c r="D29" s="101"/>
    </row>
    <row r="30" spans="1:13" x14ac:dyDescent="0.15">
      <c r="A30" s="100" t="s">
        <v>68</v>
      </c>
      <c r="B30" s="99"/>
      <c r="C30" s="98"/>
      <c r="D30" s="97"/>
    </row>
    <row r="31" spans="1:13" x14ac:dyDescent="0.15">
      <c r="A31" s="100" t="s">
        <v>71</v>
      </c>
      <c r="B31" s="99"/>
      <c r="C31" s="98"/>
      <c r="D31" s="97"/>
    </row>
    <row r="32" spans="1:13" x14ac:dyDescent="0.15">
      <c r="A32" s="2" t="s">
        <v>67</v>
      </c>
      <c r="B32" s="102"/>
      <c r="D32" s="101"/>
    </row>
    <row r="33" spans="1:4" x14ac:dyDescent="0.15">
      <c r="A33" s="2" t="s">
        <v>70</v>
      </c>
      <c r="B33" s="102"/>
      <c r="D33" s="101"/>
    </row>
    <row r="34" spans="1:4" x14ac:dyDescent="0.15">
      <c r="A34" s="2" t="s">
        <v>72</v>
      </c>
      <c r="B34" s="102"/>
      <c r="D34" s="101"/>
    </row>
    <row r="35" spans="1:4" x14ac:dyDescent="0.15">
      <c r="A35" s="2" t="s">
        <v>73</v>
      </c>
      <c r="B35" s="102"/>
      <c r="D35" s="101"/>
    </row>
    <row r="36" spans="1:4" x14ac:dyDescent="0.15">
      <c r="A36" s="2" t="s">
        <v>74</v>
      </c>
      <c r="B36" s="102"/>
      <c r="D36" s="101"/>
    </row>
    <row r="37" spans="1:4" x14ac:dyDescent="0.15">
      <c r="A37" s="100" t="s">
        <v>77</v>
      </c>
      <c r="B37" s="99"/>
      <c r="C37" s="98"/>
      <c r="D37" s="97"/>
    </row>
    <row r="38" spans="1:4" x14ac:dyDescent="0.15">
      <c r="A38" s="2" t="s">
        <v>75</v>
      </c>
      <c r="B38" s="102"/>
      <c r="D38" s="101"/>
    </row>
    <row r="39" spans="1:4" x14ac:dyDescent="0.15">
      <c r="A39" s="2" t="s">
        <v>76</v>
      </c>
      <c r="B39" s="102"/>
      <c r="D39" s="101"/>
    </row>
    <row r="40" spans="1:4" x14ac:dyDescent="0.15">
      <c r="A40" s="100" t="s">
        <v>78</v>
      </c>
      <c r="B40" s="99"/>
      <c r="C40" s="98"/>
      <c r="D40" s="97"/>
    </row>
    <row r="41" spans="1:4" x14ac:dyDescent="0.15">
      <c r="A41" s="100" t="s">
        <v>79</v>
      </c>
      <c r="B41" s="99"/>
      <c r="C41" s="98"/>
      <c r="D41" s="97"/>
    </row>
    <row r="42" spans="1:4" x14ac:dyDescent="0.15">
      <c r="A42" s="100" t="s">
        <v>80</v>
      </c>
      <c r="B42" s="99"/>
      <c r="C42" s="98"/>
      <c r="D42" s="97"/>
    </row>
    <row r="43" spans="1:4" x14ac:dyDescent="0.15">
      <c r="A43" s="100" t="s">
        <v>81</v>
      </c>
      <c r="B43" s="99"/>
      <c r="C43" s="98"/>
      <c r="D43" s="97"/>
    </row>
    <row r="44" spans="1:4" ht="14.25" thickBot="1" x14ac:dyDescent="0.2">
      <c r="A44" s="1" t="s">
        <v>86</v>
      </c>
      <c r="B44" s="96"/>
      <c r="C44" s="95"/>
      <c r="D44" s="94"/>
    </row>
    <row r="45" spans="1:4" ht="14.25" thickTop="1" x14ac:dyDescent="0.15"/>
  </sheetData>
  <phoneticPr fontId="6"/>
  <pageMargins left="0.7" right="0.7" top="0.75" bottom="0.75" header="0.3" footer="0.3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24B38-EE41-4E75-BD2A-7AEFE3CE605B}">
  <sheetPr>
    <tabColor theme="6"/>
  </sheetPr>
  <dimension ref="B1:C13"/>
  <sheetViews>
    <sheetView workbookViewId="0">
      <selection activeCell="Y32" sqref="Y32"/>
    </sheetView>
  </sheetViews>
  <sheetFormatPr defaultColWidth="9" defaultRowHeight="15" customHeight="1" x14ac:dyDescent="0.15"/>
  <cols>
    <col min="1" max="1" width="2.625" style="1" customWidth="1"/>
    <col min="2" max="2" width="27.375" style="1" customWidth="1"/>
    <col min="3" max="3" width="17.875" style="1" customWidth="1"/>
    <col min="4" max="5" width="15" style="1" customWidth="1"/>
    <col min="6" max="16384" width="9" style="1"/>
  </cols>
  <sheetData>
    <row r="1" spans="2:3" ht="59.25" customHeight="1" thickBot="1" x14ac:dyDescent="0.2">
      <c r="B1" s="93"/>
    </row>
    <row r="2" spans="2:3" ht="108" customHeight="1" x14ac:dyDescent="0.15">
      <c r="B2" s="132" t="s">
        <v>87</v>
      </c>
      <c r="C2" s="131"/>
    </row>
    <row r="3" spans="2:3" ht="15" customHeight="1" x14ac:dyDescent="0.15">
      <c r="B3" s="130" t="s">
        <v>88</v>
      </c>
      <c r="C3" s="127" t="e">
        <f>COUNTIF(#REF!,"やや満足")+COUNTIF(#REF!,"非常に満足")</f>
        <v>#REF!</v>
      </c>
    </row>
    <row r="4" spans="2:3" ht="15" customHeight="1" x14ac:dyDescent="0.15">
      <c r="B4" s="129" t="s">
        <v>89</v>
      </c>
      <c r="C4" s="127" t="e">
        <f>COUNTIF(#REF!,"やや不満")</f>
        <v>#REF!</v>
      </c>
    </row>
    <row r="5" spans="2:3" ht="15" customHeight="1" x14ac:dyDescent="0.15">
      <c r="B5" s="129" t="s">
        <v>90</v>
      </c>
      <c r="C5" s="127" t="e">
        <f>COUNTIF(#REF!,"非常に不満")</f>
        <v>#REF!</v>
      </c>
    </row>
    <row r="6" spans="2:3" ht="15" customHeight="1" thickBot="1" x14ac:dyDescent="0.2">
      <c r="B6" s="128" t="s">
        <v>91</v>
      </c>
      <c r="C6" s="127" t="e">
        <f>COUNTIF(#REF!,"対象外")</f>
        <v>#REF!</v>
      </c>
    </row>
    <row r="7" spans="2:3" ht="15" customHeight="1" thickTop="1" thickBot="1" x14ac:dyDescent="0.2">
      <c r="B7" s="126" t="s">
        <v>4</v>
      </c>
      <c r="C7" s="125" t="e">
        <f>SUM(C3:C6)</f>
        <v>#REF!</v>
      </c>
    </row>
    <row r="10" spans="2:3" ht="15" customHeight="1" x14ac:dyDescent="0.15">
      <c r="B10" s="124"/>
    </row>
    <row r="11" spans="2:3" ht="15" customHeight="1" x14ac:dyDescent="0.15">
      <c r="B11" s="124"/>
    </row>
    <row r="12" spans="2:3" ht="15" customHeight="1" x14ac:dyDescent="0.15">
      <c r="B12" s="124"/>
    </row>
    <row r="13" spans="2:3" ht="15" customHeight="1" x14ac:dyDescent="0.15">
      <c r="B13" s="124"/>
    </row>
  </sheetData>
  <phoneticPr fontId="6"/>
  <pageMargins left="0.78700000000000003" right="0.78700000000000003" top="0.98399999999999999" bottom="0.98399999999999999" header="0.51200000000000001" footer="0.51200000000000001"/>
  <pageSetup paperSize="9" orientation="portrait" horizont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56AE9-2CA5-479E-AB59-3F1AD4A4C00B}">
  <sheetPr>
    <pageSetUpPr fitToPage="1"/>
  </sheetPr>
  <dimension ref="A1:I14"/>
  <sheetViews>
    <sheetView tabSelected="1" view="pageBreakPreview" zoomScaleNormal="80" zoomScaleSheetLayoutView="90" workbookViewId="0">
      <selection activeCell="A2" sqref="A2"/>
    </sheetView>
  </sheetViews>
  <sheetFormatPr defaultRowHeight="18.75" x14ac:dyDescent="0.15"/>
  <cols>
    <col min="1" max="10" width="8.625" style="133" customWidth="1"/>
    <col min="11" max="256" width="8.875" style="133"/>
    <col min="257" max="257" width="17" style="133" bestFit="1" customWidth="1"/>
    <col min="258" max="258" width="8.875" style="133"/>
    <col min="259" max="259" width="14.625" style="133" customWidth="1"/>
    <col min="260" max="512" width="8.875" style="133"/>
    <col min="513" max="513" width="17" style="133" bestFit="1" customWidth="1"/>
    <col min="514" max="514" width="8.875" style="133"/>
    <col min="515" max="515" width="14.625" style="133" customWidth="1"/>
    <col min="516" max="768" width="8.875" style="133"/>
    <col min="769" max="769" width="17" style="133" bestFit="1" customWidth="1"/>
    <col min="770" max="770" width="8.875" style="133"/>
    <col min="771" max="771" width="14.625" style="133" customWidth="1"/>
    <col min="772" max="1024" width="8.875" style="133"/>
    <col min="1025" max="1025" width="17" style="133" bestFit="1" customWidth="1"/>
    <col min="1026" max="1026" width="8.875" style="133"/>
    <col min="1027" max="1027" width="14.625" style="133" customWidth="1"/>
    <col min="1028" max="1280" width="8.875" style="133"/>
    <col min="1281" max="1281" width="17" style="133" bestFit="1" customWidth="1"/>
    <col min="1282" max="1282" width="8.875" style="133"/>
    <col min="1283" max="1283" width="14.625" style="133" customWidth="1"/>
    <col min="1284" max="1536" width="8.875" style="133"/>
    <col min="1537" max="1537" width="17" style="133" bestFit="1" customWidth="1"/>
    <col min="1538" max="1538" width="8.875" style="133"/>
    <col min="1539" max="1539" width="14.625" style="133" customWidth="1"/>
    <col min="1540" max="1792" width="8.875" style="133"/>
    <col min="1793" max="1793" width="17" style="133" bestFit="1" customWidth="1"/>
    <col min="1794" max="1794" width="8.875" style="133"/>
    <col min="1795" max="1795" width="14.625" style="133" customWidth="1"/>
    <col min="1796" max="2048" width="8.875" style="133"/>
    <col min="2049" max="2049" width="17" style="133" bestFit="1" customWidth="1"/>
    <col min="2050" max="2050" width="8.875" style="133"/>
    <col min="2051" max="2051" width="14.625" style="133" customWidth="1"/>
    <col min="2052" max="2304" width="8.875" style="133"/>
    <col min="2305" max="2305" width="17" style="133" bestFit="1" customWidth="1"/>
    <col min="2306" max="2306" width="8.875" style="133"/>
    <col min="2307" max="2307" width="14.625" style="133" customWidth="1"/>
    <col min="2308" max="2560" width="8.875" style="133"/>
    <col min="2561" max="2561" width="17" style="133" bestFit="1" customWidth="1"/>
    <col min="2562" max="2562" width="8.875" style="133"/>
    <col min="2563" max="2563" width="14.625" style="133" customWidth="1"/>
    <col min="2564" max="2816" width="8.875" style="133"/>
    <col min="2817" max="2817" width="17" style="133" bestFit="1" customWidth="1"/>
    <col min="2818" max="2818" width="8.875" style="133"/>
    <col min="2819" max="2819" width="14.625" style="133" customWidth="1"/>
    <col min="2820" max="3072" width="8.875" style="133"/>
    <col min="3073" max="3073" width="17" style="133" bestFit="1" customWidth="1"/>
    <col min="3074" max="3074" width="8.875" style="133"/>
    <col min="3075" max="3075" width="14.625" style="133" customWidth="1"/>
    <col min="3076" max="3328" width="8.875" style="133"/>
    <col min="3329" max="3329" width="17" style="133" bestFit="1" customWidth="1"/>
    <col min="3330" max="3330" width="8.875" style="133"/>
    <col min="3331" max="3331" width="14.625" style="133" customWidth="1"/>
    <col min="3332" max="3584" width="8.875" style="133"/>
    <col min="3585" max="3585" width="17" style="133" bestFit="1" customWidth="1"/>
    <col min="3586" max="3586" width="8.875" style="133"/>
    <col min="3587" max="3587" width="14.625" style="133" customWidth="1"/>
    <col min="3588" max="3840" width="8.875" style="133"/>
    <col min="3841" max="3841" width="17" style="133" bestFit="1" customWidth="1"/>
    <col min="3842" max="3842" width="8.875" style="133"/>
    <col min="3843" max="3843" width="14.625" style="133" customWidth="1"/>
    <col min="3844" max="4096" width="8.875" style="133"/>
    <col min="4097" max="4097" width="17" style="133" bestFit="1" customWidth="1"/>
    <col min="4098" max="4098" width="8.875" style="133"/>
    <col min="4099" max="4099" width="14.625" style="133" customWidth="1"/>
    <col min="4100" max="4352" width="8.875" style="133"/>
    <col min="4353" max="4353" width="17" style="133" bestFit="1" customWidth="1"/>
    <col min="4354" max="4354" width="8.875" style="133"/>
    <col min="4355" max="4355" width="14.625" style="133" customWidth="1"/>
    <col min="4356" max="4608" width="8.875" style="133"/>
    <col min="4609" max="4609" width="17" style="133" bestFit="1" customWidth="1"/>
    <col min="4610" max="4610" width="8.875" style="133"/>
    <col min="4611" max="4611" width="14.625" style="133" customWidth="1"/>
    <col min="4612" max="4864" width="8.875" style="133"/>
    <col min="4865" max="4865" width="17" style="133" bestFit="1" customWidth="1"/>
    <col min="4866" max="4866" width="8.875" style="133"/>
    <col min="4867" max="4867" width="14.625" style="133" customWidth="1"/>
    <col min="4868" max="5120" width="8.875" style="133"/>
    <col min="5121" max="5121" width="17" style="133" bestFit="1" customWidth="1"/>
    <col min="5122" max="5122" width="8.875" style="133"/>
    <col min="5123" max="5123" width="14.625" style="133" customWidth="1"/>
    <col min="5124" max="5376" width="8.875" style="133"/>
    <col min="5377" max="5377" width="17" style="133" bestFit="1" customWidth="1"/>
    <col min="5378" max="5378" width="8.875" style="133"/>
    <col min="5379" max="5379" width="14.625" style="133" customWidth="1"/>
    <col min="5380" max="5632" width="8.875" style="133"/>
    <col min="5633" max="5633" width="17" style="133" bestFit="1" customWidth="1"/>
    <col min="5634" max="5634" width="8.875" style="133"/>
    <col min="5635" max="5635" width="14.625" style="133" customWidth="1"/>
    <col min="5636" max="5888" width="8.875" style="133"/>
    <col min="5889" max="5889" width="17" style="133" bestFit="1" customWidth="1"/>
    <col min="5890" max="5890" width="8.875" style="133"/>
    <col min="5891" max="5891" width="14.625" style="133" customWidth="1"/>
    <col min="5892" max="6144" width="8.875" style="133"/>
    <col min="6145" max="6145" width="17" style="133" bestFit="1" customWidth="1"/>
    <col min="6146" max="6146" width="8.875" style="133"/>
    <col min="6147" max="6147" width="14.625" style="133" customWidth="1"/>
    <col min="6148" max="6400" width="8.875" style="133"/>
    <col min="6401" max="6401" width="17" style="133" bestFit="1" customWidth="1"/>
    <col min="6402" max="6402" width="8.875" style="133"/>
    <col min="6403" max="6403" width="14.625" style="133" customWidth="1"/>
    <col min="6404" max="6656" width="8.875" style="133"/>
    <col min="6657" max="6657" width="17" style="133" bestFit="1" customWidth="1"/>
    <col min="6658" max="6658" width="8.875" style="133"/>
    <col min="6659" max="6659" width="14.625" style="133" customWidth="1"/>
    <col min="6660" max="6912" width="8.875" style="133"/>
    <col min="6913" max="6913" width="17" style="133" bestFit="1" customWidth="1"/>
    <col min="6914" max="6914" width="8.875" style="133"/>
    <col min="6915" max="6915" width="14.625" style="133" customWidth="1"/>
    <col min="6916" max="7168" width="8.875" style="133"/>
    <col min="7169" max="7169" width="17" style="133" bestFit="1" customWidth="1"/>
    <col min="7170" max="7170" width="8.875" style="133"/>
    <col min="7171" max="7171" width="14.625" style="133" customWidth="1"/>
    <col min="7172" max="7424" width="8.875" style="133"/>
    <col min="7425" max="7425" width="17" style="133" bestFit="1" customWidth="1"/>
    <col min="7426" max="7426" width="8.875" style="133"/>
    <col min="7427" max="7427" width="14.625" style="133" customWidth="1"/>
    <col min="7428" max="7680" width="8.875" style="133"/>
    <col min="7681" max="7681" width="17" style="133" bestFit="1" customWidth="1"/>
    <col min="7682" max="7682" width="8.875" style="133"/>
    <col min="7683" max="7683" width="14.625" style="133" customWidth="1"/>
    <col min="7684" max="7936" width="8.875" style="133"/>
    <col min="7937" max="7937" width="17" style="133" bestFit="1" customWidth="1"/>
    <col min="7938" max="7938" width="8.875" style="133"/>
    <col min="7939" max="7939" width="14.625" style="133" customWidth="1"/>
    <col min="7940" max="8192" width="8.875" style="133"/>
    <col min="8193" max="8193" width="17" style="133" bestFit="1" customWidth="1"/>
    <col min="8194" max="8194" width="8.875" style="133"/>
    <col min="8195" max="8195" width="14.625" style="133" customWidth="1"/>
    <col min="8196" max="8448" width="8.875" style="133"/>
    <col min="8449" max="8449" width="17" style="133" bestFit="1" customWidth="1"/>
    <col min="8450" max="8450" width="8.875" style="133"/>
    <col min="8451" max="8451" width="14.625" style="133" customWidth="1"/>
    <col min="8452" max="8704" width="8.875" style="133"/>
    <col min="8705" max="8705" width="17" style="133" bestFit="1" customWidth="1"/>
    <col min="8706" max="8706" width="8.875" style="133"/>
    <col min="8707" max="8707" width="14.625" style="133" customWidth="1"/>
    <col min="8708" max="8960" width="8.875" style="133"/>
    <col min="8961" max="8961" width="17" style="133" bestFit="1" customWidth="1"/>
    <col min="8962" max="8962" width="8.875" style="133"/>
    <col min="8963" max="8963" width="14.625" style="133" customWidth="1"/>
    <col min="8964" max="9216" width="8.875" style="133"/>
    <col min="9217" max="9217" width="17" style="133" bestFit="1" customWidth="1"/>
    <col min="9218" max="9218" width="8.875" style="133"/>
    <col min="9219" max="9219" width="14.625" style="133" customWidth="1"/>
    <col min="9220" max="9472" width="8.875" style="133"/>
    <col min="9473" max="9473" width="17" style="133" bestFit="1" customWidth="1"/>
    <col min="9474" max="9474" width="8.875" style="133"/>
    <col min="9475" max="9475" width="14.625" style="133" customWidth="1"/>
    <col min="9476" max="9728" width="8.875" style="133"/>
    <col min="9729" max="9729" width="17" style="133" bestFit="1" customWidth="1"/>
    <col min="9730" max="9730" width="8.875" style="133"/>
    <col min="9731" max="9731" width="14.625" style="133" customWidth="1"/>
    <col min="9732" max="9984" width="8.875" style="133"/>
    <col min="9985" max="9985" width="17" style="133" bestFit="1" customWidth="1"/>
    <col min="9986" max="9986" width="8.875" style="133"/>
    <col min="9987" max="9987" width="14.625" style="133" customWidth="1"/>
    <col min="9988" max="10240" width="8.875" style="133"/>
    <col min="10241" max="10241" width="17" style="133" bestFit="1" customWidth="1"/>
    <col min="10242" max="10242" width="8.875" style="133"/>
    <col min="10243" max="10243" width="14.625" style="133" customWidth="1"/>
    <col min="10244" max="10496" width="8.875" style="133"/>
    <col min="10497" max="10497" width="17" style="133" bestFit="1" customWidth="1"/>
    <col min="10498" max="10498" width="8.875" style="133"/>
    <col min="10499" max="10499" width="14.625" style="133" customWidth="1"/>
    <col min="10500" max="10752" width="8.875" style="133"/>
    <col min="10753" max="10753" width="17" style="133" bestFit="1" customWidth="1"/>
    <col min="10754" max="10754" width="8.875" style="133"/>
    <col min="10755" max="10755" width="14.625" style="133" customWidth="1"/>
    <col min="10756" max="11008" width="8.875" style="133"/>
    <col min="11009" max="11009" width="17" style="133" bestFit="1" customWidth="1"/>
    <col min="11010" max="11010" width="8.875" style="133"/>
    <col min="11011" max="11011" width="14.625" style="133" customWidth="1"/>
    <col min="11012" max="11264" width="8.875" style="133"/>
    <col min="11265" max="11265" width="17" style="133" bestFit="1" customWidth="1"/>
    <col min="11266" max="11266" width="8.875" style="133"/>
    <col min="11267" max="11267" width="14.625" style="133" customWidth="1"/>
    <col min="11268" max="11520" width="8.875" style="133"/>
    <col min="11521" max="11521" width="17" style="133" bestFit="1" customWidth="1"/>
    <col min="11522" max="11522" width="8.875" style="133"/>
    <col min="11523" max="11523" width="14.625" style="133" customWidth="1"/>
    <col min="11524" max="11776" width="8.875" style="133"/>
    <col min="11777" max="11777" width="17" style="133" bestFit="1" customWidth="1"/>
    <col min="11778" max="11778" width="8.875" style="133"/>
    <col min="11779" max="11779" width="14.625" style="133" customWidth="1"/>
    <col min="11780" max="12032" width="8.875" style="133"/>
    <col min="12033" max="12033" width="17" style="133" bestFit="1" customWidth="1"/>
    <col min="12034" max="12034" width="8.875" style="133"/>
    <col min="12035" max="12035" width="14.625" style="133" customWidth="1"/>
    <col min="12036" max="12288" width="8.875" style="133"/>
    <col min="12289" max="12289" width="17" style="133" bestFit="1" customWidth="1"/>
    <col min="12290" max="12290" width="8.875" style="133"/>
    <col min="12291" max="12291" width="14.625" style="133" customWidth="1"/>
    <col min="12292" max="12544" width="8.875" style="133"/>
    <col min="12545" max="12545" width="17" style="133" bestFit="1" customWidth="1"/>
    <col min="12546" max="12546" width="8.875" style="133"/>
    <col min="12547" max="12547" width="14.625" style="133" customWidth="1"/>
    <col min="12548" max="12800" width="8.875" style="133"/>
    <col min="12801" max="12801" width="17" style="133" bestFit="1" customWidth="1"/>
    <col min="12802" max="12802" width="8.875" style="133"/>
    <col min="12803" max="12803" width="14.625" style="133" customWidth="1"/>
    <col min="12804" max="13056" width="8.875" style="133"/>
    <col min="13057" max="13057" width="17" style="133" bestFit="1" customWidth="1"/>
    <col min="13058" max="13058" width="8.875" style="133"/>
    <col min="13059" max="13059" width="14.625" style="133" customWidth="1"/>
    <col min="13060" max="13312" width="8.875" style="133"/>
    <col min="13313" max="13313" width="17" style="133" bestFit="1" customWidth="1"/>
    <col min="13314" max="13314" width="8.875" style="133"/>
    <col min="13315" max="13315" width="14.625" style="133" customWidth="1"/>
    <col min="13316" max="13568" width="8.875" style="133"/>
    <col min="13569" max="13569" width="17" style="133" bestFit="1" customWidth="1"/>
    <col min="13570" max="13570" width="8.875" style="133"/>
    <col min="13571" max="13571" width="14.625" style="133" customWidth="1"/>
    <col min="13572" max="13824" width="8.875" style="133"/>
    <col min="13825" max="13825" width="17" style="133" bestFit="1" customWidth="1"/>
    <col min="13826" max="13826" width="8.875" style="133"/>
    <col min="13827" max="13827" width="14.625" style="133" customWidth="1"/>
    <col min="13828" max="14080" width="8.875" style="133"/>
    <col min="14081" max="14081" width="17" style="133" bestFit="1" customWidth="1"/>
    <col min="14082" max="14082" width="8.875" style="133"/>
    <col min="14083" max="14083" width="14.625" style="133" customWidth="1"/>
    <col min="14084" max="14336" width="8.875" style="133"/>
    <col min="14337" max="14337" width="17" style="133" bestFit="1" customWidth="1"/>
    <col min="14338" max="14338" width="8.875" style="133"/>
    <col min="14339" max="14339" width="14.625" style="133" customWidth="1"/>
    <col min="14340" max="14592" width="8.875" style="133"/>
    <col min="14593" max="14593" width="17" style="133" bestFit="1" customWidth="1"/>
    <col min="14594" max="14594" width="8.875" style="133"/>
    <col min="14595" max="14595" width="14.625" style="133" customWidth="1"/>
    <col min="14596" max="14848" width="8.875" style="133"/>
    <col min="14849" max="14849" width="17" style="133" bestFit="1" customWidth="1"/>
    <col min="14850" max="14850" width="8.875" style="133"/>
    <col min="14851" max="14851" width="14.625" style="133" customWidth="1"/>
    <col min="14852" max="15104" width="8.875" style="133"/>
    <col min="15105" max="15105" width="17" style="133" bestFit="1" customWidth="1"/>
    <col min="15106" max="15106" width="8.875" style="133"/>
    <col min="15107" max="15107" width="14.625" style="133" customWidth="1"/>
    <col min="15108" max="15360" width="8.875" style="133"/>
    <col min="15361" max="15361" width="17" style="133" bestFit="1" customWidth="1"/>
    <col min="15362" max="15362" width="8.875" style="133"/>
    <col min="15363" max="15363" width="14.625" style="133" customWidth="1"/>
    <col min="15364" max="15616" width="8.875" style="133"/>
    <col min="15617" max="15617" width="17" style="133" bestFit="1" customWidth="1"/>
    <col min="15618" max="15618" width="8.875" style="133"/>
    <col min="15619" max="15619" width="14.625" style="133" customWidth="1"/>
    <col min="15620" max="15872" width="8.875" style="133"/>
    <col min="15873" max="15873" width="17" style="133" bestFit="1" customWidth="1"/>
    <col min="15874" max="15874" width="8.875" style="133"/>
    <col min="15875" max="15875" width="14.625" style="133" customWidth="1"/>
    <col min="15876" max="16128" width="8.875" style="133"/>
    <col min="16129" max="16129" width="17" style="133" bestFit="1" customWidth="1"/>
    <col min="16130" max="16130" width="8.875" style="133"/>
    <col min="16131" max="16131" width="14.625" style="133" customWidth="1"/>
    <col min="16132" max="16384" width="8.875" style="133"/>
  </cols>
  <sheetData>
    <row r="1" spans="1:9" x14ac:dyDescent="0.15">
      <c r="A1" s="133" t="s">
        <v>401</v>
      </c>
    </row>
    <row r="6" spans="1:9" ht="30" x14ac:dyDescent="0.15">
      <c r="A6" s="141" t="s">
        <v>127</v>
      </c>
    </row>
    <row r="10" spans="1:9" ht="61.5" customHeight="1" x14ac:dyDescent="0.15">
      <c r="A10" s="315" t="s">
        <v>399</v>
      </c>
      <c r="B10" s="316"/>
      <c r="C10" s="316"/>
      <c r="D10" s="316"/>
      <c r="E10" s="316"/>
      <c r="F10" s="316"/>
      <c r="G10" s="316"/>
      <c r="H10" s="316"/>
      <c r="I10" s="316"/>
    </row>
    <row r="11" spans="1:9" ht="30.75" x14ac:dyDescent="0.15">
      <c r="A11" s="315" t="s">
        <v>397</v>
      </c>
      <c r="B11" s="316"/>
      <c r="C11" s="316"/>
      <c r="D11" s="316"/>
      <c r="E11" s="316"/>
      <c r="F11" s="316"/>
      <c r="G11" s="316"/>
      <c r="H11" s="316"/>
      <c r="I11" s="316"/>
    </row>
    <row r="12" spans="1:9" x14ac:dyDescent="0.15">
      <c r="A12" s="313"/>
      <c r="B12" s="313"/>
      <c r="C12" s="313"/>
      <c r="D12" s="313"/>
      <c r="E12" s="313"/>
      <c r="F12" s="313"/>
      <c r="G12" s="313"/>
      <c r="H12" s="313"/>
      <c r="I12" s="313"/>
    </row>
    <row r="13" spans="1:9" x14ac:dyDescent="0.15">
      <c r="A13" s="313"/>
      <c r="B13" s="313"/>
      <c r="C13" s="313"/>
      <c r="D13" s="313"/>
      <c r="E13" s="313"/>
      <c r="F13" s="313"/>
      <c r="G13" s="313"/>
      <c r="H13" s="313"/>
      <c r="I13" s="313"/>
    </row>
    <row r="14" spans="1:9" ht="24" x14ac:dyDescent="0.15">
      <c r="A14" s="314" t="s">
        <v>398</v>
      </c>
      <c r="B14" s="314"/>
      <c r="C14" s="314"/>
      <c r="D14" s="314"/>
      <c r="E14" s="314"/>
      <c r="F14" s="314"/>
      <c r="G14" s="314"/>
      <c r="H14" s="314"/>
      <c r="I14" s="314"/>
    </row>
  </sheetData>
  <mergeCells count="3">
    <mergeCell ref="A14:I14"/>
    <mergeCell ref="A10:I10"/>
    <mergeCell ref="A11:I11"/>
  </mergeCells>
  <phoneticPr fontId="6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blackAndWhite="1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01B38-8AE9-4F26-8947-3343EAB20C96}">
  <sheetPr>
    <pageSetUpPr fitToPage="1"/>
  </sheetPr>
  <dimension ref="A1:Q45"/>
  <sheetViews>
    <sheetView zoomScale="85" zoomScaleNormal="85" workbookViewId="0">
      <selection activeCell="C23" sqref="C22:C42"/>
    </sheetView>
  </sheetViews>
  <sheetFormatPr defaultColWidth="8.75" defaultRowHeight="20.100000000000001" customHeight="1" x14ac:dyDescent="0.15"/>
  <cols>
    <col min="1" max="1" width="3.625" style="145" customWidth="1"/>
    <col min="2" max="2" width="9.875" style="145" customWidth="1"/>
    <col min="3" max="3" width="13.5" style="145" customWidth="1"/>
    <col min="4" max="17" width="14.5" style="146" customWidth="1"/>
    <col min="18" max="16384" width="8.75" style="145"/>
  </cols>
  <sheetData>
    <row r="1" spans="1:17" ht="20.100000000000001" customHeight="1" x14ac:dyDescent="0.15">
      <c r="A1" s="145" t="s">
        <v>137</v>
      </c>
      <c r="Q1" s="145"/>
    </row>
    <row r="2" spans="1:17" ht="20.100000000000001" customHeight="1" x14ac:dyDescent="0.15">
      <c r="A2" s="147" t="s">
        <v>138</v>
      </c>
      <c r="B2" s="148"/>
      <c r="C2" s="149"/>
      <c r="D2" s="150" t="s">
        <v>400</v>
      </c>
      <c r="E2" s="150" t="s">
        <v>400</v>
      </c>
      <c r="F2" s="150" t="s">
        <v>400</v>
      </c>
      <c r="G2" s="150" t="s">
        <v>400</v>
      </c>
      <c r="H2" s="150" t="s">
        <v>400</v>
      </c>
      <c r="I2" s="150" t="s">
        <v>400</v>
      </c>
      <c r="J2" s="150" t="s">
        <v>400</v>
      </c>
      <c r="K2" s="150" t="s">
        <v>400</v>
      </c>
      <c r="L2" s="150" t="s">
        <v>400</v>
      </c>
      <c r="M2" s="150" t="s">
        <v>400</v>
      </c>
      <c r="N2" s="150" t="s">
        <v>400</v>
      </c>
      <c r="O2" s="150" t="s">
        <v>400</v>
      </c>
      <c r="P2" s="150" t="s">
        <v>139</v>
      </c>
      <c r="Q2" s="150" t="s">
        <v>140</v>
      </c>
    </row>
    <row r="3" spans="1:17" ht="20.100000000000001" customHeight="1" x14ac:dyDescent="0.15">
      <c r="A3" s="151" t="s">
        <v>141</v>
      </c>
      <c r="B3" s="152"/>
      <c r="C3" s="153"/>
      <c r="D3" s="154">
        <f>D9+D16+D17</f>
        <v>0</v>
      </c>
      <c r="E3" s="154">
        <f>E9+E16+E17</f>
        <v>0</v>
      </c>
      <c r="F3" s="154">
        <f>F9+F16+F17</f>
        <v>0</v>
      </c>
      <c r="G3" s="154">
        <f t="shared" ref="G3:O3" si="0">G9+G16+G17</f>
        <v>0</v>
      </c>
      <c r="H3" s="154">
        <f t="shared" si="0"/>
        <v>0</v>
      </c>
      <c r="I3" s="154">
        <f t="shared" si="0"/>
        <v>0</v>
      </c>
      <c r="J3" s="154">
        <f t="shared" si="0"/>
        <v>0</v>
      </c>
      <c r="K3" s="154">
        <f t="shared" si="0"/>
        <v>0</v>
      </c>
      <c r="L3" s="154">
        <f t="shared" si="0"/>
        <v>0</v>
      </c>
      <c r="M3" s="154">
        <f t="shared" si="0"/>
        <v>0</v>
      </c>
      <c r="N3" s="154">
        <f t="shared" si="0"/>
        <v>0</v>
      </c>
      <c r="O3" s="154">
        <f t="shared" si="0"/>
        <v>0</v>
      </c>
      <c r="P3" s="179">
        <f>SUM(D3:O3)</f>
        <v>0</v>
      </c>
      <c r="Q3" s="179">
        <f>P3/7</f>
        <v>0</v>
      </c>
    </row>
    <row r="4" spans="1:17" ht="20.100000000000001" customHeight="1" x14ac:dyDescent="0.15">
      <c r="A4" s="157"/>
      <c r="B4" s="152" t="s">
        <v>140</v>
      </c>
      <c r="C4" s="153"/>
      <c r="D4" s="158">
        <f>D3/31</f>
        <v>0</v>
      </c>
      <c r="E4" s="158">
        <f>E3/30</f>
        <v>0</v>
      </c>
      <c r="F4" s="158">
        <f>F3/31</f>
        <v>0</v>
      </c>
      <c r="G4" s="158">
        <f>G3/30</f>
        <v>0</v>
      </c>
      <c r="H4" s="158">
        <f>H3/31</f>
        <v>0</v>
      </c>
      <c r="I4" s="158">
        <f>I3/31</f>
        <v>0</v>
      </c>
      <c r="J4" s="158">
        <f t="shared" ref="J4:K4" si="1">J3/31</f>
        <v>0</v>
      </c>
      <c r="K4" s="158">
        <f t="shared" si="1"/>
        <v>0</v>
      </c>
      <c r="L4" s="158">
        <f t="shared" ref="L4" si="2">L3/31</f>
        <v>0</v>
      </c>
      <c r="M4" s="158">
        <f t="shared" ref="M4" si="3">M3/31</f>
        <v>0</v>
      </c>
      <c r="N4" s="158">
        <f t="shared" ref="N4" si="4">N3/31</f>
        <v>0</v>
      </c>
      <c r="O4" s="158">
        <f t="shared" ref="O4" si="5">O3/31</f>
        <v>0</v>
      </c>
      <c r="P4" s="159" t="s">
        <v>142</v>
      </c>
      <c r="Q4" s="159" t="s">
        <v>142</v>
      </c>
    </row>
    <row r="5" spans="1:17" ht="20.100000000000001" customHeight="1" x14ac:dyDescent="0.15">
      <c r="A5" s="157"/>
      <c r="B5" s="160" t="s">
        <v>143</v>
      </c>
      <c r="C5" s="161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3" t="s">
        <v>142</v>
      </c>
      <c r="Q5" s="163" t="s">
        <v>142</v>
      </c>
    </row>
    <row r="6" spans="1:17" s="169" customFormat="1" ht="20.100000000000001" customHeight="1" x14ac:dyDescent="0.15">
      <c r="A6" s="164"/>
      <c r="B6" s="165"/>
      <c r="C6" s="166"/>
      <c r="D6" s="167" t="s">
        <v>181</v>
      </c>
      <c r="E6" s="167" t="s">
        <v>181</v>
      </c>
      <c r="F6" s="167" t="s">
        <v>181</v>
      </c>
      <c r="G6" s="167" t="s">
        <v>181</v>
      </c>
      <c r="H6" s="167" t="s">
        <v>181</v>
      </c>
      <c r="I6" s="167" t="s">
        <v>181</v>
      </c>
      <c r="J6" s="167" t="s">
        <v>181</v>
      </c>
      <c r="K6" s="167" t="s">
        <v>181</v>
      </c>
      <c r="L6" s="167" t="s">
        <v>181</v>
      </c>
      <c r="M6" s="167" t="s">
        <v>181</v>
      </c>
      <c r="N6" s="167" t="s">
        <v>181</v>
      </c>
      <c r="O6" s="167" t="s">
        <v>181</v>
      </c>
      <c r="P6" s="168"/>
      <c r="Q6" s="168"/>
    </row>
    <row r="7" spans="1:17" ht="20.100000000000001" customHeight="1" x14ac:dyDescent="0.15">
      <c r="A7" s="157"/>
      <c r="B7" s="160" t="s">
        <v>144</v>
      </c>
      <c r="C7" s="161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3" t="s">
        <v>142</v>
      </c>
      <c r="Q7" s="163" t="s">
        <v>142</v>
      </c>
    </row>
    <row r="8" spans="1:17" s="169" customFormat="1" ht="20.100000000000001" customHeight="1" thickBot="1" x14ac:dyDescent="0.2">
      <c r="A8" s="170"/>
      <c r="B8" s="171"/>
      <c r="C8" s="172"/>
      <c r="D8" s="167" t="s">
        <v>181</v>
      </c>
      <c r="E8" s="167" t="s">
        <v>181</v>
      </c>
      <c r="F8" s="167" t="s">
        <v>181</v>
      </c>
      <c r="G8" s="167" t="s">
        <v>181</v>
      </c>
      <c r="H8" s="167" t="s">
        <v>181</v>
      </c>
      <c r="I8" s="167" t="s">
        <v>181</v>
      </c>
      <c r="J8" s="167" t="s">
        <v>181</v>
      </c>
      <c r="K8" s="167" t="s">
        <v>181</v>
      </c>
      <c r="L8" s="167" t="s">
        <v>181</v>
      </c>
      <c r="M8" s="167" t="s">
        <v>181</v>
      </c>
      <c r="N8" s="167" t="s">
        <v>181</v>
      </c>
      <c r="O8" s="167" t="s">
        <v>181</v>
      </c>
      <c r="P8" s="173"/>
      <c r="Q8" s="173"/>
    </row>
    <row r="9" spans="1:17" ht="20.100000000000001" customHeight="1" thickTop="1" x14ac:dyDescent="0.15">
      <c r="A9" s="157" t="s">
        <v>145</v>
      </c>
      <c r="B9" s="174"/>
      <c r="C9" s="175"/>
      <c r="D9" s="176">
        <f>SUM(D10:D15)</f>
        <v>0</v>
      </c>
      <c r="E9" s="176">
        <f t="shared" ref="E9:J9" si="6">SUM(E10:E15)</f>
        <v>0</v>
      </c>
      <c r="F9" s="176">
        <f t="shared" si="6"/>
        <v>0</v>
      </c>
      <c r="G9" s="176">
        <f t="shared" si="6"/>
        <v>0</v>
      </c>
      <c r="H9" s="176">
        <f t="shared" si="6"/>
        <v>0</v>
      </c>
      <c r="I9" s="177">
        <f>SUM(I10:I15)</f>
        <v>0</v>
      </c>
      <c r="J9" s="177">
        <f t="shared" si="6"/>
        <v>0</v>
      </c>
      <c r="K9" s="176">
        <f>SUM(K10:K15)</f>
        <v>0</v>
      </c>
      <c r="L9" s="176">
        <f t="shared" ref="L9:M9" si="7">SUM(L10:L15)</f>
        <v>0</v>
      </c>
      <c r="M9" s="176">
        <f t="shared" si="7"/>
        <v>0</v>
      </c>
      <c r="N9" s="176">
        <f>SUM(N10:N15)</f>
        <v>0</v>
      </c>
      <c r="O9" s="176">
        <f>SUM(O10:O15)</f>
        <v>0</v>
      </c>
      <c r="P9" s="178">
        <f t="shared" ref="P9:P17" si="8">SUM(D9:O9)</f>
        <v>0</v>
      </c>
      <c r="Q9" s="178">
        <f t="shared" ref="Q9:Q17" si="9">P9/7</f>
        <v>0</v>
      </c>
    </row>
    <row r="10" spans="1:17" ht="20.100000000000001" customHeight="1" x14ac:dyDescent="0.15">
      <c r="A10" s="157"/>
      <c r="B10" s="152" t="s">
        <v>146</v>
      </c>
      <c r="C10" s="153"/>
      <c r="D10" s="154"/>
      <c r="E10" s="154"/>
      <c r="F10" s="154"/>
      <c r="G10" s="154"/>
      <c r="H10" s="154"/>
      <c r="I10" s="155"/>
      <c r="J10" s="155"/>
      <c r="K10" s="154"/>
      <c r="L10" s="156"/>
      <c r="M10" s="156"/>
      <c r="N10" s="156"/>
      <c r="O10" s="156"/>
      <c r="P10" s="179">
        <f t="shared" si="8"/>
        <v>0</v>
      </c>
      <c r="Q10" s="179">
        <f t="shared" si="9"/>
        <v>0</v>
      </c>
    </row>
    <row r="11" spans="1:17" ht="20.100000000000001" customHeight="1" x14ac:dyDescent="0.15">
      <c r="A11" s="157"/>
      <c r="B11" s="152" t="s">
        <v>147</v>
      </c>
      <c r="C11" s="153"/>
      <c r="D11" s="154"/>
      <c r="E11" s="154"/>
      <c r="F11" s="154"/>
      <c r="G11" s="154"/>
      <c r="H11" s="154"/>
      <c r="I11" s="155"/>
      <c r="J11" s="155"/>
      <c r="K11" s="154"/>
      <c r="L11" s="156"/>
      <c r="M11" s="156"/>
      <c r="N11" s="156"/>
      <c r="O11" s="156"/>
      <c r="P11" s="179">
        <f t="shared" si="8"/>
        <v>0</v>
      </c>
      <c r="Q11" s="179">
        <f t="shared" si="9"/>
        <v>0</v>
      </c>
    </row>
    <row r="12" spans="1:17" ht="20.100000000000001" customHeight="1" x14ac:dyDescent="0.15">
      <c r="A12" s="157"/>
      <c r="B12" s="152" t="s">
        <v>148</v>
      </c>
      <c r="C12" s="153"/>
      <c r="D12" s="154"/>
      <c r="E12" s="154"/>
      <c r="F12" s="154"/>
      <c r="G12" s="154"/>
      <c r="H12" s="154"/>
      <c r="I12" s="155"/>
      <c r="J12" s="155"/>
      <c r="K12" s="154"/>
      <c r="L12" s="156"/>
      <c r="M12" s="156"/>
      <c r="N12" s="156"/>
      <c r="O12" s="156"/>
      <c r="P12" s="179">
        <f t="shared" si="8"/>
        <v>0</v>
      </c>
      <c r="Q12" s="179">
        <f t="shared" si="9"/>
        <v>0</v>
      </c>
    </row>
    <row r="13" spans="1:17" ht="20.100000000000001" customHeight="1" x14ac:dyDescent="0.15">
      <c r="A13" s="157"/>
      <c r="B13" s="152" t="s">
        <v>149</v>
      </c>
      <c r="C13" s="153"/>
      <c r="D13" s="154"/>
      <c r="E13" s="154"/>
      <c r="F13" s="154"/>
      <c r="G13" s="154"/>
      <c r="H13" s="154"/>
      <c r="I13" s="155"/>
      <c r="J13" s="155"/>
      <c r="K13" s="154"/>
      <c r="L13" s="156"/>
      <c r="M13" s="156"/>
      <c r="N13" s="156"/>
      <c r="O13" s="156"/>
      <c r="P13" s="179">
        <f t="shared" si="8"/>
        <v>0</v>
      </c>
      <c r="Q13" s="179">
        <f t="shared" si="9"/>
        <v>0</v>
      </c>
    </row>
    <row r="14" spans="1:17" ht="20.100000000000001" customHeight="1" x14ac:dyDescent="0.15">
      <c r="A14" s="157"/>
      <c r="B14" s="152" t="s">
        <v>150</v>
      </c>
      <c r="C14" s="153"/>
      <c r="D14" s="154"/>
      <c r="E14" s="154"/>
      <c r="F14" s="154"/>
      <c r="G14" s="154"/>
      <c r="H14" s="154"/>
      <c r="I14" s="155"/>
      <c r="J14" s="155"/>
      <c r="K14" s="154"/>
      <c r="L14" s="156"/>
      <c r="M14" s="156"/>
      <c r="N14" s="156"/>
      <c r="O14" s="156"/>
      <c r="P14" s="179">
        <f t="shared" si="8"/>
        <v>0</v>
      </c>
      <c r="Q14" s="179">
        <f t="shared" si="9"/>
        <v>0</v>
      </c>
    </row>
    <row r="15" spans="1:17" ht="20.100000000000001" customHeight="1" x14ac:dyDescent="0.15">
      <c r="A15" s="180"/>
      <c r="B15" s="152" t="s">
        <v>151</v>
      </c>
      <c r="C15" s="153"/>
      <c r="D15" s="154"/>
      <c r="E15" s="154"/>
      <c r="F15" s="154"/>
      <c r="G15" s="154"/>
      <c r="H15" s="154"/>
      <c r="I15" s="155"/>
      <c r="J15" s="155"/>
      <c r="K15" s="154"/>
      <c r="L15" s="156"/>
      <c r="M15" s="156"/>
      <c r="N15" s="156"/>
      <c r="O15" s="156"/>
      <c r="P15" s="179">
        <f t="shared" si="8"/>
        <v>0</v>
      </c>
      <c r="Q15" s="179">
        <f t="shared" si="9"/>
        <v>0</v>
      </c>
    </row>
    <row r="16" spans="1:17" ht="20.100000000000001" customHeight="1" x14ac:dyDescent="0.15">
      <c r="A16" s="181" t="s">
        <v>152</v>
      </c>
      <c r="B16" s="152"/>
      <c r="C16" s="153"/>
      <c r="D16" s="154"/>
      <c r="E16" s="154"/>
      <c r="F16" s="154"/>
      <c r="G16" s="154"/>
      <c r="H16" s="154"/>
      <c r="I16" s="155"/>
      <c r="J16" s="155"/>
      <c r="K16" s="154"/>
      <c r="L16" s="156"/>
      <c r="M16" s="156"/>
      <c r="N16" s="156"/>
      <c r="O16" s="156"/>
      <c r="P16" s="179">
        <f t="shared" si="8"/>
        <v>0</v>
      </c>
      <c r="Q16" s="179">
        <f t="shared" si="9"/>
        <v>0</v>
      </c>
    </row>
    <row r="17" spans="1:17" ht="20.100000000000001" customHeight="1" thickBot="1" x14ac:dyDescent="0.2">
      <c r="A17" s="182" t="s">
        <v>153</v>
      </c>
      <c r="B17" s="183"/>
      <c r="C17" s="184"/>
      <c r="D17" s="185"/>
      <c r="E17" s="185"/>
      <c r="F17" s="185"/>
      <c r="G17" s="185"/>
      <c r="H17" s="185"/>
      <c r="I17" s="186"/>
      <c r="J17" s="186"/>
      <c r="K17" s="185"/>
      <c r="L17" s="187"/>
      <c r="M17" s="187"/>
      <c r="N17" s="187"/>
      <c r="O17" s="187"/>
      <c r="P17" s="188">
        <f t="shared" si="8"/>
        <v>0</v>
      </c>
      <c r="Q17" s="188">
        <f t="shared" si="9"/>
        <v>0</v>
      </c>
    </row>
    <row r="18" spans="1:17" s="196" customFormat="1" ht="20.100000000000001" customHeight="1" thickTop="1" x14ac:dyDescent="0.15">
      <c r="A18" s="189" t="s">
        <v>182</v>
      </c>
      <c r="B18" s="190"/>
      <c r="C18" s="191"/>
      <c r="D18" s="192"/>
      <c r="E18" s="192"/>
      <c r="F18" s="192"/>
      <c r="G18" s="192"/>
      <c r="H18" s="192"/>
      <c r="I18" s="193"/>
      <c r="J18" s="193"/>
      <c r="K18" s="192"/>
      <c r="L18" s="194"/>
      <c r="M18" s="194"/>
      <c r="N18" s="194"/>
      <c r="O18" s="194"/>
      <c r="P18" s="195" t="s">
        <v>142</v>
      </c>
      <c r="Q18" s="195" t="s">
        <v>142</v>
      </c>
    </row>
    <row r="19" spans="1:17" ht="9.9499999999999993" customHeight="1" x14ac:dyDescent="0.15">
      <c r="D19" s="197"/>
    </row>
    <row r="20" spans="1:17" ht="20.100000000000001" customHeight="1" x14ac:dyDescent="0.15">
      <c r="A20" s="145" t="s">
        <v>154</v>
      </c>
      <c r="D20" s="197"/>
      <c r="J20" s="198"/>
    </row>
    <row r="21" spans="1:17" ht="20.100000000000001" customHeight="1" x14ac:dyDescent="0.15">
      <c r="A21" s="319" t="s">
        <v>155</v>
      </c>
      <c r="B21" s="320"/>
      <c r="C21" s="199" t="s">
        <v>156</v>
      </c>
      <c r="D21" s="150" t="s">
        <v>400</v>
      </c>
      <c r="E21" s="150" t="s">
        <v>400</v>
      </c>
      <c r="F21" s="150" t="s">
        <v>400</v>
      </c>
      <c r="G21" s="150" t="s">
        <v>400</v>
      </c>
      <c r="H21" s="150" t="s">
        <v>400</v>
      </c>
      <c r="I21" s="150" t="s">
        <v>400</v>
      </c>
      <c r="J21" s="150" t="s">
        <v>400</v>
      </c>
      <c r="K21" s="150" t="s">
        <v>400</v>
      </c>
      <c r="L21" s="150" t="s">
        <v>400</v>
      </c>
      <c r="M21" s="150" t="s">
        <v>400</v>
      </c>
      <c r="N21" s="150" t="s">
        <v>400</v>
      </c>
      <c r="O21" s="150" t="s">
        <v>400</v>
      </c>
      <c r="P21" s="150" t="s">
        <v>139</v>
      </c>
      <c r="Q21" s="150" t="s">
        <v>157</v>
      </c>
    </row>
    <row r="22" spans="1:17" ht="20.100000000000001" customHeight="1" x14ac:dyDescent="0.15">
      <c r="A22" s="317" t="s">
        <v>158</v>
      </c>
      <c r="B22" s="318"/>
      <c r="C22" s="200"/>
      <c r="D22" s="154"/>
      <c r="E22" s="154"/>
      <c r="F22" s="154"/>
      <c r="G22" s="154"/>
      <c r="H22" s="154"/>
      <c r="I22" s="155"/>
      <c r="J22" s="155"/>
      <c r="K22" s="155"/>
      <c r="L22" s="156"/>
      <c r="M22" s="156"/>
      <c r="N22" s="156"/>
      <c r="O22" s="156"/>
      <c r="P22" s="179">
        <f>SUM(D22:O22)</f>
        <v>0</v>
      </c>
      <c r="Q22" s="179" t="e">
        <f>P22/C22*100000</f>
        <v>#DIV/0!</v>
      </c>
    </row>
    <row r="23" spans="1:17" ht="20.100000000000001" customHeight="1" x14ac:dyDescent="0.15">
      <c r="A23" s="317" t="s">
        <v>159</v>
      </c>
      <c r="B23" s="318"/>
      <c r="C23" s="200"/>
      <c r="D23" s="154"/>
      <c r="E23" s="154"/>
      <c r="F23" s="154"/>
      <c r="G23" s="154"/>
      <c r="H23" s="154"/>
      <c r="I23" s="155"/>
      <c r="J23" s="155"/>
      <c r="K23" s="155"/>
      <c r="L23" s="156"/>
      <c r="M23" s="156"/>
      <c r="N23" s="156"/>
      <c r="O23" s="156"/>
      <c r="P23" s="179">
        <f>SUM(D23:O23)</f>
        <v>0</v>
      </c>
      <c r="Q23" s="179" t="e">
        <f t="shared" ref="Q23:Q42" si="10">P23/C23*100000</f>
        <v>#DIV/0!</v>
      </c>
    </row>
    <row r="24" spans="1:17" ht="20.100000000000001" customHeight="1" x14ac:dyDescent="0.15">
      <c r="A24" s="317" t="s">
        <v>160</v>
      </c>
      <c r="B24" s="318"/>
      <c r="C24" s="200"/>
      <c r="D24" s="154"/>
      <c r="E24" s="154"/>
      <c r="F24" s="154"/>
      <c r="G24" s="154"/>
      <c r="H24" s="154"/>
      <c r="I24" s="155"/>
      <c r="J24" s="155"/>
      <c r="K24" s="155"/>
      <c r="L24" s="156"/>
      <c r="M24" s="156"/>
      <c r="N24" s="156"/>
      <c r="O24" s="156"/>
      <c r="P24" s="179">
        <f t="shared" ref="P24:P43" si="11">SUM(D24:O24)</f>
        <v>0</v>
      </c>
      <c r="Q24" s="179" t="e">
        <f t="shared" si="10"/>
        <v>#DIV/0!</v>
      </c>
    </row>
    <row r="25" spans="1:17" ht="20.100000000000001" customHeight="1" x14ac:dyDescent="0.15">
      <c r="A25" s="317" t="s">
        <v>161</v>
      </c>
      <c r="B25" s="318"/>
      <c r="C25" s="200"/>
      <c r="D25" s="154"/>
      <c r="E25" s="154"/>
      <c r="F25" s="154"/>
      <c r="G25" s="154"/>
      <c r="H25" s="154"/>
      <c r="I25" s="155"/>
      <c r="J25" s="155"/>
      <c r="K25" s="155"/>
      <c r="L25" s="156"/>
      <c r="M25" s="156"/>
      <c r="N25" s="156"/>
      <c r="O25" s="156"/>
      <c r="P25" s="179">
        <f t="shared" si="11"/>
        <v>0</v>
      </c>
      <c r="Q25" s="179" t="e">
        <f t="shared" si="10"/>
        <v>#DIV/0!</v>
      </c>
    </row>
    <row r="26" spans="1:17" ht="20.100000000000001" customHeight="1" x14ac:dyDescent="0.15">
      <c r="A26" s="317" t="s">
        <v>162</v>
      </c>
      <c r="B26" s="318"/>
      <c r="C26" s="200"/>
      <c r="D26" s="154"/>
      <c r="E26" s="154"/>
      <c r="F26" s="154"/>
      <c r="G26" s="154"/>
      <c r="H26" s="154"/>
      <c r="I26" s="155"/>
      <c r="J26" s="155"/>
      <c r="K26" s="155"/>
      <c r="L26" s="156"/>
      <c r="M26" s="156"/>
      <c r="N26" s="156"/>
      <c r="O26" s="156"/>
      <c r="P26" s="179">
        <f t="shared" si="11"/>
        <v>0</v>
      </c>
      <c r="Q26" s="179" t="e">
        <f t="shared" si="10"/>
        <v>#DIV/0!</v>
      </c>
    </row>
    <row r="27" spans="1:17" ht="20.100000000000001" customHeight="1" x14ac:dyDescent="0.15">
      <c r="A27" s="317" t="s">
        <v>163</v>
      </c>
      <c r="B27" s="318"/>
      <c r="C27" s="200"/>
      <c r="D27" s="154"/>
      <c r="E27" s="154"/>
      <c r="F27" s="154"/>
      <c r="G27" s="154"/>
      <c r="H27" s="154"/>
      <c r="I27" s="155"/>
      <c r="J27" s="155"/>
      <c r="K27" s="155"/>
      <c r="L27" s="156"/>
      <c r="M27" s="156"/>
      <c r="N27" s="156"/>
      <c r="O27" s="156"/>
      <c r="P27" s="179">
        <f t="shared" si="11"/>
        <v>0</v>
      </c>
      <c r="Q27" s="179" t="e">
        <f t="shared" si="10"/>
        <v>#DIV/0!</v>
      </c>
    </row>
    <row r="28" spans="1:17" ht="20.100000000000001" customHeight="1" x14ac:dyDescent="0.15">
      <c r="A28" s="317" t="s">
        <v>164</v>
      </c>
      <c r="B28" s="318"/>
      <c r="C28" s="200"/>
      <c r="D28" s="154"/>
      <c r="E28" s="154"/>
      <c r="F28" s="154"/>
      <c r="G28" s="154"/>
      <c r="H28" s="154"/>
      <c r="I28" s="155"/>
      <c r="J28" s="155"/>
      <c r="K28" s="155"/>
      <c r="L28" s="156"/>
      <c r="M28" s="156"/>
      <c r="N28" s="156"/>
      <c r="O28" s="156"/>
      <c r="P28" s="179">
        <f t="shared" si="11"/>
        <v>0</v>
      </c>
      <c r="Q28" s="179" t="e">
        <f t="shared" si="10"/>
        <v>#DIV/0!</v>
      </c>
    </row>
    <row r="29" spans="1:17" ht="20.100000000000001" customHeight="1" x14ac:dyDescent="0.15">
      <c r="A29" s="317" t="s">
        <v>165</v>
      </c>
      <c r="B29" s="318"/>
      <c r="C29" s="200"/>
      <c r="D29" s="154"/>
      <c r="E29" s="154"/>
      <c r="F29" s="154"/>
      <c r="G29" s="154"/>
      <c r="H29" s="154"/>
      <c r="I29" s="155"/>
      <c r="J29" s="155"/>
      <c r="K29" s="155"/>
      <c r="L29" s="156"/>
      <c r="M29" s="156"/>
      <c r="N29" s="156"/>
      <c r="O29" s="156"/>
      <c r="P29" s="179">
        <f t="shared" si="11"/>
        <v>0</v>
      </c>
      <c r="Q29" s="179" t="e">
        <f t="shared" si="10"/>
        <v>#DIV/0!</v>
      </c>
    </row>
    <row r="30" spans="1:17" ht="20.100000000000001" customHeight="1" x14ac:dyDescent="0.15">
      <c r="A30" s="317" t="s">
        <v>166</v>
      </c>
      <c r="B30" s="318"/>
      <c r="C30" s="200"/>
      <c r="D30" s="154"/>
      <c r="E30" s="154"/>
      <c r="F30" s="154"/>
      <c r="G30" s="154"/>
      <c r="H30" s="154"/>
      <c r="I30" s="155"/>
      <c r="J30" s="155"/>
      <c r="K30" s="155"/>
      <c r="L30" s="156"/>
      <c r="M30" s="156"/>
      <c r="N30" s="156"/>
      <c r="O30" s="156"/>
      <c r="P30" s="179">
        <f t="shared" si="11"/>
        <v>0</v>
      </c>
      <c r="Q30" s="179" t="e">
        <f t="shared" si="10"/>
        <v>#DIV/0!</v>
      </c>
    </row>
    <row r="31" spans="1:17" ht="20.100000000000001" customHeight="1" x14ac:dyDescent="0.15">
      <c r="A31" s="317" t="s">
        <v>167</v>
      </c>
      <c r="B31" s="318"/>
      <c r="C31" s="200"/>
      <c r="D31" s="154"/>
      <c r="E31" s="154"/>
      <c r="F31" s="154"/>
      <c r="G31" s="154"/>
      <c r="H31" s="154"/>
      <c r="I31" s="155"/>
      <c r="J31" s="155"/>
      <c r="K31" s="155"/>
      <c r="L31" s="156"/>
      <c r="M31" s="156"/>
      <c r="N31" s="156"/>
      <c r="O31" s="156"/>
      <c r="P31" s="179">
        <f t="shared" si="11"/>
        <v>0</v>
      </c>
      <c r="Q31" s="179" t="e">
        <f t="shared" si="10"/>
        <v>#DIV/0!</v>
      </c>
    </row>
    <row r="32" spans="1:17" ht="20.100000000000001" customHeight="1" x14ac:dyDescent="0.15">
      <c r="A32" s="317" t="s">
        <v>168</v>
      </c>
      <c r="B32" s="318"/>
      <c r="C32" s="200"/>
      <c r="D32" s="154"/>
      <c r="E32" s="154"/>
      <c r="F32" s="154"/>
      <c r="G32" s="154"/>
      <c r="H32" s="154"/>
      <c r="I32" s="155"/>
      <c r="J32" s="155"/>
      <c r="K32" s="155"/>
      <c r="L32" s="156"/>
      <c r="M32" s="156"/>
      <c r="N32" s="156"/>
      <c r="O32" s="156"/>
      <c r="P32" s="179">
        <f t="shared" si="11"/>
        <v>0</v>
      </c>
      <c r="Q32" s="179" t="e">
        <f t="shared" si="10"/>
        <v>#DIV/0!</v>
      </c>
    </row>
    <row r="33" spans="1:17" ht="20.100000000000001" customHeight="1" x14ac:dyDescent="0.15">
      <c r="A33" s="317" t="s">
        <v>169</v>
      </c>
      <c r="B33" s="318"/>
      <c r="C33" s="200"/>
      <c r="D33" s="154"/>
      <c r="E33" s="154"/>
      <c r="F33" s="154"/>
      <c r="G33" s="154"/>
      <c r="H33" s="154"/>
      <c r="I33" s="155"/>
      <c r="J33" s="155"/>
      <c r="K33" s="155"/>
      <c r="L33" s="156"/>
      <c r="M33" s="156"/>
      <c r="N33" s="156"/>
      <c r="O33" s="156"/>
      <c r="P33" s="179">
        <f t="shared" si="11"/>
        <v>0</v>
      </c>
      <c r="Q33" s="179" t="e">
        <f t="shared" si="10"/>
        <v>#DIV/0!</v>
      </c>
    </row>
    <row r="34" spans="1:17" ht="20.100000000000001" customHeight="1" x14ac:dyDescent="0.15">
      <c r="A34" s="317" t="s">
        <v>170</v>
      </c>
      <c r="B34" s="318"/>
      <c r="C34" s="200"/>
      <c r="D34" s="154"/>
      <c r="E34" s="154"/>
      <c r="F34" s="154"/>
      <c r="G34" s="154"/>
      <c r="H34" s="154"/>
      <c r="I34" s="155"/>
      <c r="J34" s="155"/>
      <c r="K34" s="155"/>
      <c r="L34" s="156"/>
      <c r="M34" s="156"/>
      <c r="N34" s="156"/>
      <c r="O34" s="156"/>
      <c r="P34" s="179">
        <f t="shared" si="11"/>
        <v>0</v>
      </c>
      <c r="Q34" s="179" t="e">
        <f t="shared" si="10"/>
        <v>#DIV/0!</v>
      </c>
    </row>
    <row r="35" spans="1:17" ht="20.100000000000001" customHeight="1" x14ac:dyDescent="0.15">
      <c r="A35" s="317" t="s">
        <v>171</v>
      </c>
      <c r="B35" s="318"/>
      <c r="C35" s="200"/>
      <c r="D35" s="154"/>
      <c r="E35" s="154"/>
      <c r="F35" s="154"/>
      <c r="G35" s="154"/>
      <c r="H35" s="154"/>
      <c r="I35" s="155"/>
      <c r="J35" s="155"/>
      <c r="K35" s="155"/>
      <c r="L35" s="156"/>
      <c r="M35" s="156"/>
      <c r="N35" s="156"/>
      <c r="O35" s="156"/>
      <c r="P35" s="179">
        <f t="shared" si="11"/>
        <v>0</v>
      </c>
      <c r="Q35" s="179" t="e">
        <f t="shared" si="10"/>
        <v>#DIV/0!</v>
      </c>
    </row>
    <row r="36" spans="1:17" ht="20.100000000000001" customHeight="1" x14ac:dyDescent="0.15">
      <c r="A36" s="317" t="s">
        <v>172</v>
      </c>
      <c r="B36" s="318"/>
      <c r="C36" s="200"/>
      <c r="D36" s="154"/>
      <c r="E36" s="154"/>
      <c r="F36" s="154"/>
      <c r="G36" s="154"/>
      <c r="H36" s="154"/>
      <c r="I36" s="155"/>
      <c r="J36" s="155"/>
      <c r="K36" s="155"/>
      <c r="L36" s="156"/>
      <c r="M36" s="156"/>
      <c r="N36" s="156"/>
      <c r="O36" s="156"/>
      <c r="P36" s="179">
        <f t="shared" si="11"/>
        <v>0</v>
      </c>
      <c r="Q36" s="179" t="e">
        <f t="shared" si="10"/>
        <v>#DIV/0!</v>
      </c>
    </row>
    <row r="37" spans="1:17" ht="20.100000000000001" customHeight="1" x14ac:dyDescent="0.15">
      <c r="A37" s="317" t="s">
        <v>173</v>
      </c>
      <c r="B37" s="318"/>
      <c r="C37" s="200"/>
      <c r="D37" s="154"/>
      <c r="E37" s="154"/>
      <c r="F37" s="154"/>
      <c r="G37" s="154"/>
      <c r="H37" s="154"/>
      <c r="I37" s="155"/>
      <c r="J37" s="155"/>
      <c r="K37" s="155"/>
      <c r="L37" s="156"/>
      <c r="M37" s="156"/>
      <c r="N37" s="156"/>
      <c r="O37" s="156"/>
      <c r="P37" s="179">
        <f t="shared" si="11"/>
        <v>0</v>
      </c>
      <c r="Q37" s="179" t="e">
        <f t="shared" si="10"/>
        <v>#DIV/0!</v>
      </c>
    </row>
    <row r="38" spans="1:17" ht="20.100000000000001" customHeight="1" x14ac:dyDescent="0.15">
      <c r="A38" s="317" t="s">
        <v>174</v>
      </c>
      <c r="B38" s="318"/>
      <c r="C38" s="200"/>
      <c r="D38" s="154"/>
      <c r="E38" s="154"/>
      <c r="F38" s="154"/>
      <c r="G38" s="154"/>
      <c r="H38" s="154"/>
      <c r="I38" s="155"/>
      <c r="J38" s="155"/>
      <c r="K38" s="155"/>
      <c r="L38" s="156"/>
      <c r="M38" s="156"/>
      <c r="N38" s="156"/>
      <c r="O38" s="156"/>
      <c r="P38" s="179">
        <f t="shared" si="11"/>
        <v>0</v>
      </c>
      <c r="Q38" s="179" t="e">
        <f t="shared" si="10"/>
        <v>#DIV/0!</v>
      </c>
    </row>
    <row r="39" spans="1:17" ht="20.100000000000001" customHeight="1" x14ac:dyDescent="0.15">
      <c r="A39" s="317" t="s">
        <v>175</v>
      </c>
      <c r="B39" s="318"/>
      <c r="C39" s="200"/>
      <c r="D39" s="154"/>
      <c r="E39" s="154"/>
      <c r="F39" s="154"/>
      <c r="G39" s="154"/>
      <c r="H39" s="154"/>
      <c r="I39" s="155"/>
      <c r="J39" s="155"/>
      <c r="K39" s="155"/>
      <c r="L39" s="156"/>
      <c r="M39" s="156"/>
      <c r="N39" s="156"/>
      <c r="O39" s="156"/>
      <c r="P39" s="179">
        <f t="shared" si="11"/>
        <v>0</v>
      </c>
      <c r="Q39" s="179" t="e">
        <f t="shared" si="10"/>
        <v>#DIV/0!</v>
      </c>
    </row>
    <row r="40" spans="1:17" ht="20.100000000000001" customHeight="1" x14ac:dyDescent="0.15">
      <c r="A40" s="317" t="s">
        <v>176</v>
      </c>
      <c r="B40" s="318"/>
      <c r="C40" s="200"/>
      <c r="D40" s="154"/>
      <c r="E40" s="154"/>
      <c r="F40" s="154"/>
      <c r="G40" s="154"/>
      <c r="H40" s="154"/>
      <c r="I40" s="155"/>
      <c r="J40" s="155"/>
      <c r="K40" s="155"/>
      <c r="L40" s="156"/>
      <c r="M40" s="156"/>
      <c r="N40" s="156"/>
      <c r="O40" s="156"/>
      <c r="P40" s="179">
        <f t="shared" si="11"/>
        <v>0</v>
      </c>
      <c r="Q40" s="179" t="e">
        <f t="shared" si="10"/>
        <v>#DIV/0!</v>
      </c>
    </row>
    <row r="41" spans="1:17" ht="20.100000000000001" customHeight="1" x14ac:dyDescent="0.15">
      <c r="A41" s="317" t="s">
        <v>177</v>
      </c>
      <c r="B41" s="318"/>
      <c r="C41" s="200"/>
      <c r="D41" s="154"/>
      <c r="E41" s="154"/>
      <c r="F41" s="154"/>
      <c r="G41" s="154"/>
      <c r="H41" s="154"/>
      <c r="I41" s="155"/>
      <c r="J41" s="155"/>
      <c r="K41" s="155"/>
      <c r="L41" s="156"/>
      <c r="M41" s="156"/>
      <c r="N41" s="156"/>
      <c r="O41" s="156"/>
      <c r="P41" s="179">
        <f t="shared" si="11"/>
        <v>0</v>
      </c>
      <c r="Q41" s="179" t="e">
        <f t="shared" si="10"/>
        <v>#DIV/0!</v>
      </c>
    </row>
    <row r="42" spans="1:17" ht="20.100000000000001" customHeight="1" x14ac:dyDescent="0.15">
      <c r="A42" s="317" t="s">
        <v>178</v>
      </c>
      <c r="B42" s="318"/>
      <c r="C42" s="200"/>
      <c r="D42" s="154"/>
      <c r="E42" s="154"/>
      <c r="F42" s="154"/>
      <c r="G42" s="154"/>
      <c r="H42" s="154"/>
      <c r="I42" s="155"/>
      <c r="J42" s="155"/>
      <c r="K42" s="155"/>
      <c r="L42" s="156"/>
      <c r="M42" s="156"/>
      <c r="N42" s="156"/>
      <c r="O42" s="156"/>
      <c r="P42" s="179">
        <f t="shared" si="11"/>
        <v>0</v>
      </c>
      <c r="Q42" s="179" t="e">
        <f t="shared" si="10"/>
        <v>#DIV/0!</v>
      </c>
    </row>
    <row r="43" spans="1:17" ht="20.100000000000001" customHeight="1" x14ac:dyDescent="0.15">
      <c r="A43" s="317" t="s">
        <v>179</v>
      </c>
      <c r="B43" s="318"/>
      <c r="C43" s="201" t="s">
        <v>142</v>
      </c>
      <c r="D43" s="154"/>
      <c r="E43" s="154"/>
      <c r="F43" s="154"/>
      <c r="G43" s="154"/>
      <c r="H43" s="154"/>
      <c r="I43" s="155"/>
      <c r="J43" s="155"/>
      <c r="K43" s="155"/>
      <c r="L43" s="156"/>
      <c r="M43" s="156"/>
      <c r="N43" s="156"/>
      <c r="O43" s="156"/>
      <c r="P43" s="179">
        <f t="shared" si="11"/>
        <v>0</v>
      </c>
      <c r="Q43" s="179" t="s">
        <v>142</v>
      </c>
    </row>
    <row r="44" spans="1:17" ht="20.100000000000001" customHeight="1" thickBot="1" x14ac:dyDescent="0.2">
      <c r="A44" s="323" t="s">
        <v>180</v>
      </c>
      <c r="B44" s="324"/>
      <c r="C44" s="202" t="s">
        <v>142</v>
      </c>
      <c r="D44" s="185"/>
      <c r="E44" s="185"/>
      <c r="F44" s="185"/>
      <c r="G44" s="185"/>
      <c r="H44" s="185"/>
      <c r="I44" s="186"/>
      <c r="J44" s="186"/>
      <c r="K44" s="155"/>
      <c r="L44" s="187"/>
      <c r="M44" s="187"/>
      <c r="N44" s="187"/>
      <c r="O44" s="187"/>
      <c r="P44" s="188">
        <f>SUM(D44:O44)</f>
        <v>0</v>
      </c>
      <c r="Q44" s="188" t="s">
        <v>142</v>
      </c>
    </row>
    <row r="45" spans="1:17" ht="20.100000000000001" customHeight="1" thickTop="1" x14ac:dyDescent="0.15">
      <c r="A45" s="321" t="s">
        <v>139</v>
      </c>
      <c r="B45" s="322"/>
      <c r="C45" s="203">
        <f>SUM(C22:C44)</f>
        <v>0</v>
      </c>
      <c r="D45" s="176">
        <f t="shared" ref="D45:J45" si="12">SUM(D22:D44)</f>
        <v>0</v>
      </c>
      <c r="E45" s="176">
        <f t="shared" si="12"/>
        <v>0</v>
      </c>
      <c r="F45" s="176">
        <f t="shared" si="12"/>
        <v>0</v>
      </c>
      <c r="G45" s="176">
        <f t="shared" si="12"/>
        <v>0</v>
      </c>
      <c r="H45" s="176">
        <f t="shared" si="12"/>
        <v>0</v>
      </c>
      <c r="I45" s="177">
        <f t="shared" si="12"/>
        <v>0</v>
      </c>
      <c r="J45" s="177">
        <f t="shared" si="12"/>
        <v>0</v>
      </c>
      <c r="K45" s="155">
        <f>SUM(K22:K44)</f>
        <v>0</v>
      </c>
      <c r="L45" s="176">
        <f t="shared" ref="L45:O45" si="13">SUM(L22:L44)</f>
        <v>0</v>
      </c>
      <c r="M45" s="176">
        <f t="shared" si="13"/>
        <v>0</v>
      </c>
      <c r="N45" s="176">
        <f t="shared" si="13"/>
        <v>0</v>
      </c>
      <c r="O45" s="176">
        <f t="shared" si="13"/>
        <v>0</v>
      </c>
      <c r="P45" s="178">
        <f>SUM(D45:O45)</f>
        <v>0</v>
      </c>
      <c r="Q45" s="178" t="e">
        <f>P45/C45*100000</f>
        <v>#DIV/0!</v>
      </c>
    </row>
  </sheetData>
  <mergeCells count="25">
    <mergeCell ref="A45:B45"/>
    <mergeCell ref="A39:B39"/>
    <mergeCell ref="A40:B40"/>
    <mergeCell ref="A41:B41"/>
    <mergeCell ref="A42:B42"/>
    <mergeCell ref="A43:B43"/>
    <mergeCell ref="A44:B44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6:B26"/>
    <mergeCell ref="A21:B21"/>
    <mergeCell ref="A22:B22"/>
    <mergeCell ref="A23:B23"/>
    <mergeCell ref="A24:B24"/>
    <mergeCell ref="A25:B25"/>
  </mergeCells>
  <phoneticPr fontId="6"/>
  <pageMargins left="0.59055118110236227" right="0.59055118110236227" top="0.59055118110236227" bottom="0.39370078740157483" header="0.31496062992125984" footer="0.31496062992125984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C4B66-D7D7-40CE-BCA7-92ACD097B982}">
  <sheetPr>
    <pageSetUpPr fitToPage="1"/>
  </sheetPr>
  <dimension ref="A1:O127"/>
  <sheetViews>
    <sheetView view="pageBreakPreview" zoomScaleNormal="100" zoomScaleSheetLayoutView="100" workbookViewId="0">
      <selection activeCell="O9" sqref="O9"/>
    </sheetView>
  </sheetViews>
  <sheetFormatPr defaultColWidth="9" defaultRowHeight="18.75" x14ac:dyDescent="0.15"/>
  <cols>
    <col min="1" max="1" width="2.5" style="133" customWidth="1"/>
    <col min="2" max="2" width="25.375" style="213" customWidth="1"/>
    <col min="3" max="3" width="9.875" style="133" customWidth="1"/>
    <col min="4" max="4" width="14.125" style="133" customWidth="1"/>
    <col min="5" max="5" width="2.5" style="133" customWidth="1"/>
    <col min="6" max="6" width="21.875" style="133" customWidth="1"/>
    <col min="7" max="9" width="11.625" style="133" customWidth="1"/>
    <col min="10" max="10" width="11.625" style="213" customWidth="1"/>
    <col min="11" max="11" width="3.875" style="133" customWidth="1"/>
    <col min="12" max="14" width="7.625" style="233" customWidth="1"/>
    <col min="15" max="15" width="7.625" style="133" customWidth="1"/>
    <col min="16" max="16384" width="9" style="133"/>
  </cols>
  <sheetData>
    <row r="1" spans="1:15" x14ac:dyDescent="0.15">
      <c r="L1" s="133"/>
      <c r="M1" s="133"/>
      <c r="N1" s="133"/>
    </row>
    <row r="2" spans="1:15" ht="25.5" customHeight="1" x14ac:dyDescent="0.15">
      <c r="A2" s="214" t="s">
        <v>92</v>
      </c>
      <c r="E2" s="214" t="s">
        <v>355</v>
      </c>
      <c r="F2" s="215"/>
      <c r="G2" s="216"/>
      <c r="H2" s="216"/>
      <c r="I2" s="216"/>
      <c r="L2" s="133"/>
      <c r="M2" s="133"/>
      <c r="N2" s="133"/>
    </row>
    <row r="3" spans="1:15" ht="25.5" customHeight="1" x14ac:dyDescent="0.15">
      <c r="B3" s="217" t="s">
        <v>94</v>
      </c>
      <c r="C3" s="218"/>
      <c r="F3" s="219" t="s">
        <v>350</v>
      </c>
      <c r="G3" s="219" t="s">
        <v>351</v>
      </c>
      <c r="H3" s="219" t="s">
        <v>352</v>
      </c>
      <c r="I3" s="220" t="s">
        <v>353</v>
      </c>
      <c r="J3" s="221" t="s">
        <v>354</v>
      </c>
      <c r="L3" s="133"/>
      <c r="M3" s="133"/>
      <c r="N3" s="133"/>
    </row>
    <row r="4" spans="1:15" ht="25.5" customHeight="1" x14ac:dyDescent="0.15">
      <c r="B4" s="222" t="s">
        <v>93</v>
      </c>
      <c r="C4" s="223"/>
      <c r="F4" s="217" t="s">
        <v>129</v>
      </c>
      <c r="G4" s="218"/>
      <c r="H4" s="218"/>
      <c r="I4" s="224"/>
      <c r="J4" s="225"/>
      <c r="L4" s="226"/>
      <c r="M4" s="226"/>
      <c r="N4" s="226"/>
      <c r="O4" s="227"/>
    </row>
    <row r="5" spans="1:15" ht="25.5" customHeight="1" x14ac:dyDescent="0.15">
      <c r="F5" s="228" t="s">
        <v>130</v>
      </c>
      <c r="G5" s="229"/>
      <c r="H5" s="229"/>
      <c r="I5" s="230"/>
      <c r="J5" s="231"/>
      <c r="L5" s="232"/>
      <c r="M5" s="232"/>
      <c r="N5" s="232"/>
      <c r="O5" s="233"/>
    </row>
    <row r="6" spans="1:15" ht="25.5" customHeight="1" x14ac:dyDescent="0.15">
      <c r="A6" s="214" t="s">
        <v>95</v>
      </c>
      <c r="F6" s="228" t="s">
        <v>131</v>
      </c>
      <c r="G6" s="229"/>
      <c r="H6" s="229"/>
      <c r="I6" s="230"/>
      <c r="J6" s="231"/>
    </row>
    <row r="7" spans="1:15" ht="25.5" customHeight="1" x14ac:dyDescent="0.15">
      <c r="B7" s="217" t="s">
        <v>96</v>
      </c>
      <c r="C7" s="218"/>
      <c r="F7" s="228" t="s">
        <v>132</v>
      </c>
      <c r="G7" s="229"/>
      <c r="H7" s="229"/>
      <c r="I7" s="230"/>
      <c r="J7" s="231"/>
      <c r="L7" s="234"/>
      <c r="M7" s="234"/>
      <c r="N7" s="234"/>
      <c r="O7" s="227"/>
    </row>
    <row r="8" spans="1:15" ht="25.5" customHeight="1" x14ac:dyDescent="0.15">
      <c r="B8" s="228" t="s">
        <v>97</v>
      </c>
      <c r="C8" s="229"/>
      <c r="F8" s="228" t="s">
        <v>133</v>
      </c>
      <c r="G8" s="229"/>
      <c r="H8" s="229"/>
      <c r="I8" s="230"/>
      <c r="J8" s="231"/>
      <c r="O8" s="233"/>
    </row>
    <row r="9" spans="1:15" ht="25.5" customHeight="1" x14ac:dyDescent="0.15">
      <c r="B9" s="228" t="s">
        <v>98</v>
      </c>
      <c r="C9" s="229"/>
      <c r="D9" s="216"/>
      <c r="F9" s="228" t="s">
        <v>134</v>
      </c>
      <c r="G9" s="229"/>
      <c r="H9" s="229"/>
      <c r="I9" s="230"/>
      <c r="J9" s="231"/>
      <c r="O9" s="233"/>
    </row>
    <row r="10" spans="1:15" ht="25.5" customHeight="1" x14ac:dyDescent="0.15">
      <c r="B10" s="228" t="s">
        <v>99</v>
      </c>
      <c r="C10" s="229"/>
      <c r="F10" s="228" t="s">
        <v>135</v>
      </c>
      <c r="G10" s="229"/>
      <c r="H10" s="229"/>
      <c r="I10" s="230"/>
      <c r="J10" s="231"/>
      <c r="O10" s="233"/>
    </row>
    <row r="11" spans="1:15" ht="25.5" customHeight="1" x14ac:dyDescent="0.15">
      <c r="B11" s="228" t="s">
        <v>100</v>
      </c>
      <c r="C11" s="229"/>
      <c r="F11" s="228" t="s">
        <v>136</v>
      </c>
      <c r="G11" s="229"/>
      <c r="H11" s="229"/>
      <c r="I11" s="230"/>
      <c r="J11" s="231"/>
      <c r="O11" s="233"/>
    </row>
    <row r="12" spans="1:15" ht="25.5" customHeight="1" thickBot="1" x14ac:dyDescent="0.2">
      <c r="B12" s="235" t="s">
        <v>101</v>
      </c>
      <c r="C12" s="236"/>
      <c r="E12" s="214"/>
      <c r="F12" s="228" t="s">
        <v>104</v>
      </c>
      <c r="G12" s="229"/>
      <c r="H12" s="229"/>
      <c r="I12" s="230"/>
      <c r="J12" s="231"/>
      <c r="O12" s="233"/>
    </row>
    <row r="13" spans="1:15" ht="25.5" customHeight="1" thickTop="1" thickBot="1" x14ac:dyDescent="0.2">
      <c r="B13" s="237" t="s">
        <v>223</v>
      </c>
      <c r="C13" s="238"/>
      <c r="F13" s="235" t="s">
        <v>102</v>
      </c>
      <c r="G13" s="239"/>
      <c r="H13" s="239"/>
      <c r="I13" s="240"/>
      <c r="J13" s="241"/>
      <c r="O13" s="233"/>
    </row>
    <row r="14" spans="1:15" ht="25.5" customHeight="1" thickTop="1" x14ac:dyDescent="0.15">
      <c r="F14" s="237" t="s">
        <v>223</v>
      </c>
      <c r="G14" s="242"/>
      <c r="H14" s="242"/>
      <c r="I14" s="243"/>
      <c r="J14" s="244"/>
      <c r="L14" s="232"/>
      <c r="M14" s="232"/>
      <c r="N14" s="232"/>
      <c r="O14" s="233"/>
    </row>
    <row r="15" spans="1:15" ht="25.5" customHeight="1" x14ac:dyDescent="0.15">
      <c r="A15" s="214" t="s">
        <v>128</v>
      </c>
      <c r="B15" s="133"/>
      <c r="C15" s="213"/>
      <c r="E15" s="214"/>
      <c r="F15" s="245"/>
      <c r="G15" s="216"/>
      <c r="H15" s="216"/>
      <c r="I15" s="216"/>
      <c r="J15" s="133"/>
    </row>
    <row r="16" spans="1:15" ht="25.5" customHeight="1" x14ac:dyDescent="0.15">
      <c r="B16" s="246" t="s">
        <v>194</v>
      </c>
      <c r="C16" s="247"/>
      <c r="E16" s="214" t="s">
        <v>356</v>
      </c>
      <c r="F16" s="248"/>
      <c r="G16" s="248"/>
      <c r="H16" s="248"/>
      <c r="I16" s="248"/>
      <c r="J16" s="248"/>
      <c r="L16" s="234"/>
      <c r="M16" s="234"/>
      <c r="N16" s="234"/>
    </row>
    <row r="17" spans="1:15" ht="25.5" customHeight="1" x14ac:dyDescent="0.15">
      <c r="B17" s="249" t="s">
        <v>195</v>
      </c>
      <c r="C17" s="250"/>
      <c r="F17" s="251" t="s">
        <v>183</v>
      </c>
      <c r="G17" s="252"/>
      <c r="H17" s="252"/>
      <c r="I17" s="252"/>
      <c r="J17" s="253"/>
      <c r="K17" s="234"/>
    </row>
    <row r="18" spans="1:15" ht="25.5" customHeight="1" x14ac:dyDescent="0.15">
      <c r="B18" s="249" t="s">
        <v>196</v>
      </c>
      <c r="C18" s="254"/>
      <c r="F18" s="255" t="s">
        <v>184</v>
      </c>
      <c r="G18" s="256"/>
      <c r="H18" s="256"/>
      <c r="I18" s="256"/>
      <c r="J18" s="250"/>
      <c r="K18" s="233"/>
    </row>
    <row r="19" spans="1:15" ht="25.5" customHeight="1" x14ac:dyDescent="0.15">
      <c r="B19" s="249" t="s">
        <v>197</v>
      </c>
      <c r="C19" s="250"/>
      <c r="F19" s="257" t="s">
        <v>185</v>
      </c>
      <c r="G19" s="215"/>
      <c r="H19" s="215"/>
      <c r="I19" s="215"/>
      <c r="J19" s="258"/>
      <c r="K19" s="233"/>
      <c r="O19" s="233"/>
    </row>
    <row r="20" spans="1:15" ht="25.5" customHeight="1" x14ac:dyDescent="0.15">
      <c r="B20" s="249" t="s">
        <v>198</v>
      </c>
      <c r="C20" s="250"/>
      <c r="F20" s="255" t="s">
        <v>186</v>
      </c>
      <c r="G20" s="256"/>
      <c r="H20" s="256"/>
      <c r="I20" s="256"/>
      <c r="J20" s="250"/>
      <c r="O20" s="233"/>
    </row>
    <row r="21" spans="1:15" ht="25.5" customHeight="1" x14ac:dyDescent="0.15">
      <c r="B21" s="249" t="s">
        <v>199</v>
      </c>
      <c r="C21" s="254"/>
      <c r="F21" s="257" t="s">
        <v>187</v>
      </c>
      <c r="G21" s="215"/>
      <c r="H21" s="215"/>
      <c r="I21" s="215"/>
      <c r="J21" s="258"/>
      <c r="L21" s="232"/>
      <c r="M21" s="232"/>
    </row>
    <row r="22" spans="1:15" ht="25.5" customHeight="1" x14ac:dyDescent="0.15">
      <c r="B22" s="249" t="s">
        <v>200</v>
      </c>
      <c r="C22" s="254"/>
      <c r="F22" s="255" t="s">
        <v>188</v>
      </c>
      <c r="G22" s="256"/>
      <c r="H22" s="256"/>
      <c r="I22" s="256"/>
      <c r="J22" s="250"/>
      <c r="N22" s="133"/>
    </row>
    <row r="23" spans="1:15" ht="25.5" customHeight="1" x14ac:dyDescent="0.15">
      <c r="B23" s="249" t="s">
        <v>201</v>
      </c>
      <c r="C23" s="254"/>
      <c r="F23" s="257" t="s">
        <v>189</v>
      </c>
      <c r="G23" s="215"/>
      <c r="H23" s="215"/>
      <c r="I23" s="215"/>
      <c r="J23" s="258"/>
      <c r="L23" s="234"/>
      <c r="M23" s="234"/>
      <c r="N23" s="234"/>
    </row>
    <row r="24" spans="1:15" ht="25.5" customHeight="1" x14ac:dyDescent="0.15">
      <c r="B24" s="249" t="s">
        <v>202</v>
      </c>
      <c r="C24" s="254"/>
      <c r="F24" s="255" t="s">
        <v>190</v>
      </c>
      <c r="G24" s="256"/>
      <c r="H24" s="256"/>
      <c r="I24" s="256"/>
      <c r="J24" s="250"/>
    </row>
    <row r="25" spans="1:15" ht="25.5" customHeight="1" x14ac:dyDescent="0.15">
      <c r="B25" s="249" t="s">
        <v>203</v>
      </c>
      <c r="C25" s="254"/>
      <c r="D25" s="214"/>
      <c r="F25" s="257" t="s">
        <v>191</v>
      </c>
      <c r="G25" s="215"/>
      <c r="H25" s="215"/>
      <c r="I25" s="215"/>
      <c r="J25" s="258"/>
    </row>
    <row r="26" spans="1:15" ht="25.5" customHeight="1" x14ac:dyDescent="0.15">
      <c r="B26" s="249" t="s">
        <v>204</v>
      </c>
      <c r="C26" s="254"/>
      <c r="F26" s="255" t="s">
        <v>192</v>
      </c>
      <c r="G26" s="256"/>
      <c r="H26" s="256"/>
      <c r="I26" s="256"/>
      <c r="J26" s="250"/>
    </row>
    <row r="27" spans="1:15" ht="25.5" customHeight="1" thickBot="1" x14ac:dyDescent="0.2">
      <c r="B27" s="249" t="s">
        <v>205</v>
      </c>
      <c r="C27" s="250"/>
      <c r="F27" s="259" t="s">
        <v>193</v>
      </c>
      <c r="G27" s="216"/>
      <c r="H27" s="216"/>
      <c r="I27" s="216"/>
      <c r="J27" s="260"/>
      <c r="L27" s="232"/>
      <c r="M27" s="232"/>
    </row>
    <row r="28" spans="1:15" ht="25.5" customHeight="1" thickTop="1" x14ac:dyDescent="0.15">
      <c r="B28" s="249" t="s">
        <v>206</v>
      </c>
      <c r="C28" s="254"/>
      <c r="E28" s="214"/>
      <c r="F28" s="326" t="s">
        <v>220</v>
      </c>
      <c r="G28" s="327"/>
      <c r="H28" s="327"/>
      <c r="I28" s="261"/>
      <c r="J28" s="262"/>
    </row>
    <row r="29" spans="1:15" ht="25.5" customHeight="1" x14ac:dyDescent="0.15">
      <c r="A29" s="214"/>
      <c r="B29" s="249" t="s">
        <v>207</v>
      </c>
      <c r="C29" s="250"/>
      <c r="E29" s="214"/>
      <c r="L29" s="234"/>
      <c r="M29" s="234"/>
      <c r="N29" s="234"/>
      <c r="O29" s="234"/>
    </row>
    <row r="30" spans="1:15" ht="25.5" customHeight="1" x14ac:dyDescent="0.15">
      <c r="B30" s="249" t="s">
        <v>208</v>
      </c>
      <c r="C30" s="250"/>
      <c r="F30" s="213"/>
      <c r="G30" s="263"/>
      <c r="H30" s="233"/>
      <c r="I30" s="233"/>
      <c r="J30" s="233"/>
      <c r="L30" s="133"/>
      <c r="M30" s="133"/>
      <c r="N30" s="133"/>
    </row>
    <row r="31" spans="1:15" ht="25.5" customHeight="1" x14ac:dyDescent="0.15">
      <c r="B31" s="249" t="s">
        <v>209</v>
      </c>
      <c r="C31" s="254"/>
      <c r="E31" s="264"/>
      <c r="F31" s="213"/>
      <c r="G31" s="233"/>
      <c r="H31" s="233"/>
      <c r="I31" s="233"/>
      <c r="J31" s="133"/>
      <c r="L31" s="133"/>
      <c r="M31" s="133"/>
      <c r="N31" s="133"/>
    </row>
    <row r="32" spans="1:15" ht="25.5" customHeight="1" x14ac:dyDescent="0.15">
      <c r="B32" s="249" t="s">
        <v>210</v>
      </c>
      <c r="C32" s="254"/>
      <c r="E32" s="264"/>
      <c r="F32" s="213"/>
      <c r="G32" s="233"/>
      <c r="H32" s="233"/>
      <c r="I32" s="233"/>
      <c r="J32" s="133"/>
      <c r="L32" s="133"/>
      <c r="M32" s="133"/>
      <c r="N32" s="133"/>
    </row>
    <row r="33" spans="1:15" ht="25.5" customHeight="1" x14ac:dyDescent="0.15">
      <c r="B33" s="249" t="s">
        <v>211</v>
      </c>
      <c r="C33" s="254"/>
      <c r="E33" s="264"/>
      <c r="F33" s="266"/>
      <c r="G33" s="233"/>
      <c r="H33" s="233"/>
      <c r="I33" s="233"/>
      <c r="J33" s="133"/>
      <c r="L33" s="133"/>
      <c r="M33" s="133"/>
      <c r="N33" s="133"/>
    </row>
    <row r="34" spans="1:15" ht="25.5" customHeight="1" x14ac:dyDescent="0.15">
      <c r="B34" s="249" t="s">
        <v>212</v>
      </c>
      <c r="C34" s="254"/>
      <c r="E34" s="214"/>
      <c r="J34" s="133"/>
      <c r="K34" s="233"/>
      <c r="N34" s="133"/>
    </row>
    <row r="35" spans="1:15" ht="25.5" customHeight="1" x14ac:dyDescent="0.15">
      <c r="B35" s="249" t="s">
        <v>213</v>
      </c>
      <c r="C35" s="254"/>
      <c r="E35" s="214" t="s">
        <v>366</v>
      </c>
      <c r="F35" s="265"/>
      <c r="G35" s="265"/>
      <c r="H35" s="265"/>
      <c r="I35" s="265"/>
      <c r="J35" s="233"/>
      <c r="K35" s="233"/>
      <c r="N35" s="133"/>
    </row>
    <row r="36" spans="1:15" ht="25.5" customHeight="1" x14ac:dyDescent="0.15">
      <c r="B36" s="249" t="s">
        <v>214</v>
      </c>
      <c r="C36" s="254"/>
      <c r="F36" s="217" t="s">
        <v>106</v>
      </c>
      <c r="G36" s="225"/>
      <c r="H36" s="216"/>
      <c r="I36" s="216"/>
      <c r="J36" s="233"/>
      <c r="K36" s="233"/>
      <c r="L36" s="232"/>
      <c r="N36" s="133"/>
    </row>
    <row r="37" spans="1:15" ht="25.5" customHeight="1" x14ac:dyDescent="0.15">
      <c r="B37" s="249" t="s">
        <v>215</v>
      </c>
      <c r="C37" s="254"/>
      <c r="F37" s="228" t="s">
        <v>110</v>
      </c>
      <c r="G37" s="231"/>
      <c r="H37" s="216"/>
      <c r="I37" s="216"/>
      <c r="J37" s="233"/>
      <c r="K37" s="232"/>
      <c r="M37" s="133"/>
      <c r="N37" s="133"/>
    </row>
    <row r="38" spans="1:15" ht="25.5" customHeight="1" x14ac:dyDescent="0.15">
      <c r="A38" s="214"/>
      <c r="B38" s="249" t="s">
        <v>216</v>
      </c>
      <c r="C38" s="254"/>
      <c r="F38" s="228" t="s">
        <v>119</v>
      </c>
      <c r="G38" s="231"/>
      <c r="H38" s="216"/>
      <c r="I38" s="216"/>
      <c r="J38" s="233"/>
      <c r="K38" s="233"/>
      <c r="L38" s="234"/>
      <c r="M38" s="234"/>
      <c r="N38" s="133"/>
    </row>
    <row r="39" spans="1:15" ht="25.5" customHeight="1" thickBot="1" x14ac:dyDescent="0.2">
      <c r="A39" s="214"/>
      <c r="B39" s="267" t="s">
        <v>217</v>
      </c>
      <c r="C39" s="268"/>
      <c r="F39" s="228" t="s">
        <v>114</v>
      </c>
      <c r="G39" s="231"/>
      <c r="H39" s="216"/>
      <c r="I39" s="216"/>
      <c r="J39" s="233"/>
      <c r="K39" s="234"/>
      <c r="N39" s="133"/>
    </row>
    <row r="40" spans="1:15" ht="25.5" customHeight="1" thickTop="1" x14ac:dyDescent="0.15">
      <c r="B40" s="269" t="s">
        <v>223</v>
      </c>
      <c r="C40" s="238"/>
      <c r="F40" s="228" t="s">
        <v>115</v>
      </c>
      <c r="G40" s="231"/>
      <c r="H40" s="216"/>
      <c r="I40" s="216"/>
      <c r="J40" s="232"/>
      <c r="K40" s="233"/>
      <c r="N40" s="133"/>
    </row>
    <row r="41" spans="1:15" ht="25.5" customHeight="1" x14ac:dyDescent="0.15">
      <c r="B41" s="227"/>
      <c r="F41" s="228" t="s">
        <v>111</v>
      </c>
      <c r="G41" s="231"/>
      <c r="H41" s="216"/>
      <c r="I41" s="216"/>
      <c r="J41" s="233"/>
      <c r="K41" s="233"/>
      <c r="N41" s="133"/>
    </row>
    <row r="42" spans="1:15" ht="25.5" customHeight="1" x14ac:dyDescent="0.15">
      <c r="A42" s="214" t="s">
        <v>222</v>
      </c>
      <c r="B42" s="227"/>
      <c r="C42" s="213"/>
      <c r="F42" s="228" t="s">
        <v>112</v>
      </c>
      <c r="G42" s="231"/>
      <c r="H42" s="216"/>
      <c r="I42" s="216"/>
      <c r="J42" s="234"/>
      <c r="K42" s="233"/>
      <c r="L42" s="232"/>
      <c r="N42" s="133"/>
    </row>
    <row r="43" spans="1:15" ht="25.5" customHeight="1" x14ac:dyDescent="0.15">
      <c r="B43" s="246" t="s">
        <v>103</v>
      </c>
      <c r="C43" s="247"/>
      <c r="F43" s="228" t="s">
        <v>126</v>
      </c>
      <c r="G43" s="231"/>
      <c r="H43" s="216"/>
      <c r="I43" s="216"/>
      <c r="J43" s="233"/>
      <c r="K43" s="232"/>
      <c r="M43" s="133"/>
      <c r="N43" s="133"/>
    </row>
    <row r="44" spans="1:15" ht="25.5" customHeight="1" x14ac:dyDescent="0.15">
      <c r="B44" s="249" t="s">
        <v>10</v>
      </c>
      <c r="C44" s="250"/>
      <c r="F44" s="228" t="s">
        <v>125</v>
      </c>
      <c r="G44" s="231"/>
      <c r="H44" s="216"/>
      <c r="I44" s="216"/>
      <c r="J44" s="233"/>
      <c r="K44" s="233"/>
      <c r="L44" s="234"/>
      <c r="M44" s="234"/>
      <c r="N44" s="133"/>
    </row>
    <row r="45" spans="1:15" ht="25.5" customHeight="1" x14ac:dyDescent="0.15">
      <c r="B45" s="249" t="s">
        <v>11</v>
      </c>
      <c r="C45" s="250"/>
      <c r="F45" s="228" t="s">
        <v>122</v>
      </c>
      <c r="G45" s="231"/>
      <c r="H45" s="216"/>
      <c r="I45" s="216"/>
      <c r="J45" s="233"/>
      <c r="K45" s="234"/>
      <c r="N45" s="133"/>
    </row>
    <row r="46" spans="1:15" ht="25.5" customHeight="1" x14ac:dyDescent="0.15">
      <c r="B46" s="249" t="s">
        <v>12</v>
      </c>
      <c r="C46" s="250"/>
      <c r="F46" s="228" t="s">
        <v>107</v>
      </c>
      <c r="G46" s="231"/>
      <c r="H46" s="216"/>
      <c r="I46" s="216"/>
      <c r="J46" s="232"/>
      <c r="O46" s="233"/>
    </row>
    <row r="47" spans="1:15" ht="25.5" customHeight="1" x14ac:dyDescent="0.15">
      <c r="A47" s="214"/>
      <c r="B47" s="249" t="s">
        <v>13</v>
      </c>
      <c r="C47" s="250"/>
      <c r="F47" s="228" t="s">
        <v>120</v>
      </c>
      <c r="G47" s="231"/>
      <c r="H47" s="216"/>
      <c r="I47" s="216"/>
      <c r="J47" s="233"/>
      <c r="K47" s="233"/>
      <c r="N47" s="133"/>
    </row>
    <row r="48" spans="1:15" ht="25.5" customHeight="1" x14ac:dyDescent="0.15">
      <c r="B48" s="249" t="s">
        <v>14</v>
      </c>
      <c r="C48" s="250"/>
      <c r="F48" s="228" t="s">
        <v>121</v>
      </c>
      <c r="G48" s="231"/>
      <c r="H48" s="216"/>
      <c r="I48" s="216"/>
      <c r="J48" s="234"/>
      <c r="K48" s="233"/>
      <c r="N48" s="133"/>
    </row>
    <row r="49" spans="1:14" ht="25.5" customHeight="1" thickBot="1" x14ac:dyDescent="0.2">
      <c r="B49" s="270" t="s">
        <v>105</v>
      </c>
      <c r="C49" s="271"/>
      <c r="F49" s="228" t="s">
        <v>108</v>
      </c>
      <c r="G49" s="231"/>
      <c r="H49" s="216"/>
      <c r="I49" s="216"/>
      <c r="J49" s="265"/>
      <c r="K49" s="233"/>
      <c r="N49" s="133"/>
    </row>
    <row r="50" spans="1:14" ht="25.5" customHeight="1" thickTop="1" x14ac:dyDescent="0.15">
      <c r="B50" s="237" t="s">
        <v>223</v>
      </c>
      <c r="C50" s="238"/>
      <c r="F50" s="228" t="s">
        <v>109</v>
      </c>
      <c r="G50" s="231"/>
      <c r="H50" s="216"/>
      <c r="I50" s="216"/>
      <c r="J50" s="233"/>
      <c r="K50" s="233"/>
      <c r="N50" s="133"/>
    </row>
    <row r="51" spans="1:14" ht="25.5" customHeight="1" x14ac:dyDescent="0.15">
      <c r="F51" s="228" t="s">
        <v>116</v>
      </c>
      <c r="G51" s="231"/>
      <c r="H51" s="216"/>
      <c r="I51" s="216"/>
      <c r="J51" s="233"/>
      <c r="K51" s="233"/>
      <c r="N51" s="133"/>
    </row>
    <row r="52" spans="1:14" ht="25.5" customHeight="1" x14ac:dyDescent="0.15">
      <c r="A52" s="214" t="s">
        <v>221</v>
      </c>
      <c r="F52" s="228" t="s">
        <v>117</v>
      </c>
      <c r="G52" s="231"/>
      <c r="H52" s="216"/>
      <c r="I52" s="216"/>
      <c r="J52" s="233"/>
      <c r="K52" s="233"/>
      <c r="N52" s="133"/>
    </row>
    <row r="53" spans="1:14" ht="25.5" customHeight="1" x14ac:dyDescent="0.15">
      <c r="B53" s="272" t="s">
        <v>360</v>
      </c>
      <c r="C53" s="218"/>
      <c r="F53" s="228" t="s">
        <v>118</v>
      </c>
      <c r="G53" s="231"/>
      <c r="H53" s="216"/>
      <c r="I53" s="216"/>
      <c r="J53" s="233"/>
      <c r="K53" s="233"/>
      <c r="N53" s="133"/>
    </row>
    <row r="54" spans="1:14" ht="25.5" customHeight="1" x14ac:dyDescent="0.15">
      <c r="B54" s="255" t="s">
        <v>358</v>
      </c>
      <c r="C54" s="229"/>
      <c r="F54" s="228" t="s">
        <v>123</v>
      </c>
      <c r="G54" s="231"/>
      <c r="H54" s="216"/>
      <c r="I54" s="216"/>
      <c r="J54" s="233"/>
      <c r="K54" s="233"/>
      <c r="L54" s="133"/>
      <c r="M54" s="133"/>
      <c r="N54" s="133"/>
    </row>
    <row r="55" spans="1:14" ht="25.5" customHeight="1" x14ac:dyDescent="0.15">
      <c r="B55" s="255" t="s">
        <v>361</v>
      </c>
      <c r="C55" s="229"/>
      <c r="F55" s="228" t="s">
        <v>113</v>
      </c>
      <c r="G55" s="231"/>
      <c r="H55" s="216"/>
      <c r="I55" s="216"/>
      <c r="J55" s="233"/>
      <c r="L55" s="133"/>
      <c r="M55" s="133"/>
      <c r="N55" s="133"/>
    </row>
    <row r="56" spans="1:14" ht="25.5" customHeight="1" x14ac:dyDescent="0.15">
      <c r="B56" s="255" t="s">
        <v>359</v>
      </c>
      <c r="C56" s="229"/>
      <c r="F56" s="228" t="s">
        <v>124</v>
      </c>
      <c r="G56" s="231"/>
      <c r="H56" s="216"/>
      <c r="I56" s="216"/>
      <c r="J56" s="233"/>
      <c r="L56" s="133"/>
      <c r="M56" s="133"/>
      <c r="N56" s="133"/>
    </row>
    <row r="57" spans="1:14" ht="25.5" customHeight="1" x14ac:dyDescent="0.15">
      <c r="B57" s="255" t="s">
        <v>218</v>
      </c>
      <c r="C57" s="229"/>
      <c r="F57" s="273" t="s">
        <v>218</v>
      </c>
      <c r="G57" s="231"/>
      <c r="H57" s="216"/>
      <c r="I57" s="216"/>
      <c r="J57" s="133"/>
      <c r="L57" s="133"/>
      <c r="M57" s="133"/>
      <c r="N57" s="133"/>
    </row>
    <row r="58" spans="1:14" ht="25.5" customHeight="1" thickBot="1" x14ac:dyDescent="0.2">
      <c r="B58" s="274" t="s">
        <v>362</v>
      </c>
      <c r="C58" s="239"/>
      <c r="F58" s="275" t="s">
        <v>219</v>
      </c>
      <c r="G58" s="276"/>
      <c r="H58" s="216"/>
      <c r="I58" s="216"/>
      <c r="J58" s="133"/>
      <c r="L58" s="133"/>
      <c r="M58" s="133"/>
      <c r="N58" s="133"/>
    </row>
    <row r="59" spans="1:14" ht="25.5" customHeight="1" thickTop="1" x14ac:dyDescent="0.15">
      <c r="B59" s="277" t="s">
        <v>220</v>
      </c>
      <c r="C59" s="242"/>
      <c r="F59" s="278" t="s">
        <v>223</v>
      </c>
      <c r="G59" s="244"/>
      <c r="H59" s="216"/>
      <c r="I59" s="216"/>
      <c r="J59" s="133"/>
      <c r="L59" s="133"/>
      <c r="M59" s="133"/>
      <c r="N59" s="133"/>
    </row>
    <row r="60" spans="1:14" ht="15" customHeight="1" x14ac:dyDescent="0.15">
      <c r="B60" s="215"/>
      <c r="C60" s="216"/>
      <c r="F60" s="248"/>
      <c r="G60" s="248"/>
      <c r="H60" s="248"/>
      <c r="I60" s="248"/>
      <c r="J60" s="133"/>
      <c r="L60" s="133"/>
      <c r="M60" s="133"/>
      <c r="N60" s="133"/>
    </row>
    <row r="61" spans="1:14" ht="15" customHeight="1" x14ac:dyDescent="0.15">
      <c r="D61" s="248"/>
      <c r="F61" s="248"/>
      <c r="G61" s="248"/>
      <c r="H61" s="248"/>
      <c r="I61" s="248"/>
      <c r="J61" s="133"/>
      <c r="L61" s="133"/>
      <c r="M61" s="133"/>
      <c r="N61" s="133"/>
    </row>
    <row r="62" spans="1:14" ht="15" customHeight="1" x14ac:dyDescent="0.15">
      <c r="B62" s="133"/>
      <c r="D62" s="248"/>
      <c r="F62" s="248"/>
      <c r="G62" s="248"/>
      <c r="H62" s="248"/>
      <c r="I62" s="248"/>
      <c r="J62" s="133"/>
      <c r="L62" s="133"/>
      <c r="M62" s="133"/>
      <c r="N62" s="133"/>
    </row>
    <row r="63" spans="1:14" ht="15" customHeight="1" x14ac:dyDescent="0.15">
      <c r="B63" s="133"/>
      <c r="D63" s="248"/>
      <c r="F63" s="248"/>
      <c r="G63" s="248"/>
      <c r="H63" s="248"/>
      <c r="I63" s="248"/>
      <c r="J63" s="133"/>
      <c r="L63" s="133"/>
      <c r="M63" s="133"/>
      <c r="N63" s="133"/>
    </row>
    <row r="64" spans="1:14" ht="15" customHeight="1" x14ac:dyDescent="0.15">
      <c r="B64" s="133"/>
      <c r="D64" s="248"/>
      <c r="F64" s="248"/>
      <c r="G64" s="248"/>
      <c r="H64" s="248"/>
      <c r="I64" s="248"/>
      <c r="J64" s="133"/>
      <c r="L64" s="133"/>
      <c r="M64" s="133"/>
      <c r="N64" s="133"/>
    </row>
    <row r="65" spans="2:14" ht="15" customHeight="1" x14ac:dyDescent="0.15">
      <c r="B65" s="133"/>
      <c r="D65" s="248"/>
      <c r="F65" s="248"/>
      <c r="G65" s="248"/>
      <c r="H65" s="248"/>
      <c r="I65" s="248"/>
      <c r="J65" s="133"/>
      <c r="K65" s="248"/>
      <c r="L65" s="133"/>
      <c r="M65" s="133"/>
      <c r="N65" s="133"/>
    </row>
    <row r="66" spans="2:14" ht="15" customHeight="1" x14ac:dyDescent="0.15">
      <c r="B66" s="133"/>
      <c r="D66" s="248"/>
      <c r="F66" s="248"/>
      <c r="G66" s="248"/>
      <c r="H66" s="248"/>
      <c r="I66" s="248"/>
      <c r="J66" s="133"/>
      <c r="K66" s="279"/>
      <c r="L66" s="133"/>
      <c r="M66" s="133"/>
      <c r="N66" s="133"/>
    </row>
    <row r="67" spans="2:14" ht="15" customHeight="1" x14ac:dyDescent="0.15">
      <c r="B67" s="133"/>
      <c r="D67" s="248"/>
      <c r="F67" s="248"/>
      <c r="G67" s="248"/>
      <c r="H67" s="248"/>
      <c r="I67" s="248"/>
      <c r="J67" s="279"/>
      <c r="M67" s="133"/>
      <c r="N67" s="133"/>
    </row>
    <row r="68" spans="2:14" ht="15" customHeight="1" x14ac:dyDescent="0.15">
      <c r="B68" s="133"/>
      <c r="D68" s="248"/>
      <c r="F68" s="248"/>
      <c r="G68" s="248"/>
      <c r="H68" s="248"/>
      <c r="I68" s="248"/>
      <c r="K68" s="280"/>
      <c r="L68" s="234"/>
      <c r="N68" s="133"/>
    </row>
    <row r="69" spans="2:14" ht="15" customHeight="1" x14ac:dyDescent="0.15">
      <c r="D69" s="248"/>
      <c r="F69" s="248"/>
      <c r="G69" s="248"/>
      <c r="H69" s="248"/>
      <c r="I69" s="248"/>
      <c r="J69" s="280"/>
      <c r="K69" s="233"/>
    </row>
    <row r="70" spans="2:14" ht="15" customHeight="1" x14ac:dyDescent="0.15">
      <c r="B70" s="248"/>
      <c r="C70" s="248"/>
      <c r="D70" s="248"/>
      <c r="F70" s="248"/>
      <c r="G70" s="248"/>
      <c r="H70" s="248"/>
      <c r="I70" s="248"/>
      <c r="J70" s="233"/>
      <c r="K70" s="233"/>
    </row>
    <row r="71" spans="2:14" ht="15" customHeight="1" x14ac:dyDescent="0.15">
      <c r="B71" s="248"/>
      <c r="C71" s="248"/>
      <c r="D71" s="248"/>
      <c r="F71" s="248"/>
      <c r="G71" s="248"/>
      <c r="H71" s="248"/>
      <c r="I71" s="248"/>
      <c r="J71" s="233"/>
      <c r="K71" s="233"/>
      <c r="L71" s="232"/>
    </row>
    <row r="72" spans="2:14" ht="15" customHeight="1" x14ac:dyDescent="0.15">
      <c r="B72" s="248"/>
      <c r="C72" s="248"/>
      <c r="D72" s="248"/>
      <c r="F72" s="248"/>
      <c r="G72" s="248"/>
      <c r="H72" s="248"/>
      <c r="I72" s="248"/>
      <c r="J72" s="233"/>
      <c r="K72" s="233"/>
    </row>
    <row r="73" spans="2:14" ht="15" customHeight="1" x14ac:dyDescent="0.15">
      <c r="B73" s="248"/>
      <c r="C73" s="248"/>
      <c r="D73" s="248"/>
      <c r="F73" s="248"/>
      <c r="G73" s="248"/>
      <c r="H73" s="248"/>
      <c r="I73" s="248"/>
      <c r="J73" s="233"/>
      <c r="K73" s="233"/>
    </row>
    <row r="74" spans="2:14" ht="15" customHeight="1" x14ac:dyDescent="0.15">
      <c r="B74" s="279"/>
      <c r="C74" s="248"/>
      <c r="D74" s="248"/>
      <c r="F74" s="248"/>
      <c r="G74" s="248"/>
      <c r="H74" s="248"/>
      <c r="I74" s="248"/>
      <c r="J74" s="233"/>
      <c r="K74" s="233"/>
    </row>
    <row r="75" spans="2:14" ht="15" customHeight="1" x14ac:dyDescent="0.15">
      <c r="B75" s="133"/>
      <c r="C75" s="248"/>
      <c r="D75" s="248"/>
      <c r="F75" s="248"/>
      <c r="G75" s="248"/>
      <c r="H75" s="248"/>
      <c r="I75" s="248"/>
      <c r="J75" s="233"/>
      <c r="K75" s="233"/>
    </row>
    <row r="76" spans="2:14" ht="15" customHeight="1" x14ac:dyDescent="0.15">
      <c r="B76" s="280"/>
      <c r="C76" s="248"/>
      <c r="D76" s="248"/>
      <c r="F76" s="248"/>
      <c r="G76" s="248"/>
      <c r="H76" s="248"/>
      <c r="I76" s="248"/>
      <c r="J76" s="233"/>
      <c r="K76" s="233"/>
    </row>
    <row r="77" spans="2:14" ht="15" customHeight="1" x14ac:dyDescent="0.15">
      <c r="B77" s="133"/>
      <c r="D77" s="248"/>
      <c r="F77" s="232"/>
      <c r="G77" s="232"/>
      <c r="H77" s="232"/>
      <c r="I77" s="232"/>
      <c r="J77" s="233"/>
      <c r="K77" s="233"/>
    </row>
    <row r="78" spans="2:14" ht="15" customHeight="1" x14ac:dyDescent="0.15">
      <c r="B78" s="133"/>
      <c r="D78" s="248"/>
      <c r="J78" s="233"/>
      <c r="K78" s="248"/>
    </row>
    <row r="79" spans="2:14" ht="15" customHeight="1" x14ac:dyDescent="0.15">
      <c r="B79" s="133"/>
      <c r="D79" s="248"/>
      <c r="J79" s="248"/>
      <c r="K79" s="248"/>
    </row>
    <row r="80" spans="2:14" ht="15" customHeight="1" x14ac:dyDescent="0.15">
      <c r="B80" s="133"/>
      <c r="D80" s="248"/>
      <c r="J80" s="248"/>
      <c r="K80" s="248"/>
    </row>
    <row r="81" spans="1:11" ht="15" customHeight="1" x14ac:dyDescent="0.15">
      <c r="B81" s="133"/>
      <c r="D81" s="248"/>
      <c r="J81" s="248"/>
      <c r="K81" s="248"/>
    </row>
    <row r="82" spans="1:11" ht="15" customHeight="1" x14ac:dyDescent="0.15">
      <c r="B82" s="133"/>
      <c r="D82" s="232"/>
      <c r="J82" s="248"/>
      <c r="K82" s="248"/>
    </row>
    <row r="83" spans="1:11" ht="15" customHeight="1" x14ac:dyDescent="0.15">
      <c r="A83" s="325"/>
      <c r="B83" s="133"/>
      <c r="J83" s="248"/>
      <c r="K83" s="248"/>
    </row>
    <row r="84" spans="1:11" ht="15" customHeight="1" x14ac:dyDescent="0.15">
      <c r="A84" s="325"/>
      <c r="B84" s="133"/>
      <c r="J84" s="248"/>
      <c r="K84" s="248"/>
    </row>
    <row r="85" spans="1:11" ht="15" customHeight="1" x14ac:dyDescent="0.15">
      <c r="A85" s="325"/>
      <c r="J85" s="248"/>
      <c r="K85" s="248"/>
    </row>
    <row r="86" spans="1:11" ht="15" customHeight="1" x14ac:dyDescent="0.15">
      <c r="A86" s="325"/>
      <c r="J86" s="248"/>
      <c r="K86" s="248"/>
    </row>
    <row r="87" spans="1:11" ht="15" customHeight="1" x14ac:dyDescent="0.15">
      <c r="A87" s="325"/>
      <c r="J87" s="248"/>
      <c r="K87" s="248"/>
    </row>
    <row r="88" spans="1:11" ht="15" customHeight="1" x14ac:dyDescent="0.15">
      <c r="A88" s="325"/>
      <c r="B88" s="281"/>
      <c r="C88" s="280"/>
      <c r="J88" s="248"/>
      <c r="K88" s="248"/>
    </row>
    <row r="89" spans="1:11" ht="15" customHeight="1" x14ac:dyDescent="0.15">
      <c r="A89" s="325"/>
      <c r="B89" s="282"/>
      <c r="C89" s="248"/>
      <c r="J89" s="248"/>
      <c r="K89" s="248"/>
    </row>
    <row r="90" spans="1:11" ht="15" customHeight="1" x14ac:dyDescent="0.15">
      <c r="A90" s="325"/>
      <c r="B90" s="282"/>
      <c r="C90" s="248"/>
      <c r="J90" s="248"/>
      <c r="K90" s="232"/>
    </row>
    <row r="91" spans="1:11" ht="15" customHeight="1" x14ac:dyDescent="0.15">
      <c r="A91" s="325"/>
      <c r="B91" s="282"/>
      <c r="C91" s="248"/>
      <c r="J91" s="232"/>
    </row>
    <row r="92" spans="1:11" ht="15" customHeight="1" x14ac:dyDescent="0.15">
      <c r="A92" s="325"/>
      <c r="B92" s="282"/>
      <c r="C92" s="248"/>
    </row>
    <row r="93" spans="1:11" ht="15" customHeight="1" x14ac:dyDescent="0.15">
      <c r="A93" s="325"/>
      <c r="B93" s="282"/>
      <c r="C93" s="248"/>
    </row>
    <row r="94" spans="1:11" ht="15" customHeight="1" x14ac:dyDescent="0.15">
      <c r="A94" s="325"/>
      <c r="B94" s="282"/>
      <c r="C94" s="279"/>
    </row>
    <row r="95" spans="1:11" ht="15" customHeight="1" x14ac:dyDescent="0.15">
      <c r="A95" s="325"/>
    </row>
    <row r="96" spans="1:11" ht="15" customHeight="1" x14ac:dyDescent="0.15">
      <c r="A96" s="325"/>
      <c r="B96" s="281"/>
      <c r="C96" s="280"/>
    </row>
    <row r="97" spans="1:3" ht="15" customHeight="1" x14ac:dyDescent="0.15">
      <c r="A97" s="325"/>
      <c r="B97" s="282"/>
      <c r="C97" s="248"/>
    </row>
    <row r="98" spans="1:3" ht="15" customHeight="1" x14ac:dyDescent="0.15">
      <c r="A98" s="325"/>
      <c r="B98" s="283"/>
      <c r="C98" s="248"/>
    </row>
    <row r="99" spans="1:3" ht="15" customHeight="1" x14ac:dyDescent="0.15">
      <c r="A99" s="325"/>
      <c r="B99" s="283"/>
      <c r="C99" s="248"/>
    </row>
    <row r="100" spans="1:3" ht="15" customHeight="1" x14ac:dyDescent="0.15">
      <c r="A100" s="325"/>
      <c r="B100" s="283"/>
      <c r="C100" s="248"/>
    </row>
    <row r="101" spans="1:3" ht="15" customHeight="1" x14ac:dyDescent="0.15">
      <c r="A101" s="325"/>
      <c r="B101" s="283"/>
      <c r="C101" s="248"/>
    </row>
    <row r="102" spans="1:3" ht="15" customHeight="1" x14ac:dyDescent="0.15">
      <c r="A102" s="325"/>
      <c r="B102" s="284"/>
      <c r="C102" s="248"/>
    </row>
    <row r="103" spans="1:3" ht="15" customHeight="1" x14ac:dyDescent="0.15">
      <c r="A103" s="325"/>
      <c r="B103" s="284"/>
      <c r="C103" s="248"/>
    </row>
    <row r="104" spans="1:3" ht="15" customHeight="1" x14ac:dyDescent="0.15">
      <c r="B104" s="284"/>
      <c r="C104" s="248"/>
    </row>
    <row r="105" spans="1:3" ht="15" customHeight="1" x14ac:dyDescent="0.15">
      <c r="B105" s="284"/>
      <c r="C105" s="248"/>
    </row>
    <row r="106" spans="1:3" ht="15" customHeight="1" x14ac:dyDescent="0.15">
      <c r="B106" s="284"/>
      <c r="C106" s="248"/>
    </row>
    <row r="107" spans="1:3" ht="15" customHeight="1" x14ac:dyDescent="0.15">
      <c r="B107" s="284"/>
      <c r="C107" s="248"/>
    </row>
    <row r="108" spans="1:3" ht="15" customHeight="1" x14ac:dyDescent="0.15">
      <c r="B108" s="284"/>
      <c r="C108" s="248"/>
    </row>
    <row r="109" spans="1:3" ht="15" customHeight="1" x14ac:dyDescent="0.15">
      <c r="B109" s="284"/>
      <c r="C109" s="248"/>
    </row>
    <row r="110" spans="1:3" ht="15" customHeight="1" x14ac:dyDescent="0.15">
      <c r="B110" s="284"/>
      <c r="C110" s="248"/>
    </row>
    <row r="111" spans="1:3" ht="15" customHeight="1" x14ac:dyDescent="0.15">
      <c r="B111" s="284"/>
      <c r="C111" s="248"/>
    </row>
    <row r="112" spans="1:3" ht="15" customHeight="1" x14ac:dyDescent="0.15">
      <c r="B112" s="284"/>
      <c r="C112" s="248"/>
    </row>
    <row r="113" spans="2:3" ht="15" customHeight="1" x14ac:dyDescent="0.15">
      <c r="B113" s="284"/>
      <c r="C113" s="248"/>
    </row>
    <row r="114" spans="2:3" ht="15" customHeight="1" x14ac:dyDescent="0.15">
      <c r="B114" s="284"/>
      <c r="C114" s="248"/>
    </row>
    <row r="115" spans="2:3" ht="15" customHeight="1" x14ac:dyDescent="0.15">
      <c r="B115" s="284"/>
      <c r="C115" s="248"/>
    </row>
    <row r="116" spans="2:3" ht="15" customHeight="1" x14ac:dyDescent="0.15">
      <c r="B116" s="284"/>
      <c r="C116" s="248"/>
    </row>
    <row r="117" spans="2:3" ht="15" customHeight="1" x14ac:dyDescent="0.15">
      <c r="B117" s="284"/>
      <c r="C117" s="248"/>
    </row>
    <row r="118" spans="2:3" ht="15" customHeight="1" x14ac:dyDescent="0.15">
      <c r="B118" s="285"/>
      <c r="C118" s="232"/>
    </row>
    <row r="119" spans="2:3" ht="15" customHeight="1" x14ac:dyDescent="0.15"/>
    <row r="120" spans="2:3" ht="15" customHeight="1" x14ac:dyDescent="0.15"/>
    <row r="121" spans="2:3" ht="15" customHeight="1" x14ac:dyDescent="0.15"/>
    <row r="122" spans="2:3" ht="15" customHeight="1" x14ac:dyDescent="0.15"/>
    <row r="123" spans="2:3" ht="15" customHeight="1" x14ac:dyDescent="0.15"/>
    <row r="124" spans="2:3" ht="15" customHeight="1" x14ac:dyDescent="0.15"/>
    <row r="125" spans="2:3" ht="15" customHeight="1" x14ac:dyDescent="0.15"/>
    <row r="126" spans="2:3" ht="15" customHeight="1" x14ac:dyDescent="0.15"/>
    <row r="127" spans="2:3" ht="15" customHeight="1" x14ac:dyDescent="0.15"/>
  </sheetData>
  <mergeCells count="3">
    <mergeCell ref="A83:A87"/>
    <mergeCell ref="A88:A103"/>
    <mergeCell ref="F28:H28"/>
  </mergeCells>
  <phoneticPr fontId="6"/>
  <printOptions horizontalCentered="1"/>
  <pageMargins left="0.7" right="0.7" top="0.75" bottom="0.75" header="0.3" footer="0.3"/>
  <pageSetup paperSize="9" scale="5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E9F24-7DBC-463C-BF7B-EDEC155BF7EB}">
  <sheetPr>
    <pageSetUpPr fitToPage="1"/>
  </sheetPr>
  <dimension ref="A1:J85"/>
  <sheetViews>
    <sheetView view="pageBreakPreview" topLeftCell="A28" zoomScaleNormal="100" zoomScaleSheetLayoutView="100" workbookViewId="0">
      <selection activeCell="H39" sqref="H39:H46"/>
    </sheetView>
  </sheetViews>
  <sheetFormatPr defaultColWidth="9" defaultRowHeight="16.5" x14ac:dyDescent="0.15"/>
  <cols>
    <col min="1" max="1" width="2.375" style="136" customWidth="1"/>
    <col min="2" max="2" width="36.875" style="136" customWidth="1"/>
    <col min="3" max="3" width="12.625" style="134" customWidth="1"/>
    <col min="4" max="4" width="3.25" style="134" customWidth="1"/>
    <col min="5" max="5" width="3.125" style="134" customWidth="1"/>
    <col min="6" max="6" width="2.5" style="134" customWidth="1"/>
    <col min="7" max="7" width="41.375" style="134" customWidth="1"/>
    <col min="8" max="8" width="12.5" style="135" customWidth="1"/>
    <col min="9" max="9" width="5.375" style="134" customWidth="1"/>
    <col min="10" max="16384" width="9" style="134"/>
  </cols>
  <sheetData>
    <row r="1" spans="1:10" x14ac:dyDescent="0.15">
      <c r="A1" s="134"/>
      <c r="B1" s="134"/>
      <c r="C1" s="135"/>
      <c r="E1" s="139"/>
      <c r="G1" s="135"/>
      <c r="I1" s="136"/>
    </row>
    <row r="2" spans="1:10" x14ac:dyDescent="0.15">
      <c r="A2" s="142" t="s">
        <v>367</v>
      </c>
      <c r="B2" s="142"/>
      <c r="C2" s="142"/>
      <c r="F2" s="137"/>
      <c r="I2" s="136"/>
    </row>
    <row r="3" spans="1:10" x14ac:dyDescent="0.15">
      <c r="A3" s="134"/>
      <c r="B3" s="206" t="s">
        <v>224</v>
      </c>
      <c r="C3" s="207"/>
      <c r="G3" s="208" t="s">
        <v>270</v>
      </c>
      <c r="H3" s="209"/>
    </row>
    <row r="4" spans="1:10" ht="15" customHeight="1" x14ac:dyDescent="0.15">
      <c r="A4" s="134"/>
      <c r="B4" s="206" t="s">
        <v>225</v>
      </c>
      <c r="C4" s="207"/>
      <c r="G4" s="208" t="s">
        <v>271</v>
      </c>
      <c r="H4" s="209"/>
    </row>
    <row r="5" spans="1:10" ht="15" customHeight="1" x14ac:dyDescent="0.15">
      <c r="A5" s="134"/>
      <c r="B5" s="206" t="s">
        <v>226</v>
      </c>
      <c r="C5" s="207"/>
      <c r="G5" s="208" t="s">
        <v>272</v>
      </c>
      <c r="H5" s="209"/>
    </row>
    <row r="6" spans="1:10" ht="16.5" customHeight="1" x14ac:dyDescent="0.15">
      <c r="A6" s="134"/>
      <c r="B6" s="206" t="s">
        <v>227</v>
      </c>
      <c r="C6" s="207"/>
      <c r="G6" s="208" t="s">
        <v>273</v>
      </c>
      <c r="H6" s="209"/>
      <c r="J6" s="135"/>
    </row>
    <row r="7" spans="1:10" ht="16.5" customHeight="1" x14ac:dyDescent="0.15">
      <c r="A7" s="134"/>
      <c r="B7" s="206" t="s">
        <v>228</v>
      </c>
      <c r="C7" s="207"/>
      <c r="E7" s="136"/>
      <c r="G7" s="208" t="s">
        <v>274</v>
      </c>
      <c r="H7" s="209"/>
      <c r="J7" s="135"/>
    </row>
    <row r="8" spans="1:10" ht="16.5" customHeight="1" x14ac:dyDescent="0.15">
      <c r="A8" s="134"/>
      <c r="B8" s="206" t="s">
        <v>229</v>
      </c>
      <c r="C8" s="207"/>
      <c r="G8" s="208" t="s">
        <v>275</v>
      </c>
      <c r="H8" s="209"/>
      <c r="J8" s="135"/>
    </row>
    <row r="9" spans="1:10" ht="16.5" customHeight="1" x14ac:dyDescent="0.15">
      <c r="A9" s="134"/>
      <c r="B9" s="206" t="s">
        <v>230</v>
      </c>
      <c r="C9" s="207"/>
      <c r="G9" s="208" t="s">
        <v>276</v>
      </c>
      <c r="H9" s="209"/>
      <c r="J9" s="135"/>
    </row>
    <row r="10" spans="1:10" ht="16.5" customHeight="1" x14ac:dyDescent="0.15">
      <c r="A10" s="134"/>
      <c r="B10" s="206" t="s">
        <v>231</v>
      </c>
      <c r="C10" s="207"/>
      <c r="G10" s="208" t="s">
        <v>277</v>
      </c>
      <c r="H10" s="209"/>
      <c r="J10" s="135"/>
    </row>
    <row r="11" spans="1:10" ht="16.5" customHeight="1" x14ac:dyDescent="0.15">
      <c r="A11" s="134"/>
      <c r="B11" s="206" t="s">
        <v>232</v>
      </c>
      <c r="C11" s="207"/>
      <c r="G11" s="208" t="s">
        <v>278</v>
      </c>
      <c r="H11" s="209"/>
      <c r="J11" s="140"/>
    </row>
    <row r="12" spans="1:10" ht="16.5" customHeight="1" x14ac:dyDescent="0.15">
      <c r="A12" s="134"/>
      <c r="B12" s="206" t="s">
        <v>233</v>
      </c>
      <c r="C12" s="207"/>
      <c r="G12" s="208" t="s">
        <v>279</v>
      </c>
      <c r="H12" s="209"/>
    </row>
    <row r="13" spans="1:10" ht="16.5" customHeight="1" x14ac:dyDescent="0.15">
      <c r="A13" s="134"/>
      <c r="B13" s="206" t="s">
        <v>234</v>
      </c>
      <c r="C13" s="207"/>
      <c r="G13" s="208" t="s">
        <v>280</v>
      </c>
      <c r="H13" s="209"/>
    </row>
    <row r="14" spans="1:10" ht="16.5" customHeight="1" x14ac:dyDescent="0.15">
      <c r="A14" s="134"/>
      <c r="B14" s="206" t="s">
        <v>235</v>
      </c>
      <c r="C14" s="207"/>
      <c r="G14" s="208" t="s">
        <v>281</v>
      </c>
      <c r="H14" s="209"/>
    </row>
    <row r="15" spans="1:10" ht="16.5" customHeight="1" x14ac:dyDescent="0.15">
      <c r="A15" s="134"/>
      <c r="B15" s="206" t="s">
        <v>236</v>
      </c>
      <c r="C15" s="207"/>
      <c r="G15" s="208" t="s">
        <v>282</v>
      </c>
      <c r="H15" s="209"/>
      <c r="J15" s="143"/>
    </row>
    <row r="16" spans="1:10" ht="16.5" customHeight="1" x14ac:dyDescent="0.15">
      <c r="A16" s="134"/>
      <c r="B16" s="206" t="s">
        <v>237</v>
      </c>
      <c r="C16" s="207"/>
      <c r="G16" s="208" t="s">
        <v>283</v>
      </c>
      <c r="H16" s="209"/>
      <c r="J16" s="143"/>
    </row>
    <row r="17" spans="1:10" ht="16.5" customHeight="1" x14ac:dyDescent="0.15">
      <c r="A17" s="134"/>
      <c r="B17" s="206" t="s">
        <v>238</v>
      </c>
      <c r="C17" s="207"/>
      <c r="G17" s="208" t="s">
        <v>284</v>
      </c>
      <c r="H17" s="209"/>
      <c r="J17" s="144"/>
    </row>
    <row r="18" spans="1:10" ht="16.5" customHeight="1" x14ac:dyDescent="0.15">
      <c r="A18" s="134"/>
      <c r="B18" s="206" t="s">
        <v>239</v>
      </c>
      <c r="C18" s="207"/>
      <c r="G18" s="208" t="s">
        <v>285</v>
      </c>
      <c r="H18" s="209"/>
    </row>
    <row r="19" spans="1:10" ht="16.5" customHeight="1" x14ac:dyDescent="0.15">
      <c r="A19" s="134"/>
      <c r="B19" s="206" t="s">
        <v>240</v>
      </c>
      <c r="C19" s="207"/>
      <c r="G19" s="208" t="s">
        <v>286</v>
      </c>
      <c r="H19" s="209"/>
    </row>
    <row r="20" spans="1:10" ht="16.5" customHeight="1" x14ac:dyDescent="0.15">
      <c r="A20" s="134"/>
      <c r="B20" s="206" t="s">
        <v>241</v>
      </c>
      <c r="C20" s="207"/>
      <c r="G20" s="208" t="s">
        <v>287</v>
      </c>
      <c r="H20" s="209"/>
    </row>
    <row r="21" spans="1:10" ht="16.5" customHeight="1" x14ac:dyDescent="0.15">
      <c r="A21" s="134"/>
      <c r="B21" s="206" t="s">
        <v>242</v>
      </c>
      <c r="C21" s="207"/>
      <c r="G21" s="208" t="s">
        <v>288</v>
      </c>
      <c r="H21" s="209"/>
    </row>
    <row r="22" spans="1:10" ht="16.5" customHeight="1" x14ac:dyDescent="0.15">
      <c r="A22" s="134"/>
      <c r="B22" s="206" t="s">
        <v>243</v>
      </c>
      <c r="C22" s="207"/>
      <c r="G22" s="208" t="s">
        <v>289</v>
      </c>
      <c r="H22" s="209"/>
    </row>
    <row r="23" spans="1:10" ht="16.5" customHeight="1" x14ac:dyDescent="0.15">
      <c r="A23" s="134"/>
      <c r="B23" s="206" t="s">
        <v>244</v>
      </c>
      <c r="C23" s="207"/>
      <c r="G23" s="208" t="s">
        <v>290</v>
      </c>
      <c r="H23" s="209"/>
    </row>
    <row r="24" spans="1:10" ht="16.5" customHeight="1" x14ac:dyDescent="0.15">
      <c r="A24" s="134"/>
      <c r="B24" s="206" t="s">
        <v>245</v>
      </c>
      <c r="C24" s="207"/>
      <c r="G24" s="208" t="s">
        <v>291</v>
      </c>
      <c r="H24" s="209"/>
    </row>
    <row r="25" spans="1:10" ht="16.5" customHeight="1" x14ac:dyDescent="0.15">
      <c r="A25" s="134"/>
      <c r="B25" s="206" t="s">
        <v>246</v>
      </c>
      <c r="C25" s="207"/>
      <c r="G25" s="208" t="s">
        <v>292</v>
      </c>
      <c r="H25" s="209"/>
    </row>
    <row r="26" spans="1:10" ht="16.5" customHeight="1" x14ac:dyDescent="0.15">
      <c r="A26" s="134"/>
      <c r="B26" s="206" t="s">
        <v>247</v>
      </c>
      <c r="C26" s="207"/>
      <c r="G26" s="208" t="s">
        <v>293</v>
      </c>
      <c r="H26" s="209"/>
    </row>
    <row r="27" spans="1:10" ht="16.5" customHeight="1" x14ac:dyDescent="0.15">
      <c r="A27" s="134"/>
      <c r="B27" s="206" t="s">
        <v>248</v>
      </c>
      <c r="C27" s="207"/>
      <c r="G27" s="208" t="s">
        <v>294</v>
      </c>
      <c r="H27" s="209"/>
    </row>
    <row r="28" spans="1:10" ht="16.5" customHeight="1" x14ac:dyDescent="0.15">
      <c r="A28" s="134"/>
      <c r="B28" s="206" t="s">
        <v>249</v>
      </c>
      <c r="C28" s="207"/>
      <c r="G28" s="208" t="s">
        <v>295</v>
      </c>
      <c r="H28" s="209"/>
      <c r="I28" s="138"/>
    </row>
    <row r="29" spans="1:10" ht="16.5" customHeight="1" x14ac:dyDescent="0.15">
      <c r="A29" s="134"/>
      <c r="B29" s="206" t="s">
        <v>250</v>
      </c>
      <c r="C29" s="207"/>
      <c r="G29" s="208" t="s">
        <v>296</v>
      </c>
      <c r="H29" s="209"/>
    </row>
    <row r="30" spans="1:10" ht="16.5" customHeight="1" x14ac:dyDescent="0.15">
      <c r="A30" s="134"/>
      <c r="B30" s="206" t="s">
        <v>251</v>
      </c>
      <c r="C30" s="207"/>
      <c r="G30" s="208" t="s">
        <v>297</v>
      </c>
      <c r="H30" s="209"/>
    </row>
    <row r="31" spans="1:10" ht="16.5" customHeight="1" x14ac:dyDescent="0.15">
      <c r="A31" s="134"/>
      <c r="B31" s="206" t="s">
        <v>252</v>
      </c>
      <c r="C31" s="207"/>
      <c r="G31" s="208" t="s">
        <v>298</v>
      </c>
      <c r="H31" s="209"/>
    </row>
    <row r="32" spans="1:10" ht="16.5" customHeight="1" x14ac:dyDescent="0.15">
      <c r="A32" s="134"/>
      <c r="B32" s="206" t="s">
        <v>253</v>
      </c>
      <c r="C32" s="207"/>
      <c r="G32" s="208" t="s">
        <v>299</v>
      </c>
      <c r="H32" s="209"/>
      <c r="I32" s="136"/>
    </row>
    <row r="33" spans="1:8" ht="16.5" customHeight="1" x14ac:dyDescent="0.15">
      <c r="A33" s="134"/>
      <c r="B33" s="206" t="s">
        <v>254</v>
      </c>
      <c r="C33" s="207"/>
      <c r="G33" s="208" t="s">
        <v>300</v>
      </c>
      <c r="H33" s="209"/>
    </row>
    <row r="34" spans="1:8" ht="16.5" customHeight="1" x14ac:dyDescent="0.15">
      <c r="A34" s="134"/>
      <c r="B34" s="206" t="s">
        <v>255</v>
      </c>
      <c r="C34" s="207"/>
      <c r="G34" s="208" t="s">
        <v>301</v>
      </c>
      <c r="H34" s="209"/>
    </row>
    <row r="35" spans="1:8" ht="16.5" customHeight="1" x14ac:dyDescent="0.15">
      <c r="A35" s="134"/>
      <c r="B35" s="206" t="s">
        <v>256</v>
      </c>
      <c r="C35" s="207"/>
      <c r="G35" s="208" t="s">
        <v>302</v>
      </c>
      <c r="H35" s="209"/>
    </row>
    <row r="36" spans="1:8" ht="16.5" customHeight="1" x14ac:dyDescent="0.15">
      <c r="B36" s="206" t="s">
        <v>257</v>
      </c>
      <c r="C36" s="207"/>
      <c r="G36" s="208" t="s">
        <v>303</v>
      </c>
      <c r="H36" s="209"/>
    </row>
    <row r="37" spans="1:8" ht="16.5" customHeight="1" x14ac:dyDescent="0.15">
      <c r="B37" s="206" t="s">
        <v>258</v>
      </c>
      <c r="C37" s="207"/>
      <c r="G37" s="208" t="s">
        <v>304</v>
      </c>
      <c r="H37" s="209"/>
    </row>
    <row r="38" spans="1:8" ht="16.5" customHeight="1" x14ac:dyDescent="0.15">
      <c r="A38" s="134"/>
      <c r="B38" s="208" t="s">
        <v>259</v>
      </c>
      <c r="C38" s="207"/>
    </row>
    <row r="39" spans="1:8" ht="15" customHeight="1" x14ac:dyDescent="0.15">
      <c r="B39" s="208" t="s">
        <v>260</v>
      </c>
      <c r="C39" s="207"/>
      <c r="G39" s="208" t="s">
        <v>305</v>
      </c>
      <c r="H39" s="209"/>
    </row>
    <row r="40" spans="1:8" ht="15" customHeight="1" x14ac:dyDescent="0.15">
      <c r="B40" s="208" t="s">
        <v>261</v>
      </c>
      <c r="C40" s="207"/>
      <c r="G40" s="208" t="s">
        <v>306</v>
      </c>
      <c r="H40" s="209"/>
    </row>
    <row r="41" spans="1:8" ht="15" customHeight="1" x14ac:dyDescent="0.15">
      <c r="B41" s="208" t="s">
        <v>262</v>
      </c>
      <c r="C41" s="207"/>
      <c r="G41" s="208" t="s">
        <v>307</v>
      </c>
      <c r="H41" s="209"/>
    </row>
    <row r="42" spans="1:8" ht="15" customHeight="1" x14ac:dyDescent="0.15">
      <c r="B42" s="208" t="s">
        <v>263</v>
      </c>
      <c r="C42" s="207"/>
      <c r="G42" s="208" t="s">
        <v>308</v>
      </c>
      <c r="H42" s="209"/>
    </row>
    <row r="43" spans="1:8" x14ac:dyDescent="0.15">
      <c r="B43" s="208" t="s">
        <v>264</v>
      </c>
      <c r="C43" s="207"/>
      <c r="G43" s="208" t="s">
        <v>309</v>
      </c>
      <c r="H43" s="209"/>
    </row>
    <row r="44" spans="1:8" x14ac:dyDescent="0.15">
      <c r="B44" s="208" t="s">
        <v>265</v>
      </c>
      <c r="C44" s="207"/>
      <c r="G44" s="208" t="s">
        <v>310</v>
      </c>
      <c r="H44" s="209"/>
    </row>
    <row r="45" spans="1:8" x14ac:dyDescent="0.15">
      <c r="B45" s="208" t="s">
        <v>266</v>
      </c>
      <c r="C45" s="207"/>
      <c r="G45" s="208" t="s">
        <v>311</v>
      </c>
      <c r="H45" s="209"/>
    </row>
    <row r="46" spans="1:8" x14ac:dyDescent="0.15">
      <c r="B46" s="208" t="s">
        <v>267</v>
      </c>
      <c r="C46" s="207"/>
      <c r="G46" s="208" t="s">
        <v>312</v>
      </c>
      <c r="H46" s="209"/>
    </row>
    <row r="47" spans="1:8" x14ac:dyDescent="0.15">
      <c r="B47" s="208" t="s">
        <v>268</v>
      </c>
      <c r="C47" s="207"/>
    </row>
    <row r="48" spans="1:8" x14ac:dyDescent="0.15">
      <c r="B48" s="208" t="s">
        <v>269</v>
      </c>
      <c r="C48" s="207"/>
    </row>
    <row r="85" spans="2:3" x14ac:dyDescent="0.15">
      <c r="B85" s="204"/>
      <c r="C85" s="205"/>
    </row>
  </sheetData>
  <phoneticPr fontId="6"/>
  <pageMargins left="0.7" right="0.7" top="0.75" bottom="0.75" header="0.3" footer="0.3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BB428-8578-4CB7-B292-DBA93E85D569}">
  <dimension ref="B2:AB42"/>
  <sheetViews>
    <sheetView showGridLines="0" view="pageBreakPreview" zoomScale="85" zoomScaleNormal="70" zoomScaleSheetLayoutView="85" workbookViewId="0">
      <selection activeCell="O9" sqref="O9"/>
    </sheetView>
  </sheetViews>
  <sheetFormatPr defaultColWidth="4.5" defaultRowHeight="13.5" x14ac:dyDescent="0.15"/>
  <cols>
    <col min="1" max="1" width="2.5" style="286" customWidth="1"/>
    <col min="2" max="2" width="7.25" style="286" customWidth="1"/>
    <col min="3" max="3" width="5.75" style="286" bestFit="1" customWidth="1"/>
    <col min="4" max="8" width="6.5" style="286" bestFit="1" customWidth="1"/>
    <col min="9" max="9" width="7.5" style="286" bestFit="1" customWidth="1"/>
    <col min="10" max="27" width="6.5" style="286" bestFit="1" customWidth="1"/>
    <col min="28" max="28" width="6.625" style="286" bestFit="1" customWidth="1"/>
    <col min="29" max="16384" width="4.5" style="286"/>
  </cols>
  <sheetData>
    <row r="2" spans="2:28" x14ac:dyDescent="0.15">
      <c r="B2" s="299" t="s">
        <v>368</v>
      </c>
    </row>
    <row r="3" spans="2:28" x14ac:dyDescent="0.15">
      <c r="B3" s="329"/>
      <c r="C3" s="330"/>
      <c r="D3" s="308" t="s">
        <v>313</v>
      </c>
      <c r="E3" s="308" t="s">
        <v>314</v>
      </c>
      <c r="F3" s="308" t="s">
        <v>315</v>
      </c>
      <c r="G3" s="308" t="s">
        <v>316</v>
      </c>
      <c r="H3" s="308" t="s">
        <v>317</v>
      </c>
      <c r="I3" s="308" t="s">
        <v>318</v>
      </c>
      <c r="J3" s="308" t="s">
        <v>319</v>
      </c>
      <c r="K3" s="308" t="s">
        <v>320</v>
      </c>
      <c r="L3" s="308" t="s">
        <v>321</v>
      </c>
      <c r="M3" s="308" t="s">
        <v>322</v>
      </c>
      <c r="N3" s="309" t="s">
        <v>323</v>
      </c>
      <c r="O3" s="309" t="s">
        <v>324</v>
      </c>
      <c r="P3" s="309" t="s">
        <v>325</v>
      </c>
      <c r="Q3" s="309" t="s">
        <v>326</v>
      </c>
      <c r="R3" s="309" t="s">
        <v>327</v>
      </c>
      <c r="S3" s="309" t="s">
        <v>328</v>
      </c>
      <c r="T3" s="309" t="s">
        <v>329</v>
      </c>
      <c r="U3" s="309" t="s">
        <v>330</v>
      </c>
      <c r="V3" s="309" t="s">
        <v>331</v>
      </c>
      <c r="W3" s="309" t="s">
        <v>332</v>
      </c>
      <c r="X3" s="309" t="s">
        <v>333</v>
      </c>
      <c r="Y3" s="309" t="s">
        <v>334</v>
      </c>
      <c r="Z3" s="309" t="s">
        <v>335</v>
      </c>
      <c r="AA3" s="309" t="s">
        <v>336</v>
      </c>
      <c r="AB3" s="300" t="s">
        <v>337</v>
      </c>
    </row>
    <row r="4" spans="2:28" x14ac:dyDescent="0.15">
      <c r="B4" s="331" t="s">
        <v>363</v>
      </c>
      <c r="C4" s="332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</row>
    <row r="5" spans="2:28" x14ac:dyDescent="0.15">
      <c r="B5" s="333" t="s">
        <v>364</v>
      </c>
      <c r="C5" s="334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</row>
    <row r="6" spans="2:28" x14ac:dyDescent="0.15">
      <c r="B6" s="329" t="s">
        <v>365</v>
      </c>
      <c r="C6" s="330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</row>
    <row r="8" spans="2:28" x14ac:dyDescent="0.15">
      <c r="B8" s="299" t="s">
        <v>357</v>
      </c>
    </row>
    <row r="9" spans="2:28" x14ac:dyDescent="0.15">
      <c r="B9" s="300" t="s">
        <v>338</v>
      </c>
      <c r="C9" s="300" t="s">
        <v>339</v>
      </c>
      <c r="D9" s="305" t="s">
        <v>313</v>
      </c>
      <c r="E9" s="305" t="s">
        <v>314</v>
      </c>
      <c r="F9" s="305" t="s">
        <v>315</v>
      </c>
      <c r="G9" s="305" t="s">
        <v>316</v>
      </c>
      <c r="H9" s="305" t="s">
        <v>317</v>
      </c>
      <c r="I9" s="305" t="s">
        <v>318</v>
      </c>
      <c r="J9" s="305" t="s">
        <v>319</v>
      </c>
      <c r="K9" s="305" t="s">
        <v>320</v>
      </c>
      <c r="L9" s="305" t="s">
        <v>321</v>
      </c>
      <c r="M9" s="305" t="s">
        <v>322</v>
      </c>
      <c r="N9" s="305" t="s">
        <v>323</v>
      </c>
      <c r="O9" s="305" t="s">
        <v>324</v>
      </c>
      <c r="P9" s="305" t="s">
        <v>325</v>
      </c>
      <c r="Q9" s="305" t="s">
        <v>326</v>
      </c>
      <c r="R9" s="305" t="s">
        <v>327</v>
      </c>
      <c r="S9" s="305" t="s">
        <v>328</v>
      </c>
      <c r="T9" s="305" t="s">
        <v>329</v>
      </c>
      <c r="U9" s="305" t="s">
        <v>330</v>
      </c>
      <c r="V9" s="305" t="s">
        <v>331</v>
      </c>
      <c r="W9" s="305" t="s">
        <v>332</v>
      </c>
      <c r="X9" s="305" t="s">
        <v>333</v>
      </c>
      <c r="Y9" s="305" t="s">
        <v>334</v>
      </c>
      <c r="Z9" s="305" t="s">
        <v>335</v>
      </c>
      <c r="AA9" s="306" t="s">
        <v>336</v>
      </c>
      <c r="AB9" s="307" t="s">
        <v>337</v>
      </c>
    </row>
    <row r="10" spans="2:28" x14ac:dyDescent="0.15">
      <c r="B10" s="301">
        <v>45505</v>
      </c>
      <c r="C10" s="302" t="s">
        <v>340</v>
      </c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1"/>
      <c r="AB10" s="292"/>
    </row>
    <row r="11" spans="2:28" x14ac:dyDescent="0.15">
      <c r="B11" s="301">
        <v>45506</v>
      </c>
      <c r="C11" s="302" t="s">
        <v>341</v>
      </c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1"/>
      <c r="AB11" s="292"/>
    </row>
    <row r="12" spans="2:28" x14ac:dyDescent="0.15">
      <c r="B12" s="301">
        <v>45507</v>
      </c>
      <c r="C12" s="302" t="s">
        <v>342</v>
      </c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1"/>
      <c r="AB12" s="292"/>
    </row>
    <row r="13" spans="2:28" x14ac:dyDescent="0.15">
      <c r="B13" s="301">
        <v>45508</v>
      </c>
      <c r="C13" s="302" t="s">
        <v>343</v>
      </c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1"/>
      <c r="AB13" s="292"/>
    </row>
    <row r="14" spans="2:28" x14ac:dyDescent="0.15">
      <c r="B14" s="301">
        <v>45509</v>
      </c>
      <c r="C14" s="302" t="s">
        <v>344</v>
      </c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1"/>
      <c r="AB14" s="292"/>
    </row>
    <row r="15" spans="2:28" x14ac:dyDescent="0.15">
      <c r="B15" s="301">
        <v>45510</v>
      </c>
      <c r="C15" s="302" t="s">
        <v>345</v>
      </c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1"/>
      <c r="AB15" s="292"/>
    </row>
    <row r="16" spans="2:28" x14ac:dyDescent="0.15">
      <c r="B16" s="301">
        <v>45511</v>
      </c>
      <c r="C16" s="302" t="s">
        <v>346</v>
      </c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1"/>
      <c r="AB16" s="292"/>
    </row>
    <row r="17" spans="2:28" x14ac:dyDescent="0.15">
      <c r="B17" s="301">
        <v>45512</v>
      </c>
      <c r="C17" s="302" t="s">
        <v>340</v>
      </c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1"/>
      <c r="AB17" s="292"/>
    </row>
    <row r="18" spans="2:28" x14ac:dyDescent="0.15">
      <c r="B18" s="301">
        <v>45513</v>
      </c>
      <c r="C18" s="302" t="s">
        <v>341</v>
      </c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1"/>
      <c r="AB18" s="292"/>
    </row>
    <row r="19" spans="2:28" x14ac:dyDescent="0.15">
      <c r="B19" s="301">
        <v>45514</v>
      </c>
      <c r="C19" s="302" t="s">
        <v>342</v>
      </c>
      <c r="D19" s="290"/>
      <c r="E19" s="290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1"/>
      <c r="AB19" s="292"/>
    </row>
    <row r="20" spans="2:28" x14ac:dyDescent="0.15">
      <c r="B20" s="301">
        <v>45515</v>
      </c>
      <c r="C20" s="302" t="s">
        <v>343</v>
      </c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1"/>
      <c r="AB20" s="292"/>
    </row>
    <row r="21" spans="2:28" x14ac:dyDescent="0.15">
      <c r="B21" s="301">
        <v>45516</v>
      </c>
      <c r="C21" s="302" t="s">
        <v>344</v>
      </c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1"/>
      <c r="AB21" s="292"/>
    </row>
    <row r="22" spans="2:28" x14ac:dyDescent="0.15">
      <c r="B22" s="301">
        <v>45517</v>
      </c>
      <c r="C22" s="302" t="s">
        <v>345</v>
      </c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1"/>
      <c r="AB22" s="292"/>
    </row>
    <row r="23" spans="2:28" x14ac:dyDescent="0.15">
      <c r="B23" s="301">
        <v>45518</v>
      </c>
      <c r="C23" s="302" t="s">
        <v>346</v>
      </c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1"/>
      <c r="AB23" s="292"/>
    </row>
    <row r="24" spans="2:28" x14ac:dyDescent="0.15">
      <c r="B24" s="301">
        <v>45519</v>
      </c>
      <c r="C24" s="302" t="s">
        <v>340</v>
      </c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1"/>
      <c r="AB24" s="292"/>
    </row>
    <row r="25" spans="2:28" x14ac:dyDescent="0.15">
      <c r="B25" s="301">
        <v>45520</v>
      </c>
      <c r="C25" s="302" t="s">
        <v>341</v>
      </c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1"/>
      <c r="AB25" s="292"/>
    </row>
    <row r="26" spans="2:28" x14ac:dyDescent="0.15">
      <c r="B26" s="301">
        <v>45521</v>
      </c>
      <c r="C26" s="302" t="s">
        <v>342</v>
      </c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1"/>
      <c r="AB26" s="292"/>
    </row>
    <row r="27" spans="2:28" x14ac:dyDescent="0.15">
      <c r="B27" s="301">
        <v>45522</v>
      </c>
      <c r="C27" s="302" t="s">
        <v>343</v>
      </c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1"/>
      <c r="AB27" s="292"/>
    </row>
    <row r="28" spans="2:28" x14ac:dyDescent="0.15">
      <c r="B28" s="301">
        <v>45523</v>
      </c>
      <c r="C28" s="302" t="s">
        <v>344</v>
      </c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1"/>
      <c r="AB28" s="292"/>
    </row>
    <row r="29" spans="2:28" x14ac:dyDescent="0.15">
      <c r="B29" s="301">
        <v>45524</v>
      </c>
      <c r="C29" s="302" t="s">
        <v>347</v>
      </c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1"/>
      <c r="AB29" s="292"/>
    </row>
    <row r="30" spans="2:28" x14ac:dyDescent="0.15">
      <c r="B30" s="301">
        <v>45525</v>
      </c>
      <c r="C30" s="302" t="s">
        <v>346</v>
      </c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1"/>
      <c r="AB30" s="292"/>
    </row>
    <row r="31" spans="2:28" x14ac:dyDescent="0.15">
      <c r="B31" s="301">
        <v>45526</v>
      </c>
      <c r="C31" s="302" t="s">
        <v>340</v>
      </c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1"/>
      <c r="AB31" s="292"/>
    </row>
    <row r="32" spans="2:28" x14ac:dyDescent="0.15">
      <c r="B32" s="301">
        <v>45527</v>
      </c>
      <c r="C32" s="302" t="s">
        <v>341</v>
      </c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1"/>
      <c r="AB32" s="292"/>
    </row>
    <row r="33" spans="2:28" x14ac:dyDescent="0.15">
      <c r="B33" s="301">
        <v>45528</v>
      </c>
      <c r="C33" s="302" t="s">
        <v>342</v>
      </c>
      <c r="D33" s="290"/>
      <c r="E33" s="290"/>
      <c r="F33" s="290"/>
      <c r="G33" s="290"/>
      <c r="H33" s="290"/>
      <c r="I33" s="290"/>
      <c r="J33" s="290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91"/>
      <c r="AB33" s="292"/>
    </row>
    <row r="34" spans="2:28" x14ac:dyDescent="0.15">
      <c r="B34" s="301">
        <v>45529</v>
      </c>
      <c r="C34" s="302" t="s">
        <v>343</v>
      </c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1"/>
      <c r="AB34" s="292"/>
    </row>
    <row r="35" spans="2:28" x14ac:dyDescent="0.15">
      <c r="B35" s="301">
        <v>45530</v>
      </c>
      <c r="C35" s="302" t="s">
        <v>344</v>
      </c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1"/>
      <c r="AB35" s="292"/>
    </row>
    <row r="36" spans="2:28" x14ac:dyDescent="0.15">
      <c r="B36" s="301">
        <v>45531</v>
      </c>
      <c r="C36" s="302" t="s">
        <v>345</v>
      </c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R36" s="290"/>
      <c r="S36" s="290"/>
      <c r="T36" s="290"/>
      <c r="U36" s="290"/>
      <c r="V36" s="290"/>
      <c r="W36" s="290"/>
      <c r="X36" s="290"/>
      <c r="Y36" s="290"/>
      <c r="Z36" s="290"/>
      <c r="AA36" s="291"/>
      <c r="AB36" s="292"/>
    </row>
    <row r="37" spans="2:28" x14ac:dyDescent="0.15">
      <c r="B37" s="301">
        <v>45532</v>
      </c>
      <c r="C37" s="302" t="s">
        <v>346</v>
      </c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0"/>
      <c r="V37" s="290"/>
      <c r="W37" s="290"/>
      <c r="X37" s="290"/>
      <c r="Y37" s="290"/>
      <c r="Z37" s="290"/>
      <c r="AA37" s="291"/>
      <c r="AB37" s="292"/>
    </row>
    <row r="38" spans="2:28" x14ac:dyDescent="0.15">
      <c r="B38" s="301">
        <v>45533</v>
      </c>
      <c r="C38" s="302" t="s">
        <v>340</v>
      </c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0"/>
      <c r="T38" s="290"/>
      <c r="U38" s="290"/>
      <c r="V38" s="290"/>
      <c r="W38" s="290"/>
      <c r="X38" s="290"/>
      <c r="Y38" s="290"/>
      <c r="Z38" s="290"/>
      <c r="AA38" s="291"/>
      <c r="AB38" s="292"/>
    </row>
    <row r="39" spans="2:28" x14ac:dyDescent="0.15">
      <c r="B39" s="301">
        <v>45534</v>
      </c>
      <c r="C39" s="302" t="s">
        <v>341</v>
      </c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290"/>
      <c r="P39" s="290"/>
      <c r="Q39" s="290"/>
      <c r="R39" s="290"/>
      <c r="S39" s="290"/>
      <c r="T39" s="290"/>
      <c r="U39" s="290"/>
      <c r="V39" s="290"/>
      <c r="W39" s="290"/>
      <c r="X39" s="290"/>
      <c r="Y39" s="290"/>
      <c r="Z39" s="290"/>
      <c r="AA39" s="291"/>
      <c r="AB39" s="292"/>
    </row>
    <row r="40" spans="2:28" ht="14.25" thickBot="1" x14ac:dyDescent="0.2">
      <c r="B40" s="303">
        <v>45535</v>
      </c>
      <c r="C40" s="304" t="s">
        <v>342</v>
      </c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4"/>
      <c r="AB40" s="295"/>
    </row>
    <row r="41" spans="2:28" ht="14.25" thickTop="1" x14ac:dyDescent="0.15">
      <c r="B41" s="335" t="s">
        <v>348</v>
      </c>
      <c r="C41" s="335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1"/>
      <c r="AB41" s="212"/>
    </row>
    <row r="42" spans="2:28" x14ac:dyDescent="0.15">
      <c r="B42" s="328" t="s">
        <v>349</v>
      </c>
      <c r="C42" s="328"/>
      <c r="D42" s="296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7"/>
      <c r="AB42" s="298"/>
    </row>
  </sheetData>
  <mergeCells count="6">
    <mergeCell ref="B42:C42"/>
    <mergeCell ref="B3:C3"/>
    <mergeCell ref="B4:C4"/>
    <mergeCell ref="B5:C5"/>
    <mergeCell ref="B6:C6"/>
    <mergeCell ref="B41:C41"/>
  </mergeCells>
  <phoneticPr fontId="6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A53D1-A3F8-4548-87EA-2F2476F99E92}">
  <sheetPr>
    <pageSetUpPr fitToPage="1"/>
  </sheetPr>
  <dimension ref="B2:AB35"/>
  <sheetViews>
    <sheetView showGridLines="0" view="pageBreakPreview" zoomScale="60" zoomScaleNormal="80" workbookViewId="0">
      <selection activeCell="T26" sqref="T26"/>
    </sheetView>
  </sheetViews>
  <sheetFormatPr defaultColWidth="9.875" defaultRowHeight="13.5" x14ac:dyDescent="0.15"/>
  <cols>
    <col min="1" max="1" width="6.125" style="286" customWidth="1"/>
    <col min="2" max="3" width="7.75" style="286" customWidth="1"/>
    <col min="4" max="13" width="4.875" style="286" bestFit="1" customWidth="1"/>
    <col min="14" max="27" width="5.875" style="286" bestFit="1" customWidth="1"/>
    <col min="28" max="28" width="5.75" style="286" bestFit="1" customWidth="1"/>
    <col min="29" max="16384" width="9.875" style="286"/>
  </cols>
  <sheetData>
    <row r="2" spans="2:28" ht="20.25" customHeight="1" x14ac:dyDescent="0.15">
      <c r="B2" s="286" t="s">
        <v>396</v>
      </c>
    </row>
    <row r="3" spans="2:28" x14ac:dyDescent="0.15">
      <c r="B3" s="311" t="s">
        <v>369</v>
      </c>
      <c r="C3" s="312" t="s">
        <v>370</v>
      </c>
      <c r="D3" s="300" t="s">
        <v>371</v>
      </c>
      <c r="E3" s="300" t="s">
        <v>372</v>
      </c>
      <c r="F3" s="300" t="s">
        <v>373</v>
      </c>
      <c r="G3" s="300" t="s">
        <v>374</v>
      </c>
      <c r="H3" s="300" t="s">
        <v>375</v>
      </c>
      <c r="I3" s="300" t="s">
        <v>376</v>
      </c>
      <c r="J3" s="300" t="s">
        <v>377</v>
      </c>
      <c r="K3" s="300" t="s">
        <v>378</v>
      </c>
      <c r="L3" s="300" t="s">
        <v>379</v>
      </c>
      <c r="M3" s="300" t="s">
        <v>380</v>
      </c>
      <c r="N3" s="300" t="s">
        <v>381</v>
      </c>
      <c r="O3" s="300" t="s">
        <v>382</v>
      </c>
      <c r="P3" s="300" t="s">
        <v>383</v>
      </c>
      <c r="Q3" s="300" t="s">
        <v>384</v>
      </c>
      <c r="R3" s="300" t="s">
        <v>385</v>
      </c>
      <c r="S3" s="300" t="s">
        <v>386</v>
      </c>
      <c r="T3" s="300" t="s">
        <v>387</v>
      </c>
      <c r="U3" s="300" t="s">
        <v>388</v>
      </c>
      <c r="V3" s="300" t="s">
        <v>389</v>
      </c>
      <c r="W3" s="300" t="s">
        <v>390</v>
      </c>
      <c r="X3" s="300" t="s">
        <v>391</v>
      </c>
      <c r="Y3" s="300" t="s">
        <v>392</v>
      </c>
      <c r="Z3" s="300" t="s">
        <v>393</v>
      </c>
      <c r="AA3" s="300" t="s">
        <v>394</v>
      </c>
      <c r="AB3" s="300" t="s">
        <v>395</v>
      </c>
    </row>
    <row r="4" spans="2:28" x14ac:dyDescent="0.15">
      <c r="B4" s="302">
        <v>1</v>
      </c>
      <c r="C4" s="302" t="s">
        <v>340</v>
      </c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</row>
    <row r="5" spans="2:28" x14ac:dyDescent="0.15">
      <c r="B5" s="302">
        <v>2</v>
      </c>
      <c r="C5" s="302" t="s">
        <v>341</v>
      </c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</row>
    <row r="6" spans="2:28" x14ac:dyDescent="0.15">
      <c r="B6" s="302">
        <v>3</v>
      </c>
      <c r="C6" s="302" t="s">
        <v>342</v>
      </c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</row>
    <row r="7" spans="2:28" x14ac:dyDescent="0.15">
      <c r="B7" s="302">
        <v>4</v>
      </c>
      <c r="C7" s="302" t="s">
        <v>343</v>
      </c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</row>
    <row r="8" spans="2:28" x14ac:dyDescent="0.15">
      <c r="B8" s="302">
        <v>5</v>
      </c>
      <c r="C8" s="302" t="s">
        <v>344</v>
      </c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</row>
    <row r="9" spans="2:28" x14ac:dyDescent="0.15">
      <c r="B9" s="302">
        <v>6</v>
      </c>
      <c r="C9" s="302" t="s">
        <v>345</v>
      </c>
      <c r="D9" s="310"/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</row>
    <row r="10" spans="2:28" x14ac:dyDescent="0.15">
      <c r="B10" s="302">
        <v>7</v>
      </c>
      <c r="C10" s="302" t="s">
        <v>346</v>
      </c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</row>
    <row r="11" spans="2:28" x14ac:dyDescent="0.15">
      <c r="B11" s="302">
        <v>8</v>
      </c>
      <c r="C11" s="302" t="s">
        <v>340</v>
      </c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</row>
    <row r="12" spans="2:28" x14ac:dyDescent="0.15">
      <c r="B12" s="302">
        <v>9</v>
      </c>
      <c r="C12" s="302" t="s">
        <v>341</v>
      </c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310"/>
      <c r="AB12" s="310"/>
    </row>
    <row r="13" spans="2:28" x14ac:dyDescent="0.15">
      <c r="B13" s="302">
        <v>10</v>
      </c>
      <c r="C13" s="302" t="s">
        <v>342</v>
      </c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</row>
    <row r="14" spans="2:28" x14ac:dyDescent="0.15">
      <c r="B14" s="302">
        <v>11</v>
      </c>
      <c r="C14" s="302" t="s">
        <v>343</v>
      </c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</row>
    <row r="15" spans="2:28" x14ac:dyDescent="0.15">
      <c r="B15" s="302">
        <v>12</v>
      </c>
      <c r="C15" s="302" t="s">
        <v>344</v>
      </c>
      <c r="D15" s="310"/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</row>
    <row r="16" spans="2:28" x14ac:dyDescent="0.15">
      <c r="B16" s="302">
        <v>13</v>
      </c>
      <c r="C16" s="302" t="s">
        <v>345</v>
      </c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</row>
    <row r="17" spans="2:28" x14ac:dyDescent="0.15">
      <c r="B17" s="302">
        <v>14</v>
      </c>
      <c r="C17" s="302" t="s">
        <v>346</v>
      </c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10"/>
      <c r="Z17" s="310"/>
      <c r="AA17" s="310"/>
      <c r="AB17" s="310"/>
    </row>
    <row r="18" spans="2:28" x14ac:dyDescent="0.15">
      <c r="B18" s="302">
        <v>15</v>
      </c>
      <c r="C18" s="302" t="s">
        <v>340</v>
      </c>
      <c r="D18" s="310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</row>
    <row r="19" spans="2:28" x14ac:dyDescent="0.15">
      <c r="B19" s="302">
        <v>16</v>
      </c>
      <c r="C19" s="302" t="s">
        <v>341</v>
      </c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</row>
    <row r="20" spans="2:28" x14ac:dyDescent="0.15">
      <c r="B20" s="302">
        <v>17</v>
      </c>
      <c r="C20" s="302" t="s">
        <v>342</v>
      </c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</row>
    <row r="21" spans="2:28" x14ac:dyDescent="0.15">
      <c r="B21" s="302">
        <v>18</v>
      </c>
      <c r="C21" s="302" t="s">
        <v>343</v>
      </c>
      <c r="D21" s="310"/>
      <c r="E21" s="310"/>
      <c r="F21" s="310"/>
      <c r="G21" s="310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310"/>
      <c r="Z21" s="310"/>
      <c r="AA21" s="310"/>
      <c r="AB21" s="310"/>
    </row>
    <row r="22" spans="2:28" x14ac:dyDescent="0.15">
      <c r="B22" s="302">
        <v>19</v>
      </c>
      <c r="C22" s="302" t="s">
        <v>344</v>
      </c>
      <c r="D22" s="310"/>
      <c r="E22" s="310"/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</row>
    <row r="23" spans="2:28" x14ac:dyDescent="0.15">
      <c r="B23" s="302">
        <v>20</v>
      </c>
      <c r="C23" s="302" t="s">
        <v>347</v>
      </c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</row>
    <row r="24" spans="2:28" x14ac:dyDescent="0.15">
      <c r="B24" s="302">
        <v>21</v>
      </c>
      <c r="C24" s="302" t="s">
        <v>346</v>
      </c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</row>
    <row r="25" spans="2:28" x14ac:dyDescent="0.15">
      <c r="B25" s="302">
        <v>22</v>
      </c>
      <c r="C25" s="302" t="s">
        <v>340</v>
      </c>
      <c r="D25" s="310"/>
      <c r="E25" s="310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310"/>
      <c r="V25" s="310"/>
      <c r="W25" s="310"/>
      <c r="X25" s="310"/>
      <c r="Y25" s="310"/>
      <c r="Z25" s="310"/>
      <c r="AA25" s="310"/>
      <c r="AB25" s="310"/>
    </row>
    <row r="26" spans="2:28" x14ac:dyDescent="0.15">
      <c r="B26" s="302">
        <v>23</v>
      </c>
      <c r="C26" s="302" t="s">
        <v>341</v>
      </c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</row>
    <row r="27" spans="2:28" x14ac:dyDescent="0.15">
      <c r="B27" s="302">
        <v>24</v>
      </c>
      <c r="C27" s="302" t="s">
        <v>342</v>
      </c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310"/>
      <c r="U27" s="310"/>
      <c r="V27" s="310"/>
      <c r="W27" s="310"/>
      <c r="X27" s="310"/>
      <c r="Y27" s="310"/>
      <c r="Z27" s="310"/>
      <c r="AA27" s="310"/>
      <c r="AB27" s="310"/>
    </row>
    <row r="28" spans="2:28" x14ac:dyDescent="0.15">
      <c r="B28" s="302">
        <v>25</v>
      </c>
      <c r="C28" s="302" t="s">
        <v>343</v>
      </c>
      <c r="D28" s="310"/>
      <c r="E28" s="310"/>
      <c r="F28" s="310"/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  <c r="T28" s="310"/>
      <c r="U28" s="310"/>
      <c r="V28" s="310"/>
      <c r="W28" s="310"/>
      <c r="X28" s="310"/>
      <c r="Y28" s="310"/>
      <c r="Z28" s="310"/>
      <c r="AA28" s="310"/>
      <c r="AB28" s="310"/>
    </row>
    <row r="29" spans="2:28" x14ac:dyDescent="0.15">
      <c r="B29" s="302">
        <v>26</v>
      </c>
      <c r="C29" s="302" t="s">
        <v>344</v>
      </c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</row>
    <row r="30" spans="2:28" x14ac:dyDescent="0.15">
      <c r="B30" s="302">
        <v>27</v>
      </c>
      <c r="C30" s="302" t="s">
        <v>345</v>
      </c>
      <c r="D30" s="310"/>
      <c r="E30" s="310"/>
      <c r="F30" s="310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</row>
    <row r="31" spans="2:28" x14ac:dyDescent="0.15">
      <c r="B31" s="302">
        <v>28</v>
      </c>
      <c r="C31" s="302" t="s">
        <v>346</v>
      </c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</row>
    <row r="32" spans="2:28" x14ac:dyDescent="0.15">
      <c r="B32" s="302">
        <v>29</v>
      </c>
      <c r="C32" s="302" t="s">
        <v>340</v>
      </c>
      <c r="D32" s="310"/>
      <c r="E32" s="310"/>
      <c r="F32" s="310"/>
      <c r="G32" s="310"/>
      <c r="H32" s="310"/>
      <c r="I32" s="310"/>
      <c r="J32" s="310"/>
      <c r="K32" s="310"/>
      <c r="L32" s="310"/>
      <c r="M32" s="310"/>
      <c r="N32" s="310"/>
      <c r="O32" s="310"/>
      <c r="P32" s="310"/>
      <c r="Q32" s="310"/>
      <c r="R32" s="310"/>
      <c r="S32" s="310"/>
      <c r="T32" s="310"/>
      <c r="U32" s="310"/>
      <c r="V32" s="310"/>
      <c r="W32" s="310"/>
      <c r="X32" s="310"/>
      <c r="Y32" s="310"/>
      <c r="Z32" s="310"/>
      <c r="AA32" s="310"/>
      <c r="AB32" s="310"/>
    </row>
    <row r="33" spans="2:28" x14ac:dyDescent="0.15">
      <c r="B33" s="302">
        <v>30</v>
      </c>
      <c r="C33" s="302" t="s">
        <v>341</v>
      </c>
      <c r="D33" s="310"/>
      <c r="E33" s="310"/>
      <c r="F33" s="310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</row>
    <row r="34" spans="2:28" x14ac:dyDescent="0.15">
      <c r="B34" s="302">
        <v>31</v>
      </c>
      <c r="C34" s="300" t="s">
        <v>342</v>
      </c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</row>
    <row r="35" spans="2:28" x14ac:dyDescent="0.15">
      <c r="B35" s="328" t="s">
        <v>395</v>
      </c>
      <c r="C35" s="328"/>
      <c r="D35" s="310"/>
      <c r="E35" s="310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0"/>
      <c r="Y35" s="310"/>
      <c r="Z35" s="310"/>
      <c r="AA35" s="310"/>
      <c r="AB35" s="310"/>
    </row>
  </sheetData>
  <mergeCells count="1">
    <mergeCell ref="B35:C35"/>
  </mergeCells>
  <phoneticPr fontId="6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CD133AF6BC2542B85639893828D396" ma:contentTypeVersion="" ma:contentTypeDescription="新しいドキュメントを作成します。" ma:contentTypeScope="" ma:versionID="bf72537f672ff78f79004f3608b5e6fc">
  <xsd:schema xmlns:xsd="http://www.w3.org/2001/XMLSchema" xmlns:xs="http://www.w3.org/2001/XMLSchema" xmlns:p="http://schemas.microsoft.com/office/2006/metadata/properties" xmlns:ns2="5612ed0c-d767-4e9f-819f-acb8c8636a3d" xmlns:ns3="4cbea4c3-4954-4c61-979c-c69f5e2bab5a" targetNamespace="http://schemas.microsoft.com/office/2006/metadata/properties" ma:root="true" ma:fieldsID="d7ee2cf0899c2251b262dfc3a3e3fba0" ns2:_="" ns3:_="">
    <xsd:import namespace="5612ed0c-d767-4e9f-819f-acb8c8636a3d"/>
    <xsd:import namespace="4cbea4c3-4954-4c61-979c-c69f5e2bab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2ed0c-d767-4e9f-819f-acb8c8636a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ea4c3-4954-4c61-979c-c69f5e2ba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CFB958-355B-4929-9552-F573DDED7513}">
  <ds:schemaRefs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4cbea4c3-4954-4c61-979c-c69f5e2bab5a"/>
    <ds:schemaRef ds:uri="http://www.w3.org/XML/1998/namespace"/>
    <ds:schemaRef ds:uri="http://purl.org/dc/terms/"/>
    <ds:schemaRef ds:uri="http://schemas.microsoft.com/office/infopath/2007/PartnerControls"/>
    <ds:schemaRef ds:uri="5612ed0c-d767-4e9f-819f-acb8c8636a3d"/>
  </ds:schemaRefs>
</ds:datastoreItem>
</file>

<file path=customXml/itemProps2.xml><?xml version="1.0" encoding="utf-8"?>
<ds:datastoreItem xmlns:ds="http://schemas.openxmlformats.org/officeDocument/2006/customXml" ds:itemID="{176D1FD4-2426-4A89-AC7C-6F9506102B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12ed0c-d767-4e9f-819f-acb8c8636a3d"/>
    <ds:schemaRef ds:uri="4cbea4c3-4954-4c61-979c-c69f5e2bab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18444B-B99A-4041-98DC-E11C5C31C1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週別件数</vt:lpstr>
      <vt:lpstr>項目別内訳</vt:lpstr>
      <vt:lpstr>理解度、納得度</vt:lpstr>
      <vt:lpstr>表紙</vt:lpstr>
      <vt:lpstr>P1</vt:lpstr>
      <vt:lpstr>P２</vt:lpstr>
      <vt:lpstr>P３</vt:lpstr>
      <vt:lpstr>P4</vt:lpstr>
      <vt:lpstr>P5</vt:lpstr>
      <vt:lpstr>'P２'!Print_Area</vt:lpstr>
      <vt:lpstr>'P３'!Print_Area</vt:lpstr>
      <vt:lpstr>'P5'!Print_Area</vt:lpstr>
      <vt:lpstr>週別件数!Print_Area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 孝亮</dc:creator>
  <cp:lastModifiedBy>川口 博二</cp:lastModifiedBy>
  <cp:lastPrinted>2026-04-24T08:24:20Z</cp:lastPrinted>
  <dcterms:modified xsi:type="dcterms:W3CDTF">2026-05-28T04:43:05Z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0x010100B4CD133AF6BC2542B85639893828D396</vt:lpwstr>
  </property>
</Properties>
</file>