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1140" windowWidth="15330" windowHeight="5640" tabRatio="696" activeTab="0"/>
  </bookViews>
  <sheets>
    <sheet name="計・市部" sheetId="1" r:id="rId1"/>
    <sheet name="郡部" sheetId="2" r:id="rId2"/>
  </sheets>
  <definedNames>
    <definedName name="_xlnm.Print_Area" localSheetId="1">'郡部'!$A$1:$AC$35</definedName>
    <definedName name="_xlnm.Print_Area" localSheetId="0">'計・市部'!$A$1:$AC$43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<sst xmlns="http://schemas.openxmlformats.org/spreadsheetml/2006/main" count="928" uniqueCount="96">
  <si>
    <t xml:space="preserve">                 数</t>
  </si>
  <si>
    <t xml:space="preserve">                    力                                    漁                                  船</t>
  </si>
  <si>
    <t>総            数</t>
  </si>
  <si>
    <t>計</t>
  </si>
  <si>
    <t>0  ～  4.9 ｔ</t>
  </si>
  <si>
    <t>20 ～ 29 ｔ</t>
  </si>
  <si>
    <t>30 ～ 49 ｔ</t>
  </si>
  <si>
    <t>50 ～ 99 ｔ</t>
  </si>
  <si>
    <t>100 ～ 199 ｔ</t>
  </si>
  <si>
    <t>200 ｔ 以 上</t>
  </si>
  <si>
    <t>隻数</t>
  </si>
  <si>
    <t>総ｔ数</t>
  </si>
  <si>
    <t>長    与    町</t>
  </si>
  <si>
    <t>時    津    町</t>
  </si>
  <si>
    <t>琴    海    町</t>
  </si>
  <si>
    <t>〈 漁  業  種  類  別 〉</t>
  </si>
  <si>
    <t>採介藻</t>
  </si>
  <si>
    <t>定置</t>
  </si>
  <si>
    <t>一本釣</t>
  </si>
  <si>
    <t>はえなわ</t>
  </si>
  <si>
    <t>刺網</t>
  </si>
  <si>
    <t>東彼杵郡</t>
  </si>
  <si>
    <t>まき網(網船)</t>
  </si>
  <si>
    <t>東  彼  杵  町</t>
  </si>
  <si>
    <t>敷網</t>
  </si>
  <si>
    <t>川    棚    町</t>
  </si>
  <si>
    <t>波  佐  見  町</t>
  </si>
  <si>
    <t>底びき網</t>
  </si>
  <si>
    <t>以西底びき網</t>
  </si>
  <si>
    <t>ひき網</t>
  </si>
  <si>
    <t>かつお・まぐろ</t>
  </si>
  <si>
    <t>官公庁船</t>
  </si>
  <si>
    <t>漁獲物運搬船</t>
  </si>
  <si>
    <t>雑漁業</t>
  </si>
  <si>
    <t>南高来郡</t>
  </si>
  <si>
    <t>〈 根   拠   地   別 〉</t>
  </si>
  <si>
    <t>市部</t>
  </si>
  <si>
    <t>有    明    町</t>
  </si>
  <si>
    <t>郡部</t>
  </si>
  <si>
    <t>長崎市</t>
  </si>
  <si>
    <t>佐世保市</t>
  </si>
  <si>
    <t>島原市</t>
  </si>
  <si>
    <t>諫早市</t>
  </si>
  <si>
    <t>大村市</t>
  </si>
  <si>
    <t>加  津  佐  町</t>
  </si>
  <si>
    <t>口  之  津  町</t>
  </si>
  <si>
    <t>平戸市</t>
  </si>
  <si>
    <t>松浦市</t>
  </si>
  <si>
    <t>南  有  馬  町</t>
  </si>
  <si>
    <t>北  有  馬  町</t>
  </si>
  <si>
    <t>西彼杵郡</t>
  </si>
  <si>
    <t>西  有  家  町</t>
  </si>
  <si>
    <t>有    家    町</t>
  </si>
  <si>
    <t>布    津    町</t>
  </si>
  <si>
    <t>深    江    町</t>
  </si>
  <si>
    <t>北松浦郡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</si>
  <si>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</si>
  <si>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</si>
  <si>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</si>
  <si>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</si>
  <si>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</si>
  <si>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</si>
  <si>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</si>
  <si>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</si>
  <si>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まき網漁業附属船</t>
  </si>
  <si>
    <t>漁業種類
市  町  村</t>
  </si>
  <si>
    <t>（各年12月31日現在）</t>
  </si>
  <si>
    <t xml:space="preserve">    単位：隻、ｔ</t>
  </si>
  <si>
    <t>資料  県資源管理課「漁船統計表」</t>
  </si>
  <si>
    <t>」</t>
  </si>
  <si>
    <t xml:space="preserve">    15</t>
  </si>
  <si>
    <t>壱岐市</t>
  </si>
  <si>
    <t>対馬市</t>
  </si>
  <si>
    <t xml:space="preserve"> 9.9 ｔ</t>
  </si>
  <si>
    <t>新 上 五 島 町</t>
  </si>
  <si>
    <t>南　松　浦　郡</t>
  </si>
  <si>
    <t>平成 13 年</t>
  </si>
  <si>
    <t xml:space="preserve">    14</t>
  </si>
  <si>
    <t xml:space="preserve">    16</t>
  </si>
  <si>
    <t xml:space="preserve">    17</t>
  </si>
  <si>
    <t>無     動     力     漁     船</t>
  </si>
  <si>
    <t>1 t 未満</t>
  </si>
  <si>
    <t xml:space="preserve">      ＃　</t>
  </si>
  <si>
    <t>五島市</t>
  </si>
  <si>
    <t>西海市</t>
  </si>
  <si>
    <t>雲仙市</t>
  </si>
  <si>
    <t xml:space="preserve">                     １００ 　　　       漁                          船</t>
  </si>
  <si>
    <t>（ 平 成 17 年 ）</t>
  </si>
  <si>
    <t xml:space="preserve">                                         動</t>
  </si>
  <si>
    <t>（ 平 成 17 年 ）　（続）</t>
  </si>
  <si>
    <t>-</t>
  </si>
  <si>
    <t>-</t>
  </si>
  <si>
    <t>-</t>
  </si>
  <si>
    <t xml:space="preserve"> 5 ～</t>
  </si>
  <si>
    <t>10 ～ 14 ｔ</t>
  </si>
  <si>
    <t>15 ～ 19 ｔ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</si>
</sst>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;&quot;▲ &quot;#,##0.00"/>
    <numFmt numFmtId="188" formatCode="0.00;&quot;△ &quot;0.00"/>
    <numFmt numFmtId="189" formatCode="0_);[Red]\(0\)"/>
    <numFmt numFmtId="190" formatCode="&quot;\&quot;#,##0_);[Red]\(&quot;\&quot;#,##0\)"/>
    <numFmt numFmtId="191" formatCode="#,##0_);[Red]\(#,##0\)"/>
    <numFmt numFmtId="192" formatCode="0;&quot;△ &quot;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2" fontId="5" fillId="0" borderId="0" xfId="16" applyNumberFormat="1" applyFont="1" applyFill="1" applyAlignment="1">
      <alignment/>
    </xf>
    <xf numFmtId="181" fontId="5" fillId="0" borderId="0" xfId="16" applyNumberFormat="1" applyFont="1" applyFill="1" applyAlignment="1">
      <alignment/>
    </xf>
    <xf numFmtId="182" fontId="7" fillId="0" borderId="0" xfId="16" applyNumberFormat="1" applyFont="1" applyFill="1" applyAlignment="1">
      <alignment/>
    </xf>
    <xf numFmtId="181" fontId="5" fillId="0" borderId="1" xfId="16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1" xfId="16" applyNumberFormat="1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2" fontId="5" fillId="0" borderId="1" xfId="16" applyNumberFormat="1" applyFont="1" applyFill="1" applyBorder="1" applyAlignment="1">
      <alignment horizontal="centerContinuous"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2" fontId="5" fillId="0" borderId="3" xfId="16" applyNumberFormat="1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distributed" wrapText="1"/>
    </xf>
    <xf numFmtId="182" fontId="5" fillId="0" borderId="5" xfId="16" applyNumberFormat="1" applyFont="1" applyFill="1" applyBorder="1" applyAlignment="1">
      <alignment horizontal="distributed" vertical="distributed"/>
    </xf>
    <xf numFmtId="182" fontId="5" fillId="0" borderId="6" xfId="16" applyNumberFormat="1" applyFont="1" applyFill="1" applyBorder="1" applyAlignment="1">
      <alignment horizontal="distributed" vertical="distributed"/>
    </xf>
    <xf numFmtId="182" fontId="5" fillId="0" borderId="7" xfId="16" applyNumberFormat="1" applyFont="1" applyFill="1" applyBorder="1" applyAlignment="1">
      <alignment horizontal="distributed" vertical="distributed"/>
    </xf>
    <xf numFmtId="181" fontId="5" fillId="0" borderId="0" xfId="16" applyFont="1" applyFill="1" applyAlignment="1">
      <alignment horizontal="distributed"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2" fontId="5" fillId="0" borderId="0" xfId="16" applyNumberFormat="1" applyFont="1" applyFill="1" applyBorder="1" applyAlignment="1">
      <alignment/>
    </xf>
    <xf numFmtId="181" fontId="5" fillId="0" borderId="0" xfId="16" applyFont="1" applyFill="1" applyAlignment="1">
      <alignment horizontal="right"/>
    </xf>
    <xf numFmtId="182" fontId="5" fillId="0" borderId="0" xfId="16" applyNumberFormat="1" applyFont="1" applyFill="1" applyAlignment="1">
      <alignment horizontal="right"/>
    </xf>
    <xf numFmtId="181" fontId="5" fillId="0" borderId="0" xfId="16" applyNumberFormat="1" applyFont="1" applyFill="1" applyBorder="1" applyAlignment="1">
      <alignment/>
    </xf>
    <xf numFmtId="181" fontId="5" fillId="0" borderId="0" xfId="16" applyFont="1" applyFill="1" applyAlignment="1">
      <alignment horizontal="center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6" fillId="0" borderId="0" xfId="16" applyFont="1" applyFill="1" applyBorder="1" applyAlignment="1">
      <alignment/>
    </xf>
    <xf numFmtId="182" fontId="5" fillId="0" borderId="0" xfId="16" applyNumberFormat="1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Continuous"/>
    </xf>
    <xf numFmtId="181" fontId="7" fillId="0" borderId="0" xfId="16" applyFont="1" applyFill="1" applyBorder="1" applyAlignment="1">
      <alignment/>
    </xf>
    <xf numFmtId="182" fontId="7" fillId="0" borderId="0" xfId="16" applyNumberFormat="1" applyFont="1" applyFill="1" applyBorder="1" applyAlignment="1">
      <alignment/>
    </xf>
    <xf numFmtId="181" fontId="5" fillId="0" borderId="0" xfId="16" applyNumberFormat="1" applyFont="1" applyFill="1" applyBorder="1" applyAlignment="1">
      <alignment horizontal="center" vertical="distributed"/>
    </xf>
    <xf numFmtId="0" fontId="8" fillId="0" borderId="0" xfId="0" applyFont="1" applyFill="1" applyBorder="1" applyAlignment="1">
      <alignment horizontal="center" vertical="distributed"/>
    </xf>
    <xf numFmtId="181" fontId="5" fillId="0" borderId="0" xfId="16" applyFont="1" applyFill="1" applyBorder="1" applyAlignment="1">
      <alignment horizontal="center" vertical="distributed"/>
    </xf>
    <xf numFmtId="182" fontId="5" fillId="0" borderId="0" xfId="16" applyNumberFormat="1" applyFont="1" applyFill="1" applyBorder="1" applyAlignment="1">
      <alignment horizontal="center" vertical="distributed"/>
    </xf>
    <xf numFmtId="181" fontId="5" fillId="0" borderId="0" xfId="16" applyFont="1" applyFill="1" applyBorder="1" applyAlignment="1">
      <alignment horizontal="distributed"/>
    </xf>
    <xf numFmtId="0" fontId="8" fillId="0" borderId="0" xfId="0" applyFont="1" applyFill="1" applyBorder="1" applyAlignment="1">
      <alignment vertical="distributed"/>
    </xf>
    <xf numFmtId="181" fontId="5" fillId="0" borderId="0" xfId="16" applyFont="1" applyFill="1" applyBorder="1" applyAlignment="1">
      <alignment horizontal="distributed" vertical="distributed" wrapText="1"/>
    </xf>
    <xf numFmtId="182" fontId="5" fillId="0" borderId="0" xfId="16" applyNumberFormat="1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 wrapText="1"/>
    </xf>
    <xf numFmtId="0" fontId="8" fillId="0" borderId="0" xfId="0" applyFont="1" applyFill="1" applyBorder="1" applyAlignment="1">
      <alignment horizontal="distributed" vertical="distributed"/>
    </xf>
    <xf numFmtId="182" fontId="5" fillId="0" borderId="0" xfId="16" applyNumberFormat="1" applyFont="1" applyFill="1" applyBorder="1" applyAlignment="1">
      <alignment horizontal="distributed"/>
    </xf>
    <xf numFmtId="181" fontId="5" fillId="0" borderId="0" xfId="16" applyNumberFormat="1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2" fontId="5" fillId="0" borderId="0" xfId="16" applyNumberFormat="1" applyFont="1" applyFill="1" applyBorder="1" applyAlignment="1">
      <alignment horizontal="right"/>
    </xf>
    <xf numFmtId="181" fontId="5" fillId="0" borderId="0" xfId="16" applyNumberFormat="1" applyFont="1" applyFill="1" applyBorder="1" applyAlignment="1">
      <alignment horizontal="right"/>
    </xf>
    <xf numFmtId="181" fontId="5" fillId="0" borderId="9" xfId="16" applyFont="1" applyFill="1" applyBorder="1" applyAlignment="1">
      <alignment/>
    </xf>
    <xf numFmtId="181" fontId="5" fillId="0" borderId="10" xfId="16" applyNumberFormat="1" applyFont="1" applyFill="1" applyBorder="1" applyAlignment="1">
      <alignment vertical="center"/>
    </xf>
    <xf numFmtId="181" fontId="5" fillId="0" borderId="0" xfId="16" applyNumberFormat="1" applyFont="1" applyFill="1" applyAlignment="1">
      <alignment horizontal="right"/>
    </xf>
    <xf numFmtId="181" fontId="11" fillId="0" borderId="0" xfId="16" applyNumberFormat="1" applyFont="1" applyFill="1" applyBorder="1" applyAlignment="1">
      <alignment/>
    </xf>
    <xf numFmtId="185" fontId="5" fillId="0" borderId="0" xfId="16" applyNumberFormat="1" applyFont="1" applyFill="1" applyAlignment="1">
      <alignment/>
    </xf>
    <xf numFmtId="182" fontId="5" fillId="0" borderId="1" xfId="16" applyNumberFormat="1" applyFont="1" applyFill="1" applyBorder="1" applyAlignment="1">
      <alignment horizontal="right"/>
    </xf>
    <xf numFmtId="182" fontId="5" fillId="0" borderId="11" xfId="16" applyNumberFormat="1" applyFont="1" applyFill="1" applyBorder="1" applyAlignment="1">
      <alignment vertical="distributed"/>
    </xf>
    <xf numFmtId="0" fontId="11" fillId="0" borderId="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181" fontId="5" fillId="0" borderId="13" xfId="16" applyFont="1" applyFill="1" applyBorder="1" applyAlignment="1">
      <alignment horizontal="center" vertical="distributed"/>
    </xf>
    <xf numFmtId="192" fontId="5" fillId="0" borderId="0" xfId="16" applyNumberFormat="1" applyFont="1" applyFill="1" applyAlignment="1">
      <alignment horizontal="right"/>
    </xf>
    <xf numFmtId="188" fontId="5" fillId="0" borderId="0" xfId="16" applyNumberFormat="1" applyFont="1" applyFill="1" applyAlignment="1">
      <alignment/>
    </xf>
    <xf numFmtId="188" fontId="5" fillId="0" borderId="0" xfId="16" applyNumberFormat="1" applyFont="1" applyFill="1" applyAlignment="1">
      <alignment horizontal="right"/>
    </xf>
    <xf numFmtId="181" fontId="5" fillId="0" borderId="6" xfId="16" applyFont="1" applyFill="1" applyBorder="1" applyAlignment="1">
      <alignment horizontal="center" vertical="distributed"/>
    </xf>
    <xf numFmtId="181" fontId="5" fillId="0" borderId="7" xfId="16" applyFont="1" applyFill="1" applyBorder="1" applyAlignment="1">
      <alignment horizontal="center" vertical="distributed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 vertical="center" wrapText="1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82" fontId="5" fillId="0" borderId="6" xfId="16" applyNumberFormat="1" applyFont="1" applyFill="1" applyBorder="1" applyAlignment="1">
      <alignment horizontal="center" vertical="distributed"/>
    </xf>
    <xf numFmtId="182" fontId="5" fillId="0" borderId="7" xfId="16" applyNumberFormat="1" applyFont="1" applyFill="1" applyBorder="1" applyAlignment="1">
      <alignment horizontal="center" vertical="distributed"/>
    </xf>
    <xf numFmtId="181" fontId="5" fillId="0" borderId="14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center" vertical="center"/>
    </xf>
    <xf numFmtId="182" fontId="5" fillId="0" borderId="10" xfId="16" applyNumberFormat="1" applyFont="1" applyFill="1" applyBorder="1" applyAlignment="1">
      <alignment horizontal="center" vertical="distributed"/>
    </xf>
    <xf numFmtId="182" fontId="5" fillId="0" borderId="4" xfId="16" applyNumberFormat="1" applyFont="1" applyFill="1" applyBorder="1" applyAlignment="1">
      <alignment horizontal="center" vertical="distributed"/>
    </xf>
    <xf numFmtId="181" fontId="5" fillId="0" borderId="12" xfId="16" applyFont="1" applyFill="1" applyBorder="1" applyAlignment="1">
      <alignment horizontal="center" vertical="distributed"/>
    </xf>
    <xf numFmtId="182" fontId="5" fillId="0" borderId="17" xfId="16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showGridLines="0" tabSelected="1" zoomScale="75" zoomScaleNormal="75" zoomScaleSheetLayoutView="75" workbookViewId="0" topLeftCell="A1">
      <selection activeCell="I9" sqref="I9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0.75390625" style="1" customWidth="1"/>
    <col min="5" max="5" width="16.25390625" style="3" customWidth="1"/>
    <col min="6" max="6" width="6.625" style="1" customWidth="1"/>
    <col min="7" max="7" width="12.75390625" style="3" customWidth="1"/>
    <col min="8" max="8" width="6.625" style="3" customWidth="1"/>
    <col min="9" max="9" width="10.75390625" style="3" customWidth="1"/>
    <col min="10" max="10" width="10.75390625" style="4" customWidth="1"/>
    <col min="11" max="11" width="16.75390625" style="3" customWidth="1"/>
    <col min="12" max="12" width="10.625" style="1" customWidth="1"/>
    <col min="13" max="13" width="15.75390625" style="3" customWidth="1"/>
    <col min="14" max="14" width="8.875" style="1" customWidth="1"/>
    <col min="15" max="15" width="13.25390625" style="3" customWidth="1"/>
    <col min="16" max="16" width="8.875" style="1" customWidth="1"/>
    <col min="17" max="17" width="13.375" style="3" customWidth="1"/>
    <col min="18" max="18" width="8.75390625" style="3" customWidth="1"/>
    <col min="19" max="19" width="13.375" style="3" customWidth="1"/>
    <col min="20" max="20" width="6.625" style="1" customWidth="1"/>
    <col min="21" max="21" width="10.625" style="3" customWidth="1"/>
    <col min="22" max="22" width="6.75390625" style="1" customWidth="1"/>
    <col min="23" max="23" width="10.625" style="3" customWidth="1"/>
    <col min="24" max="24" width="6.75390625" style="1" customWidth="1"/>
    <col min="25" max="25" width="13.125" style="3" customWidth="1"/>
    <col min="26" max="26" width="6.625" style="1" customWidth="1"/>
    <col min="27" max="27" width="13.125" style="3" customWidth="1"/>
    <col min="28" max="28" width="6.625" style="1" customWidth="1"/>
    <col min="29" max="29" width="13.00390625" style="3" customWidth="1"/>
    <col min="30" max="16384" width="8.625" style="1" customWidth="1"/>
  </cols>
  <sheetData>
    <row r="1" spans="2:23" ht="24">
      <c r="B1" s="2" t="s">
        <v>86</v>
      </c>
      <c r="O1" s="5" t="s">
        <v>0</v>
      </c>
      <c r="W1" s="3" t="s">
        <v>87</v>
      </c>
    </row>
    <row r="2" spans="1:29" ht="30" customHeight="1" thickBot="1">
      <c r="A2" s="6"/>
      <c r="B2" s="6" t="s">
        <v>66</v>
      </c>
      <c r="C2" s="6"/>
      <c r="D2" s="6"/>
      <c r="E2" s="7"/>
      <c r="F2" s="6"/>
      <c r="G2" s="7"/>
      <c r="H2" s="7"/>
      <c r="I2" s="7"/>
      <c r="J2" s="8"/>
      <c r="K2" s="7"/>
      <c r="L2" s="6"/>
      <c r="M2" s="7"/>
      <c r="N2" s="6"/>
      <c r="O2" s="7"/>
      <c r="P2" s="6"/>
      <c r="Q2" s="7"/>
      <c r="R2" s="7"/>
      <c r="S2" s="7"/>
      <c r="T2" s="6"/>
      <c r="U2" s="7"/>
      <c r="V2" s="6"/>
      <c r="W2" s="7"/>
      <c r="X2" s="6"/>
      <c r="Y2" s="7"/>
      <c r="Z2" s="6"/>
      <c r="AA2" s="7"/>
      <c r="AB2" s="9" t="s">
        <v>67</v>
      </c>
      <c r="AC2" s="10"/>
    </row>
    <row r="3" spans="2:29" s="11" customFormat="1" ht="38.25" customHeight="1">
      <c r="B3" s="67" t="s">
        <v>65</v>
      </c>
      <c r="C3" s="12"/>
      <c r="D3" s="70" t="s">
        <v>2</v>
      </c>
      <c r="E3" s="71"/>
      <c r="F3" s="70" t="s">
        <v>80</v>
      </c>
      <c r="G3" s="76"/>
      <c r="H3" s="76"/>
      <c r="I3" s="77"/>
      <c r="J3" s="53" t="s">
        <v>88</v>
      </c>
      <c r="K3" s="13"/>
      <c r="L3" s="14"/>
      <c r="M3" s="13"/>
      <c r="N3" s="14"/>
      <c r="O3" s="81" t="s">
        <v>1</v>
      </c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2:29" s="11" customFormat="1" ht="37.5" customHeight="1">
      <c r="B4" s="68"/>
      <c r="C4" s="12"/>
      <c r="D4" s="72"/>
      <c r="E4" s="73"/>
      <c r="F4" s="78" t="s">
        <v>3</v>
      </c>
      <c r="G4" s="79"/>
      <c r="H4" s="59" t="s">
        <v>82</v>
      </c>
      <c r="I4" s="60" t="s">
        <v>81</v>
      </c>
      <c r="J4" s="74" t="s">
        <v>3</v>
      </c>
      <c r="K4" s="75"/>
      <c r="L4" s="65" t="s">
        <v>4</v>
      </c>
      <c r="M4" s="66"/>
      <c r="N4" s="61" t="s">
        <v>93</v>
      </c>
      <c r="O4" s="58" t="s">
        <v>73</v>
      </c>
      <c r="P4" s="65" t="s">
        <v>94</v>
      </c>
      <c r="Q4" s="66"/>
      <c r="R4" s="65" t="s">
        <v>95</v>
      </c>
      <c r="S4" s="66"/>
      <c r="T4" s="65" t="s">
        <v>5</v>
      </c>
      <c r="U4" s="66"/>
      <c r="V4" s="65" t="s">
        <v>6</v>
      </c>
      <c r="W4" s="66"/>
      <c r="X4" s="65" t="s">
        <v>7</v>
      </c>
      <c r="Y4" s="66"/>
      <c r="Z4" s="65" t="s">
        <v>8</v>
      </c>
      <c r="AA4" s="66"/>
      <c r="AB4" s="65" t="s">
        <v>9</v>
      </c>
      <c r="AC4" s="80"/>
    </row>
    <row r="5" spans="1:29" s="11" customFormat="1" ht="38.25" customHeight="1">
      <c r="A5" s="14"/>
      <c r="B5" s="69"/>
      <c r="C5" s="15"/>
      <c r="D5" s="16" t="s">
        <v>10</v>
      </c>
      <c r="E5" s="17" t="s">
        <v>11</v>
      </c>
      <c r="F5" s="17" t="s">
        <v>10</v>
      </c>
      <c r="G5" s="17" t="s">
        <v>11</v>
      </c>
      <c r="H5" s="17" t="s">
        <v>10</v>
      </c>
      <c r="I5" s="17" t="s">
        <v>11</v>
      </c>
      <c r="J5" s="17" t="s">
        <v>10</v>
      </c>
      <c r="K5" s="17" t="s">
        <v>11</v>
      </c>
      <c r="L5" s="17" t="s">
        <v>10</v>
      </c>
      <c r="M5" s="17" t="s">
        <v>11</v>
      </c>
      <c r="N5" s="18" t="s">
        <v>10</v>
      </c>
      <c r="O5" s="19" t="s">
        <v>11</v>
      </c>
      <c r="P5" s="17" t="s">
        <v>10</v>
      </c>
      <c r="Q5" s="17" t="s">
        <v>11</v>
      </c>
      <c r="R5" s="17" t="s">
        <v>10</v>
      </c>
      <c r="S5" s="17" t="s">
        <v>11</v>
      </c>
      <c r="T5" s="17" t="s">
        <v>10</v>
      </c>
      <c r="U5" s="17" t="s">
        <v>11</v>
      </c>
      <c r="V5" s="17" t="s">
        <v>10</v>
      </c>
      <c r="W5" s="17" t="s">
        <v>11</v>
      </c>
      <c r="X5" s="17" t="s">
        <v>10</v>
      </c>
      <c r="Y5" s="17" t="s">
        <v>11</v>
      </c>
      <c r="Z5" s="17" t="s">
        <v>10</v>
      </c>
      <c r="AA5" s="17" t="s">
        <v>11</v>
      </c>
      <c r="AB5" s="17" t="s">
        <v>10</v>
      </c>
      <c r="AC5" s="18" t="s">
        <v>11</v>
      </c>
    </row>
    <row r="6" spans="2:29" ht="37.5" customHeight="1">
      <c r="B6" s="20" t="s">
        <v>76</v>
      </c>
      <c r="C6" s="21"/>
      <c r="D6" s="22">
        <v>30939</v>
      </c>
      <c r="E6" s="3">
        <v>110745.79</v>
      </c>
      <c r="F6" s="1">
        <v>94</v>
      </c>
      <c r="G6" s="3">
        <v>177.77</v>
      </c>
      <c r="H6" s="1">
        <v>61</v>
      </c>
      <c r="I6" s="3">
        <v>33.04</v>
      </c>
      <c r="J6" s="4">
        <v>30845</v>
      </c>
      <c r="K6" s="3">
        <v>110568.02</v>
      </c>
      <c r="L6" s="1">
        <v>27863</v>
      </c>
      <c r="M6" s="3">
        <v>51565.05</v>
      </c>
      <c r="N6" s="1">
        <v>1705</v>
      </c>
      <c r="O6" s="3">
        <v>12456.45</v>
      </c>
      <c r="P6" s="1">
        <v>489</v>
      </c>
      <c r="Q6" s="3">
        <v>6032.9</v>
      </c>
      <c r="R6" s="4">
        <v>639</v>
      </c>
      <c r="S6" s="3">
        <v>11736.42</v>
      </c>
      <c r="T6" s="1">
        <v>1</v>
      </c>
      <c r="U6" s="3">
        <v>27.8</v>
      </c>
      <c r="V6" s="1">
        <v>3</v>
      </c>
      <c r="W6" s="3">
        <v>115.33</v>
      </c>
      <c r="X6" s="1">
        <v>58</v>
      </c>
      <c r="Y6" s="3">
        <v>4658.26</v>
      </c>
      <c r="Z6" s="1">
        <v>35</v>
      </c>
      <c r="AA6" s="3">
        <v>4981.9</v>
      </c>
      <c r="AB6" s="1">
        <v>52</v>
      </c>
      <c r="AC6" s="3">
        <v>18993.91</v>
      </c>
    </row>
    <row r="7" spans="2:29" ht="18.75" customHeight="1">
      <c r="B7" s="23" t="s">
        <v>77</v>
      </c>
      <c r="C7" s="21"/>
      <c r="D7" s="22">
        <v>29780</v>
      </c>
      <c r="E7" s="3">
        <v>105878.47</v>
      </c>
      <c r="F7" s="1">
        <v>82</v>
      </c>
      <c r="G7" s="3">
        <v>172.33</v>
      </c>
      <c r="H7" s="1">
        <v>47</v>
      </c>
      <c r="I7" s="3">
        <v>27.21</v>
      </c>
      <c r="J7" s="4">
        <v>29698</v>
      </c>
      <c r="K7" s="3">
        <v>105706.14</v>
      </c>
      <c r="L7" s="1">
        <v>26799</v>
      </c>
      <c r="M7" s="3">
        <v>49355.97</v>
      </c>
      <c r="N7" s="1">
        <v>1669</v>
      </c>
      <c r="O7" s="3">
        <v>12178</v>
      </c>
      <c r="P7" s="1">
        <v>473</v>
      </c>
      <c r="Q7" s="3">
        <v>5817.86</v>
      </c>
      <c r="R7" s="4">
        <v>617</v>
      </c>
      <c r="S7" s="3">
        <v>11323.08</v>
      </c>
      <c r="T7" s="1">
        <v>1</v>
      </c>
      <c r="U7" s="3">
        <v>27.8</v>
      </c>
      <c r="V7" s="1">
        <v>3</v>
      </c>
      <c r="W7" s="3">
        <v>115.46</v>
      </c>
      <c r="X7" s="1">
        <v>56</v>
      </c>
      <c r="Y7" s="3">
        <v>4463.26</v>
      </c>
      <c r="Z7" s="1">
        <v>32</v>
      </c>
      <c r="AA7" s="3">
        <v>4576.9</v>
      </c>
      <c r="AB7" s="1">
        <v>48</v>
      </c>
      <c r="AC7" s="3">
        <v>17847.81</v>
      </c>
    </row>
    <row r="8" spans="2:29" ht="18.75" customHeight="1">
      <c r="B8" s="23" t="s">
        <v>70</v>
      </c>
      <c r="C8" s="21" t="s">
        <v>69</v>
      </c>
      <c r="D8" s="22">
        <v>30051</v>
      </c>
      <c r="E8" s="24">
        <v>105795.5</v>
      </c>
      <c r="F8" s="27">
        <v>89</v>
      </c>
      <c r="G8" s="24">
        <v>266.24</v>
      </c>
      <c r="H8" s="22">
        <v>49</v>
      </c>
      <c r="I8" s="24">
        <v>28.25</v>
      </c>
      <c r="J8" s="27">
        <v>29962</v>
      </c>
      <c r="K8" s="24">
        <v>105529.26</v>
      </c>
      <c r="L8" s="27">
        <v>27056</v>
      </c>
      <c r="M8" s="24">
        <v>49508.26</v>
      </c>
      <c r="N8" s="27">
        <v>1663</v>
      </c>
      <c r="O8" s="24">
        <v>12146.4</v>
      </c>
      <c r="P8" s="27">
        <v>483</v>
      </c>
      <c r="Q8" s="24">
        <v>5930.54</v>
      </c>
      <c r="R8" s="27">
        <v>620</v>
      </c>
      <c r="S8" s="24">
        <v>11375.67</v>
      </c>
      <c r="T8" s="27">
        <v>1</v>
      </c>
      <c r="U8" s="24">
        <v>27.8</v>
      </c>
      <c r="V8" s="27">
        <v>2</v>
      </c>
      <c r="W8" s="24">
        <v>77.62</v>
      </c>
      <c r="X8" s="27">
        <v>57</v>
      </c>
      <c r="Y8" s="24">
        <v>4543.26</v>
      </c>
      <c r="Z8" s="27">
        <v>32</v>
      </c>
      <c r="AA8" s="24">
        <v>4576.9</v>
      </c>
      <c r="AB8" s="55">
        <v>48</v>
      </c>
      <c r="AC8" s="24">
        <v>17342.81</v>
      </c>
    </row>
    <row r="9" spans="2:29" ht="18.75" customHeight="1">
      <c r="B9" s="23" t="s">
        <v>78</v>
      </c>
      <c r="C9" s="21"/>
      <c r="D9" s="22">
        <v>29681</v>
      </c>
      <c r="E9" s="24">
        <v>102914.71</v>
      </c>
      <c r="F9" s="27">
        <v>95</v>
      </c>
      <c r="G9" s="24">
        <v>275.5</v>
      </c>
      <c r="H9" s="22">
        <v>55</v>
      </c>
      <c r="I9" s="24">
        <v>30.02</v>
      </c>
      <c r="J9" s="27">
        <v>29586</v>
      </c>
      <c r="K9" s="24">
        <v>102639.21</v>
      </c>
      <c r="L9" s="27">
        <v>26410</v>
      </c>
      <c r="M9" s="24">
        <v>47144.61</v>
      </c>
      <c r="N9" s="27">
        <v>1949</v>
      </c>
      <c r="O9" s="24">
        <v>13551.91</v>
      </c>
      <c r="P9" s="27">
        <v>480</v>
      </c>
      <c r="Q9" s="24">
        <v>5893.08</v>
      </c>
      <c r="R9" s="27">
        <v>618</v>
      </c>
      <c r="S9" s="24">
        <v>11338.27</v>
      </c>
      <c r="T9" s="27">
        <v>1</v>
      </c>
      <c r="U9" s="24">
        <v>27.8</v>
      </c>
      <c r="V9" s="27">
        <v>1</v>
      </c>
      <c r="W9" s="24">
        <v>44.62</v>
      </c>
      <c r="X9" s="27">
        <v>52</v>
      </c>
      <c r="Y9" s="24">
        <v>4136.88</v>
      </c>
      <c r="Z9" s="27">
        <v>30</v>
      </c>
      <c r="AA9" s="24">
        <v>4191.9</v>
      </c>
      <c r="AB9" s="27">
        <v>45</v>
      </c>
      <c r="AC9" s="24">
        <v>16310.14</v>
      </c>
    </row>
    <row r="10" spans="2:29" ht="37.5" customHeight="1">
      <c r="B10" s="23" t="s">
        <v>79</v>
      </c>
      <c r="C10" s="21"/>
      <c r="D10" s="4">
        <f aca="true" t="shared" si="0" ref="D10:S10">SUM(D12:D26)</f>
        <v>29066</v>
      </c>
      <c r="E10" s="3">
        <f t="shared" si="0"/>
        <v>101054.23</v>
      </c>
      <c r="F10" s="4">
        <f t="shared" si="0"/>
        <v>126</v>
      </c>
      <c r="G10" s="3">
        <f t="shared" si="0"/>
        <v>301.96</v>
      </c>
      <c r="H10" s="4">
        <f t="shared" si="0"/>
        <v>82</v>
      </c>
      <c r="I10" s="3">
        <f t="shared" si="0"/>
        <v>41.75</v>
      </c>
      <c r="J10" s="4">
        <f t="shared" si="0"/>
        <v>28940</v>
      </c>
      <c r="K10" s="3">
        <f t="shared" si="0"/>
        <v>100752.26999999999</v>
      </c>
      <c r="L10" s="4">
        <f t="shared" si="0"/>
        <v>26098</v>
      </c>
      <c r="M10" s="3">
        <f t="shared" si="0"/>
        <v>47302.01000000001</v>
      </c>
      <c r="N10" s="4">
        <f t="shared" si="0"/>
        <v>1631</v>
      </c>
      <c r="O10" s="3">
        <f t="shared" si="0"/>
        <v>11925.099999999995</v>
      </c>
      <c r="P10" s="4">
        <f t="shared" si="0"/>
        <v>465</v>
      </c>
      <c r="Q10" s="3">
        <f t="shared" si="0"/>
        <v>5694.24</v>
      </c>
      <c r="R10" s="4">
        <f t="shared" si="0"/>
        <v>618</v>
      </c>
      <c r="S10" s="3">
        <f t="shared" si="0"/>
        <v>11328.380000000001</v>
      </c>
      <c r="T10" s="25" t="s">
        <v>90</v>
      </c>
      <c r="U10" s="26" t="s">
        <v>90</v>
      </c>
      <c r="V10" s="4">
        <f aca="true" t="shared" si="1" ref="V10:AC10">SUM(V12:V26)</f>
        <v>1</v>
      </c>
      <c r="W10" s="3">
        <f t="shared" si="1"/>
        <v>44.62</v>
      </c>
      <c r="X10" s="4">
        <f t="shared" si="1"/>
        <v>53</v>
      </c>
      <c r="Y10" s="3">
        <f t="shared" si="1"/>
        <v>4216.88</v>
      </c>
      <c r="Z10" s="4">
        <f t="shared" si="1"/>
        <v>30</v>
      </c>
      <c r="AA10" s="3">
        <f t="shared" si="1"/>
        <v>4205.9</v>
      </c>
      <c r="AB10" s="4">
        <f t="shared" si="1"/>
        <v>44</v>
      </c>
      <c r="AC10" s="3">
        <f t="shared" si="1"/>
        <v>16035.14</v>
      </c>
    </row>
    <row r="11" spans="3:28" ht="49.5" customHeight="1">
      <c r="C11" s="21"/>
      <c r="D11" s="22" t="s">
        <v>15</v>
      </c>
      <c r="H11" s="1"/>
      <c r="L11" s="4"/>
      <c r="M11" s="56"/>
      <c r="N11" s="4"/>
      <c r="P11" s="4"/>
      <c r="R11" s="4"/>
      <c r="T11" s="25"/>
      <c r="U11" s="26"/>
      <c r="V11" s="4"/>
      <c r="X11" s="4"/>
      <c r="Z11" s="4"/>
      <c r="AB11" s="4"/>
    </row>
    <row r="12" spans="2:29" ht="18.75" customHeight="1">
      <c r="B12" s="20" t="s">
        <v>16</v>
      </c>
      <c r="C12" s="21"/>
      <c r="D12" s="22">
        <f>SUM(F12,J12)</f>
        <v>2455</v>
      </c>
      <c r="E12" s="24">
        <f>SUM(G12,K12)</f>
        <v>3087.55</v>
      </c>
      <c r="F12" s="1">
        <v>22</v>
      </c>
      <c r="G12" s="3">
        <v>22.01</v>
      </c>
      <c r="H12" s="1">
        <v>17</v>
      </c>
      <c r="I12" s="3">
        <v>7.39</v>
      </c>
      <c r="J12" s="4">
        <f>SUM(L12,N12,P12,R12,T12,V12,X12,Z12,AB12)</f>
        <v>2433</v>
      </c>
      <c r="K12" s="3">
        <f>SUM(M12,O12,Q12,S12,U12,W12,Y12,AA12,AC12)</f>
        <v>3065.54</v>
      </c>
      <c r="L12" s="1">
        <v>2406</v>
      </c>
      <c r="M12" s="3">
        <v>2799.77</v>
      </c>
      <c r="N12" s="1">
        <v>15</v>
      </c>
      <c r="O12" s="3">
        <v>100.33</v>
      </c>
      <c r="P12" s="1">
        <v>7</v>
      </c>
      <c r="Q12" s="3">
        <v>74.88</v>
      </c>
      <c r="R12" s="4">
        <v>5</v>
      </c>
      <c r="S12" s="3">
        <v>90.56</v>
      </c>
      <c r="T12" s="25" t="s">
        <v>90</v>
      </c>
      <c r="U12" s="26" t="s">
        <v>90</v>
      </c>
      <c r="V12" s="26" t="s">
        <v>90</v>
      </c>
      <c r="W12" s="26" t="s">
        <v>90</v>
      </c>
      <c r="X12" s="26" t="s">
        <v>90</v>
      </c>
      <c r="Y12" s="26" t="s">
        <v>90</v>
      </c>
      <c r="Z12" s="26" t="s">
        <v>90</v>
      </c>
      <c r="AA12" s="26" t="s">
        <v>90</v>
      </c>
      <c r="AB12" s="26" t="s">
        <v>90</v>
      </c>
      <c r="AC12" s="26" t="s">
        <v>90</v>
      </c>
    </row>
    <row r="13" spans="2:29" ht="18.75" customHeight="1">
      <c r="B13" s="20" t="s">
        <v>17</v>
      </c>
      <c r="C13" s="21"/>
      <c r="D13" s="22">
        <f aca="true" t="shared" si="2" ref="D13:D26">SUM(F13,J13)</f>
        <v>852</v>
      </c>
      <c r="E13" s="24">
        <f aca="true" t="shared" si="3" ref="E13:E26">SUM(G13,K13)</f>
        <v>3253.12</v>
      </c>
      <c r="F13" s="1">
        <v>27</v>
      </c>
      <c r="G13" s="3">
        <v>106.85</v>
      </c>
      <c r="H13" s="1">
        <v>7</v>
      </c>
      <c r="I13" s="3">
        <v>3.2</v>
      </c>
      <c r="J13" s="4">
        <f aca="true" t="shared" si="4" ref="J13:J26">SUM(L13,N13,P13,R13,T13,V13,X13,Z13,AB13)</f>
        <v>825</v>
      </c>
      <c r="K13" s="3">
        <f aca="true" t="shared" si="5" ref="K13:K26">SUM(M13,O13,Q13,S13,U13,W13,Y13,AA13,AC13)</f>
        <v>3146.27</v>
      </c>
      <c r="L13" s="1">
        <v>680</v>
      </c>
      <c r="M13" s="3">
        <v>1491.31</v>
      </c>
      <c r="N13" s="1">
        <v>74</v>
      </c>
      <c r="O13" s="3">
        <v>550.29</v>
      </c>
      <c r="P13" s="1">
        <v>30</v>
      </c>
      <c r="Q13" s="3">
        <v>364.78</v>
      </c>
      <c r="R13" s="4">
        <v>41</v>
      </c>
      <c r="S13" s="3">
        <v>739.89</v>
      </c>
      <c r="T13" s="25" t="s">
        <v>90</v>
      </c>
      <c r="U13" s="26" t="s">
        <v>90</v>
      </c>
      <c r="V13" s="26" t="s">
        <v>90</v>
      </c>
      <c r="W13" s="26" t="s">
        <v>90</v>
      </c>
      <c r="X13" s="26" t="s">
        <v>90</v>
      </c>
      <c r="Y13" s="26" t="s">
        <v>90</v>
      </c>
      <c r="Z13" s="26" t="s">
        <v>90</v>
      </c>
      <c r="AA13" s="26" t="s">
        <v>90</v>
      </c>
      <c r="AB13" s="26" t="s">
        <v>90</v>
      </c>
      <c r="AC13" s="26" t="s">
        <v>90</v>
      </c>
    </row>
    <row r="14" spans="2:29" ht="18.75" customHeight="1">
      <c r="B14" s="20" t="s">
        <v>18</v>
      </c>
      <c r="C14" s="21"/>
      <c r="D14" s="22">
        <f t="shared" si="2"/>
        <v>20074</v>
      </c>
      <c r="E14" s="24">
        <f t="shared" si="3"/>
        <v>43233.99999999999</v>
      </c>
      <c r="F14" s="1">
        <v>59</v>
      </c>
      <c r="G14" s="3">
        <v>64.68</v>
      </c>
      <c r="H14" s="1">
        <v>50</v>
      </c>
      <c r="I14" s="3">
        <v>26.1</v>
      </c>
      <c r="J14" s="4">
        <f t="shared" si="4"/>
        <v>20015</v>
      </c>
      <c r="K14" s="3">
        <f t="shared" si="5"/>
        <v>43169.31999999999</v>
      </c>
      <c r="L14" s="1">
        <v>18780</v>
      </c>
      <c r="M14" s="3">
        <v>31514.17</v>
      </c>
      <c r="N14" s="1">
        <v>893</v>
      </c>
      <c r="O14" s="3">
        <v>6384.45</v>
      </c>
      <c r="P14" s="1">
        <v>164</v>
      </c>
      <c r="Q14" s="3">
        <v>2017.86</v>
      </c>
      <c r="R14" s="4">
        <v>178</v>
      </c>
      <c r="S14" s="3">
        <v>3252.84</v>
      </c>
      <c r="T14" s="25" t="s">
        <v>90</v>
      </c>
      <c r="U14" s="26" t="s">
        <v>90</v>
      </c>
      <c r="V14" s="26" t="s">
        <v>90</v>
      </c>
      <c r="W14" s="26" t="s">
        <v>90</v>
      </c>
      <c r="X14" s="26" t="s">
        <v>90</v>
      </c>
      <c r="Y14" s="26" t="s">
        <v>90</v>
      </c>
      <c r="Z14" s="26" t="s">
        <v>90</v>
      </c>
      <c r="AA14" s="26" t="s">
        <v>90</v>
      </c>
      <c r="AB14" s="26" t="s">
        <v>90</v>
      </c>
      <c r="AC14" s="26" t="s">
        <v>90</v>
      </c>
    </row>
    <row r="15" spans="2:29" ht="18.75" customHeight="1">
      <c r="B15" s="20" t="s">
        <v>19</v>
      </c>
      <c r="C15" s="21"/>
      <c r="D15" s="22">
        <f t="shared" si="2"/>
        <v>726</v>
      </c>
      <c r="E15" s="24">
        <f t="shared" si="3"/>
        <v>3569.54</v>
      </c>
      <c r="F15" s="25">
        <v>2</v>
      </c>
      <c r="G15" s="26">
        <v>5.07</v>
      </c>
      <c r="H15" s="25">
        <v>1</v>
      </c>
      <c r="I15" s="26">
        <v>0.87</v>
      </c>
      <c r="J15" s="4">
        <f t="shared" si="4"/>
        <v>724</v>
      </c>
      <c r="K15" s="3">
        <f t="shared" si="5"/>
        <v>3564.47</v>
      </c>
      <c r="L15" s="1">
        <v>557</v>
      </c>
      <c r="M15" s="3">
        <v>1848.29</v>
      </c>
      <c r="N15" s="1">
        <v>121</v>
      </c>
      <c r="O15" s="3">
        <v>888.08</v>
      </c>
      <c r="P15" s="1">
        <v>7</v>
      </c>
      <c r="Q15" s="3">
        <v>82.27</v>
      </c>
      <c r="R15" s="4">
        <v>39</v>
      </c>
      <c r="S15" s="3">
        <v>745.83</v>
      </c>
      <c r="T15" s="25" t="s">
        <v>90</v>
      </c>
      <c r="U15" s="26" t="s">
        <v>90</v>
      </c>
      <c r="V15" s="26" t="s">
        <v>90</v>
      </c>
      <c r="W15" s="26" t="s">
        <v>90</v>
      </c>
      <c r="X15" s="26" t="s">
        <v>90</v>
      </c>
      <c r="Y15" s="26" t="s">
        <v>90</v>
      </c>
      <c r="Z15" s="26" t="s">
        <v>90</v>
      </c>
      <c r="AA15" s="26" t="s">
        <v>90</v>
      </c>
      <c r="AB15" s="26" t="s">
        <v>90</v>
      </c>
      <c r="AC15" s="26" t="s">
        <v>90</v>
      </c>
    </row>
    <row r="16" spans="2:29" ht="37.5" customHeight="1">
      <c r="B16" s="20" t="s">
        <v>20</v>
      </c>
      <c r="C16" s="21"/>
      <c r="D16" s="22">
        <f t="shared" si="2"/>
        <v>1730</v>
      </c>
      <c r="E16" s="24">
        <f t="shared" si="3"/>
        <v>5837.159999999999</v>
      </c>
      <c r="F16" s="25">
        <v>3</v>
      </c>
      <c r="G16" s="26">
        <v>4.45</v>
      </c>
      <c r="H16" s="25">
        <v>2</v>
      </c>
      <c r="I16" s="26">
        <v>1.1</v>
      </c>
      <c r="J16" s="4">
        <f t="shared" si="4"/>
        <v>1727</v>
      </c>
      <c r="K16" s="3">
        <f t="shared" si="5"/>
        <v>5832.709999999999</v>
      </c>
      <c r="L16" s="1">
        <v>1534</v>
      </c>
      <c r="M16" s="3">
        <v>3557.02</v>
      </c>
      <c r="N16" s="1">
        <v>143</v>
      </c>
      <c r="O16" s="3">
        <v>1099.09</v>
      </c>
      <c r="P16" s="1">
        <v>31</v>
      </c>
      <c r="Q16" s="3">
        <v>363</v>
      </c>
      <c r="R16" s="4">
        <v>14</v>
      </c>
      <c r="S16" s="3">
        <v>249.82</v>
      </c>
      <c r="T16" s="25" t="s">
        <v>90</v>
      </c>
      <c r="U16" s="26" t="s">
        <v>90</v>
      </c>
      <c r="V16" s="26" t="s">
        <v>90</v>
      </c>
      <c r="W16" s="26" t="s">
        <v>90</v>
      </c>
      <c r="X16" s="1">
        <v>2</v>
      </c>
      <c r="Y16" s="3">
        <v>198.88</v>
      </c>
      <c r="Z16" s="1">
        <v>3</v>
      </c>
      <c r="AA16" s="3">
        <v>364.9</v>
      </c>
      <c r="AB16" s="26" t="s">
        <v>90</v>
      </c>
      <c r="AC16" s="26" t="s">
        <v>90</v>
      </c>
    </row>
    <row r="17" spans="2:29" ht="18.75" customHeight="1">
      <c r="B17" s="20" t="s">
        <v>22</v>
      </c>
      <c r="C17" s="21"/>
      <c r="D17" s="22">
        <f t="shared" si="2"/>
        <v>149</v>
      </c>
      <c r="E17" s="24">
        <f t="shared" si="3"/>
        <v>4879.3</v>
      </c>
      <c r="F17" s="25" t="s">
        <v>90</v>
      </c>
      <c r="G17" s="25" t="s">
        <v>90</v>
      </c>
      <c r="H17" s="25" t="s">
        <v>90</v>
      </c>
      <c r="I17" s="25" t="s">
        <v>90</v>
      </c>
      <c r="J17" s="4">
        <f t="shared" si="4"/>
        <v>149</v>
      </c>
      <c r="K17" s="3">
        <f t="shared" si="5"/>
        <v>4879.3</v>
      </c>
      <c r="L17" s="1">
        <v>27</v>
      </c>
      <c r="M17" s="3">
        <v>122.67</v>
      </c>
      <c r="N17" s="1">
        <v>27</v>
      </c>
      <c r="O17" s="3">
        <v>205.8</v>
      </c>
      <c r="P17" s="1">
        <v>31</v>
      </c>
      <c r="Q17" s="3">
        <v>434.05</v>
      </c>
      <c r="R17" s="4">
        <v>41</v>
      </c>
      <c r="S17" s="3">
        <v>775.78</v>
      </c>
      <c r="T17" s="25" t="s">
        <v>90</v>
      </c>
      <c r="U17" s="26" t="s">
        <v>90</v>
      </c>
      <c r="V17" s="26" t="s">
        <v>90</v>
      </c>
      <c r="W17" s="26" t="s">
        <v>90</v>
      </c>
      <c r="X17" s="1">
        <v>6</v>
      </c>
      <c r="Y17" s="3">
        <v>458</v>
      </c>
      <c r="Z17" s="1">
        <v>14</v>
      </c>
      <c r="AA17" s="3">
        <v>1890</v>
      </c>
      <c r="AB17" s="1">
        <v>3</v>
      </c>
      <c r="AC17" s="3">
        <v>993</v>
      </c>
    </row>
    <row r="18" spans="2:29" ht="18.75" customHeight="1">
      <c r="B18" s="28" t="s">
        <v>64</v>
      </c>
      <c r="C18" s="21"/>
      <c r="D18" s="22">
        <f t="shared" si="2"/>
        <v>464</v>
      </c>
      <c r="E18" s="24">
        <f t="shared" si="3"/>
        <v>17892.67</v>
      </c>
      <c r="F18" s="25" t="s">
        <v>90</v>
      </c>
      <c r="G18" s="25" t="s">
        <v>90</v>
      </c>
      <c r="H18" s="25" t="s">
        <v>90</v>
      </c>
      <c r="I18" s="25" t="s">
        <v>90</v>
      </c>
      <c r="J18" s="4">
        <f t="shared" si="4"/>
        <v>464</v>
      </c>
      <c r="K18" s="3">
        <f t="shared" si="5"/>
        <v>17892.67</v>
      </c>
      <c r="L18" s="1">
        <v>47</v>
      </c>
      <c r="M18" s="3">
        <v>163.41</v>
      </c>
      <c r="N18" s="1">
        <v>64</v>
      </c>
      <c r="O18" s="3">
        <v>490.68</v>
      </c>
      <c r="P18" s="1">
        <v>84</v>
      </c>
      <c r="Q18" s="3">
        <v>1044.91</v>
      </c>
      <c r="R18" s="4">
        <v>199</v>
      </c>
      <c r="S18" s="3">
        <v>3620.05</v>
      </c>
      <c r="T18" s="25" t="s">
        <v>90</v>
      </c>
      <c r="U18" s="26" t="s">
        <v>90</v>
      </c>
      <c r="V18" s="1">
        <v>1</v>
      </c>
      <c r="W18" s="3">
        <v>44.62</v>
      </c>
      <c r="X18" s="1">
        <v>38</v>
      </c>
      <c r="Y18" s="3">
        <v>3039</v>
      </c>
      <c r="Z18" s="1">
        <v>1</v>
      </c>
      <c r="AA18" s="3">
        <v>196</v>
      </c>
      <c r="AB18" s="1">
        <v>30</v>
      </c>
      <c r="AC18" s="3">
        <v>9294</v>
      </c>
    </row>
    <row r="19" spans="2:29" ht="18.75" customHeight="1">
      <c r="B19" s="20" t="s">
        <v>24</v>
      </c>
      <c r="C19" s="21"/>
      <c r="D19" s="22">
        <f t="shared" si="2"/>
        <v>42</v>
      </c>
      <c r="E19" s="24">
        <f t="shared" si="3"/>
        <v>240.78</v>
      </c>
      <c r="F19" s="25" t="s">
        <v>90</v>
      </c>
      <c r="G19" s="25" t="s">
        <v>90</v>
      </c>
      <c r="H19" s="25" t="s">
        <v>90</v>
      </c>
      <c r="I19" s="25" t="s">
        <v>90</v>
      </c>
      <c r="J19" s="4">
        <f t="shared" si="4"/>
        <v>42</v>
      </c>
      <c r="K19" s="3">
        <f t="shared" si="5"/>
        <v>240.78</v>
      </c>
      <c r="L19" s="1">
        <v>19</v>
      </c>
      <c r="M19" s="3">
        <v>68.47</v>
      </c>
      <c r="N19" s="1">
        <v>20</v>
      </c>
      <c r="O19" s="3">
        <v>131.05</v>
      </c>
      <c r="P19" s="1">
        <v>2</v>
      </c>
      <c r="Q19" s="3">
        <v>23.86</v>
      </c>
      <c r="R19" s="4">
        <v>1</v>
      </c>
      <c r="S19" s="3">
        <v>17.4</v>
      </c>
      <c r="T19" s="25" t="s">
        <v>90</v>
      </c>
      <c r="U19" s="26" t="s">
        <v>90</v>
      </c>
      <c r="V19" s="26" t="s">
        <v>90</v>
      </c>
      <c r="W19" s="26" t="s">
        <v>90</v>
      </c>
      <c r="X19" s="25" t="s">
        <v>90</v>
      </c>
      <c r="Y19" s="26" t="s">
        <v>92</v>
      </c>
      <c r="Z19" s="25" t="s">
        <v>92</v>
      </c>
      <c r="AA19" s="26" t="s">
        <v>92</v>
      </c>
      <c r="AB19" s="25" t="s">
        <v>90</v>
      </c>
      <c r="AC19" s="26" t="s">
        <v>92</v>
      </c>
    </row>
    <row r="20" spans="2:29" ht="37.5" customHeight="1">
      <c r="B20" s="20" t="s">
        <v>27</v>
      </c>
      <c r="C20" s="21"/>
      <c r="D20" s="22">
        <f t="shared" si="2"/>
        <v>618</v>
      </c>
      <c r="E20" s="24">
        <f t="shared" si="3"/>
        <v>2315.22</v>
      </c>
      <c r="F20" s="25" t="s">
        <v>90</v>
      </c>
      <c r="G20" s="25" t="s">
        <v>90</v>
      </c>
      <c r="H20" s="25" t="s">
        <v>90</v>
      </c>
      <c r="I20" s="25" t="s">
        <v>90</v>
      </c>
      <c r="J20" s="4">
        <f t="shared" si="4"/>
        <v>618</v>
      </c>
      <c r="K20" s="3">
        <f t="shared" si="5"/>
        <v>2315.22</v>
      </c>
      <c r="L20" s="1">
        <v>613</v>
      </c>
      <c r="M20" s="3">
        <v>2283.66</v>
      </c>
      <c r="N20" s="1">
        <v>5</v>
      </c>
      <c r="O20" s="3">
        <v>31.56</v>
      </c>
      <c r="P20" s="25" t="s">
        <v>92</v>
      </c>
      <c r="Q20" s="26" t="s">
        <v>90</v>
      </c>
      <c r="R20" s="54" t="s">
        <v>90</v>
      </c>
      <c r="S20" s="26" t="s">
        <v>90</v>
      </c>
      <c r="T20" s="25" t="s">
        <v>90</v>
      </c>
      <c r="U20" s="26" t="s">
        <v>90</v>
      </c>
      <c r="V20" s="26" t="s">
        <v>90</v>
      </c>
      <c r="W20" s="26" t="s">
        <v>90</v>
      </c>
      <c r="X20" s="25" t="s">
        <v>90</v>
      </c>
      <c r="Y20" s="26" t="s">
        <v>92</v>
      </c>
      <c r="Z20" s="25" t="s">
        <v>92</v>
      </c>
      <c r="AA20" s="26" t="s">
        <v>92</v>
      </c>
      <c r="AB20" s="25" t="s">
        <v>90</v>
      </c>
      <c r="AC20" s="26" t="s">
        <v>92</v>
      </c>
    </row>
    <row r="21" spans="2:29" ht="18.75" customHeight="1">
      <c r="B21" s="20" t="s">
        <v>28</v>
      </c>
      <c r="C21" s="21"/>
      <c r="D21" s="22">
        <f t="shared" si="2"/>
        <v>10</v>
      </c>
      <c r="E21" s="24">
        <f t="shared" si="3"/>
        <v>1400</v>
      </c>
      <c r="F21" s="25" t="s">
        <v>90</v>
      </c>
      <c r="G21" s="25" t="s">
        <v>90</v>
      </c>
      <c r="H21" s="25" t="s">
        <v>90</v>
      </c>
      <c r="I21" s="25" t="s">
        <v>90</v>
      </c>
      <c r="J21" s="4">
        <f t="shared" si="4"/>
        <v>10</v>
      </c>
      <c r="K21" s="3">
        <f t="shared" si="5"/>
        <v>1400</v>
      </c>
      <c r="L21" s="25" t="s">
        <v>90</v>
      </c>
      <c r="M21" s="26" t="s">
        <v>90</v>
      </c>
      <c r="N21" s="25" t="s">
        <v>90</v>
      </c>
      <c r="O21" s="26" t="s">
        <v>90</v>
      </c>
      <c r="P21" s="25" t="s">
        <v>92</v>
      </c>
      <c r="Q21" s="26" t="s">
        <v>90</v>
      </c>
      <c r="R21" s="54" t="s">
        <v>90</v>
      </c>
      <c r="S21" s="26" t="s">
        <v>90</v>
      </c>
      <c r="T21" s="25" t="s">
        <v>90</v>
      </c>
      <c r="U21" s="26" t="s">
        <v>90</v>
      </c>
      <c r="V21" s="26" t="s">
        <v>90</v>
      </c>
      <c r="W21" s="26" t="s">
        <v>90</v>
      </c>
      <c r="X21" s="25">
        <v>2</v>
      </c>
      <c r="Y21" s="26">
        <v>198</v>
      </c>
      <c r="Z21" s="1">
        <v>8</v>
      </c>
      <c r="AA21" s="3">
        <v>1202</v>
      </c>
      <c r="AB21" s="25" t="s">
        <v>90</v>
      </c>
      <c r="AC21" s="26" t="s">
        <v>92</v>
      </c>
    </row>
    <row r="22" spans="2:29" ht="18.75" customHeight="1">
      <c r="B22" s="20" t="s">
        <v>29</v>
      </c>
      <c r="C22" s="21"/>
      <c r="D22" s="22">
        <f t="shared" si="2"/>
        <v>291</v>
      </c>
      <c r="E22" s="24">
        <f t="shared" si="3"/>
        <v>1456.6499999999999</v>
      </c>
      <c r="F22" s="1">
        <v>5</v>
      </c>
      <c r="G22" s="3">
        <v>7.23</v>
      </c>
      <c r="H22" s="1">
        <v>3</v>
      </c>
      <c r="I22" s="3">
        <v>1.5</v>
      </c>
      <c r="J22" s="4">
        <f t="shared" si="4"/>
        <v>286</v>
      </c>
      <c r="K22" s="3">
        <f t="shared" si="5"/>
        <v>1449.4199999999998</v>
      </c>
      <c r="L22" s="1">
        <v>251</v>
      </c>
      <c r="M22" s="3">
        <v>1136.97</v>
      </c>
      <c r="N22" s="1">
        <v>28</v>
      </c>
      <c r="O22" s="3">
        <v>205.88</v>
      </c>
      <c r="P22" s="1">
        <v>3</v>
      </c>
      <c r="Q22" s="3">
        <v>37.57</v>
      </c>
      <c r="R22" s="4">
        <v>4</v>
      </c>
      <c r="S22" s="3">
        <v>69</v>
      </c>
      <c r="T22" s="25" t="s">
        <v>90</v>
      </c>
      <c r="U22" s="26" t="s">
        <v>90</v>
      </c>
      <c r="V22" s="26" t="s">
        <v>90</v>
      </c>
      <c r="W22" s="26" t="s">
        <v>90</v>
      </c>
      <c r="X22" s="25" t="s">
        <v>90</v>
      </c>
      <c r="Y22" s="26" t="s">
        <v>92</v>
      </c>
      <c r="Z22" s="25" t="s">
        <v>92</v>
      </c>
      <c r="AA22" s="26" t="s">
        <v>92</v>
      </c>
      <c r="AB22" s="25" t="s">
        <v>91</v>
      </c>
      <c r="AC22" s="26" t="s">
        <v>92</v>
      </c>
    </row>
    <row r="23" spans="2:29" ht="18.75" customHeight="1">
      <c r="B23" s="20" t="s">
        <v>30</v>
      </c>
      <c r="C23" s="21"/>
      <c r="D23" s="22">
        <f t="shared" si="2"/>
        <v>4</v>
      </c>
      <c r="E23" s="24">
        <f t="shared" si="3"/>
        <v>1636</v>
      </c>
      <c r="F23" s="25" t="s">
        <v>90</v>
      </c>
      <c r="G23" s="25" t="s">
        <v>90</v>
      </c>
      <c r="H23" s="25" t="s">
        <v>90</v>
      </c>
      <c r="I23" s="25" t="s">
        <v>90</v>
      </c>
      <c r="J23" s="4">
        <f t="shared" si="4"/>
        <v>4</v>
      </c>
      <c r="K23" s="3">
        <f t="shared" si="5"/>
        <v>1636</v>
      </c>
      <c r="L23" s="25" t="s">
        <v>90</v>
      </c>
      <c r="M23" s="26" t="s">
        <v>90</v>
      </c>
      <c r="N23" s="25" t="s">
        <v>90</v>
      </c>
      <c r="O23" s="26" t="s">
        <v>90</v>
      </c>
      <c r="P23" s="25" t="s">
        <v>92</v>
      </c>
      <c r="Q23" s="26" t="s">
        <v>90</v>
      </c>
      <c r="R23" s="54" t="s">
        <v>90</v>
      </c>
      <c r="S23" s="26" t="s">
        <v>90</v>
      </c>
      <c r="T23" s="25" t="s">
        <v>90</v>
      </c>
      <c r="U23" s="26" t="s">
        <v>90</v>
      </c>
      <c r="V23" s="26" t="s">
        <v>90</v>
      </c>
      <c r="W23" s="26" t="s">
        <v>90</v>
      </c>
      <c r="X23" s="25" t="s">
        <v>90</v>
      </c>
      <c r="Y23" s="26" t="s">
        <v>92</v>
      </c>
      <c r="Z23" s="25" t="s">
        <v>92</v>
      </c>
      <c r="AA23" s="26" t="s">
        <v>92</v>
      </c>
      <c r="AB23" s="1">
        <v>4</v>
      </c>
      <c r="AC23" s="3">
        <v>1636</v>
      </c>
    </row>
    <row r="24" spans="2:29" ht="36.75" customHeight="1">
      <c r="B24" s="20" t="s">
        <v>31</v>
      </c>
      <c r="C24" s="21"/>
      <c r="D24" s="22">
        <f t="shared" si="2"/>
        <v>79</v>
      </c>
      <c r="E24" s="24">
        <f t="shared" si="3"/>
        <v>4772.61</v>
      </c>
      <c r="F24" s="25" t="s">
        <v>90</v>
      </c>
      <c r="G24" s="25" t="s">
        <v>90</v>
      </c>
      <c r="H24" s="25" t="s">
        <v>90</v>
      </c>
      <c r="I24" s="25" t="s">
        <v>90</v>
      </c>
      <c r="J24" s="4">
        <f t="shared" si="4"/>
        <v>79</v>
      </c>
      <c r="K24" s="3">
        <f t="shared" si="5"/>
        <v>4772.61</v>
      </c>
      <c r="L24" s="1">
        <v>54</v>
      </c>
      <c r="M24" s="3">
        <v>105</v>
      </c>
      <c r="N24" s="1">
        <v>4</v>
      </c>
      <c r="O24" s="3">
        <v>34.3</v>
      </c>
      <c r="P24" s="1">
        <v>4</v>
      </c>
      <c r="Q24" s="3">
        <v>44.17</v>
      </c>
      <c r="R24" s="4">
        <v>4</v>
      </c>
      <c r="S24" s="3">
        <v>72</v>
      </c>
      <c r="T24" s="25" t="s">
        <v>90</v>
      </c>
      <c r="U24" s="26" t="s">
        <v>90</v>
      </c>
      <c r="V24" s="26" t="s">
        <v>90</v>
      </c>
      <c r="W24" s="26" t="s">
        <v>90</v>
      </c>
      <c r="X24" s="1">
        <v>4</v>
      </c>
      <c r="Y24" s="3">
        <v>238</v>
      </c>
      <c r="Z24" s="1">
        <v>3</v>
      </c>
      <c r="AA24" s="3">
        <v>403</v>
      </c>
      <c r="AB24" s="1">
        <v>6</v>
      </c>
      <c r="AC24" s="3">
        <v>3876.14</v>
      </c>
    </row>
    <row r="25" spans="2:29" ht="18.75" customHeight="1">
      <c r="B25" s="20" t="s">
        <v>32</v>
      </c>
      <c r="C25" s="21"/>
      <c r="D25" s="22">
        <f t="shared" si="2"/>
        <v>95</v>
      </c>
      <c r="E25" s="24">
        <f t="shared" si="3"/>
        <v>1455.52</v>
      </c>
      <c r="F25" s="25">
        <v>3</v>
      </c>
      <c r="G25" s="26">
        <v>60.59</v>
      </c>
      <c r="H25" s="25">
        <v>2</v>
      </c>
      <c r="I25" s="26">
        <v>1.59</v>
      </c>
      <c r="J25" s="4">
        <f t="shared" si="4"/>
        <v>92</v>
      </c>
      <c r="K25" s="3">
        <f t="shared" si="5"/>
        <v>1394.93</v>
      </c>
      <c r="L25" s="1">
        <v>16</v>
      </c>
      <c r="M25" s="3">
        <v>54.54</v>
      </c>
      <c r="N25" s="1">
        <v>16</v>
      </c>
      <c r="O25" s="3">
        <v>131.72</v>
      </c>
      <c r="P25" s="1">
        <v>18</v>
      </c>
      <c r="Q25" s="3">
        <v>224.55</v>
      </c>
      <c r="R25" s="4">
        <v>40</v>
      </c>
      <c r="S25" s="3">
        <v>749.12</v>
      </c>
      <c r="T25" s="25" t="s">
        <v>90</v>
      </c>
      <c r="U25" s="26" t="s">
        <v>90</v>
      </c>
      <c r="V25" s="26" t="s">
        <v>90</v>
      </c>
      <c r="W25" s="26" t="s">
        <v>90</v>
      </c>
      <c r="X25" s="1">
        <v>1</v>
      </c>
      <c r="Y25" s="3">
        <v>85</v>
      </c>
      <c r="Z25" s="1">
        <v>1</v>
      </c>
      <c r="AA25" s="3">
        <v>150</v>
      </c>
      <c r="AB25" s="25" t="s">
        <v>92</v>
      </c>
      <c r="AC25" s="26" t="s">
        <v>92</v>
      </c>
    </row>
    <row r="26" spans="2:29" ht="18.75" customHeight="1">
      <c r="B26" s="20" t="s">
        <v>33</v>
      </c>
      <c r="C26" s="21"/>
      <c r="D26" s="22">
        <f t="shared" si="2"/>
        <v>1477</v>
      </c>
      <c r="E26" s="24">
        <f t="shared" si="3"/>
        <v>6024.11</v>
      </c>
      <c r="F26" s="25">
        <v>5</v>
      </c>
      <c r="G26" s="3">
        <v>31.08</v>
      </c>
      <c r="H26" s="25" t="s">
        <v>90</v>
      </c>
      <c r="I26" s="25" t="s">
        <v>90</v>
      </c>
      <c r="J26" s="4">
        <f t="shared" si="4"/>
        <v>1472</v>
      </c>
      <c r="K26" s="3">
        <f t="shared" si="5"/>
        <v>5993.03</v>
      </c>
      <c r="L26" s="1">
        <v>1114</v>
      </c>
      <c r="M26" s="3">
        <v>2156.73</v>
      </c>
      <c r="N26" s="1">
        <v>221</v>
      </c>
      <c r="O26" s="3">
        <v>1671.87</v>
      </c>
      <c r="P26" s="1">
        <v>84</v>
      </c>
      <c r="Q26" s="3">
        <v>982.34</v>
      </c>
      <c r="R26" s="4">
        <v>52</v>
      </c>
      <c r="S26" s="3">
        <v>946.09</v>
      </c>
      <c r="T26" s="25" t="s">
        <v>90</v>
      </c>
      <c r="U26" s="26" t="s">
        <v>90</v>
      </c>
      <c r="V26" s="26" t="s">
        <v>90</v>
      </c>
      <c r="W26" s="26" t="s">
        <v>90</v>
      </c>
      <c r="X26" s="25" t="s">
        <v>91</v>
      </c>
      <c r="Y26" s="26" t="s">
        <v>92</v>
      </c>
      <c r="Z26" s="25" t="s">
        <v>92</v>
      </c>
      <c r="AA26" s="26" t="s">
        <v>92</v>
      </c>
      <c r="AB26" s="25">
        <v>1</v>
      </c>
      <c r="AC26" s="26">
        <v>236</v>
      </c>
    </row>
    <row r="27" spans="3:18" ht="49.5" customHeight="1">
      <c r="C27" s="21"/>
      <c r="D27" s="22" t="s">
        <v>35</v>
      </c>
      <c r="H27" s="1"/>
      <c r="R27" s="4"/>
    </row>
    <row r="28" spans="2:29" ht="18.75" customHeight="1">
      <c r="B28" s="20" t="s">
        <v>36</v>
      </c>
      <c r="C28" s="21"/>
      <c r="D28" s="22">
        <f aca="true" t="shared" si="6" ref="D28:S28">SUM(D30:D41)</f>
        <v>21203</v>
      </c>
      <c r="E28" s="24">
        <f t="shared" si="6"/>
        <v>74165.11000000003</v>
      </c>
      <c r="F28" s="22">
        <f t="shared" si="6"/>
        <v>108</v>
      </c>
      <c r="G28" s="24">
        <f t="shared" si="6"/>
        <v>236.73</v>
      </c>
      <c r="H28" s="22">
        <f t="shared" si="6"/>
        <v>77</v>
      </c>
      <c r="I28" s="24">
        <f t="shared" si="6"/>
        <v>39.75</v>
      </c>
      <c r="J28" s="22">
        <f t="shared" si="6"/>
        <v>21095</v>
      </c>
      <c r="K28" s="24">
        <f t="shared" si="6"/>
        <v>73928.37999999999</v>
      </c>
      <c r="L28" s="22">
        <f t="shared" si="6"/>
        <v>18952</v>
      </c>
      <c r="M28" s="24">
        <f t="shared" si="6"/>
        <v>35920.01</v>
      </c>
      <c r="N28" s="22">
        <f t="shared" si="6"/>
        <v>1298</v>
      </c>
      <c r="O28" s="24">
        <f t="shared" si="6"/>
        <v>9488.05</v>
      </c>
      <c r="P28" s="22">
        <f t="shared" si="6"/>
        <v>345</v>
      </c>
      <c r="Q28" s="24">
        <f t="shared" si="6"/>
        <v>4225.71</v>
      </c>
      <c r="R28" s="22">
        <f t="shared" si="6"/>
        <v>413</v>
      </c>
      <c r="S28" s="24">
        <f t="shared" si="6"/>
        <v>7538.070000000001</v>
      </c>
      <c r="T28" s="25" t="s">
        <v>92</v>
      </c>
      <c r="U28" s="26" t="s">
        <v>92</v>
      </c>
      <c r="V28" s="22">
        <f aca="true" t="shared" si="7" ref="V28:AC28">SUM(V30:V41)</f>
        <v>1</v>
      </c>
      <c r="W28" s="24">
        <f t="shared" si="7"/>
        <v>44.62</v>
      </c>
      <c r="X28" s="22">
        <f t="shared" si="7"/>
        <v>36</v>
      </c>
      <c r="Y28" s="24">
        <f t="shared" si="7"/>
        <v>2826.88</v>
      </c>
      <c r="Z28" s="22">
        <f t="shared" si="7"/>
        <v>23</v>
      </c>
      <c r="AA28" s="24">
        <f t="shared" si="7"/>
        <v>3260.9</v>
      </c>
      <c r="AB28" s="22">
        <f t="shared" si="7"/>
        <v>27</v>
      </c>
      <c r="AC28" s="24">
        <f t="shared" si="7"/>
        <v>10624.14</v>
      </c>
    </row>
    <row r="29" spans="2:29" ht="45" customHeight="1">
      <c r="B29" s="20" t="s">
        <v>38</v>
      </c>
      <c r="C29" s="21"/>
      <c r="D29" s="22">
        <f>SUM('郡部'!D6,'郡部'!D10,'郡部'!D14,'郡部'!D24,'郡部'!D33)</f>
        <v>7863</v>
      </c>
      <c r="E29" s="24">
        <f>SUM('郡部'!E6,'郡部'!E10,'郡部'!E14,'郡部'!E24,'郡部'!E33)</f>
        <v>26889.120000000003</v>
      </c>
      <c r="F29" s="22">
        <f>SUM('郡部'!F6,'郡部'!F10,'郡部'!F14,'郡部'!F24,'郡部'!F33)</f>
        <v>18</v>
      </c>
      <c r="G29" s="24">
        <f>SUM('郡部'!G6,'郡部'!G10,'郡部'!G14,'郡部'!G24,'郡部'!G33)</f>
        <v>65.23</v>
      </c>
      <c r="H29" s="22">
        <f>SUM('郡部'!H6,'郡部'!H10,'郡部'!H14,'郡部'!H24,'郡部'!H33)</f>
        <v>5</v>
      </c>
      <c r="I29" s="24">
        <f>SUM('郡部'!I6,'郡部'!I10,'郡部'!I14,'郡部'!I24,'郡部'!I33)</f>
        <v>2</v>
      </c>
      <c r="J29" s="22">
        <f>SUM('郡部'!J6,'郡部'!J10,'郡部'!J14,'郡部'!J24,'郡部'!J33)</f>
        <v>7845</v>
      </c>
      <c r="K29" s="24">
        <f>SUM('郡部'!K6,'郡部'!K10,'郡部'!K14,'郡部'!K24,'郡部'!K33)</f>
        <v>26823.890000000003</v>
      </c>
      <c r="L29" s="22">
        <f>SUM('郡部'!L6,'郡部'!L10,'郡部'!L14,'郡部'!L24,'郡部'!L33)</f>
        <v>7146</v>
      </c>
      <c r="M29" s="24">
        <f>SUM('郡部'!M6,'郡部'!M10,'郡部'!M14,'郡部'!M24,'郡部'!M33)</f>
        <v>11382</v>
      </c>
      <c r="N29" s="22">
        <f>SUM('郡部'!N6,'郡部'!N10,'郡部'!N14,'郡部'!N24,'郡部'!N33)</f>
        <v>333</v>
      </c>
      <c r="O29" s="24">
        <f>SUM('郡部'!O6,'郡部'!O10,'郡部'!O14,'郡部'!O24,'郡部'!O33)</f>
        <v>2437.05</v>
      </c>
      <c r="P29" s="22">
        <f>SUM('郡部'!P6,'郡部'!P10,'郡部'!P14,'郡部'!P24,'郡部'!P33)</f>
        <v>120</v>
      </c>
      <c r="Q29" s="24">
        <f>SUM('郡部'!Q6,'郡部'!Q10,'郡部'!Q14,'郡部'!Q24,'郡部'!Q33)</f>
        <v>1468.53</v>
      </c>
      <c r="R29" s="22">
        <f>SUM('郡部'!R6,'郡部'!R10,'郡部'!R14,'郡部'!R24,'郡部'!R33)</f>
        <v>205</v>
      </c>
      <c r="S29" s="24">
        <f>SUM('郡部'!S6,'郡部'!S10,'郡部'!S14,'郡部'!S24,'郡部'!S33)</f>
        <v>3790.31</v>
      </c>
      <c r="T29" s="25" t="s">
        <v>92</v>
      </c>
      <c r="U29" s="26" t="s">
        <v>92</v>
      </c>
      <c r="V29" s="25" t="s">
        <v>92</v>
      </c>
      <c r="W29" s="26" t="s">
        <v>92</v>
      </c>
      <c r="X29" s="22">
        <f>SUM('郡部'!X6,'郡部'!X10,'郡部'!X14,'郡部'!X24,'郡部'!X33)</f>
        <v>17</v>
      </c>
      <c r="Y29" s="24">
        <f>SUM('郡部'!Y6,'郡部'!Y10,'郡部'!Y14,'郡部'!Y24,'郡部'!Y33)</f>
        <v>1390</v>
      </c>
      <c r="Z29" s="22">
        <f>SUM('郡部'!Z6,'郡部'!Z10,'郡部'!Z14,'郡部'!Z24,'郡部'!Z33)</f>
        <v>7</v>
      </c>
      <c r="AA29" s="24">
        <f>SUM('郡部'!AA6,'郡部'!AA10,'郡部'!AA14,'郡部'!AA24,'郡部'!AA33)</f>
        <v>945</v>
      </c>
      <c r="AB29" s="22">
        <f>SUM('郡部'!AB6,'郡部'!AB10,'郡部'!AB14,'郡部'!AB24,'郡部'!AB33)</f>
        <v>17</v>
      </c>
      <c r="AC29" s="24">
        <f>SUM('郡部'!AC6,'郡部'!AC10,'郡部'!AC14,'郡部'!AC24,'郡部'!AC33)</f>
        <v>5411</v>
      </c>
    </row>
    <row r="30" spans="2:29" ht="37.5" customHeight="1">
      <c r="B30" s="20" t="s">
        <v>39</v>
      </c>
      <c r="C30" s="21"/>
      <c r="D30" s="22">
        <f aca="true" t="shared" si="8" ref="D30:D41">SUM(F30,J30)</f>
        <v>2328</v>
      </c>
      <c r="E30" s="24">
        <f aca="true" t="shared" si="9" ref="E30:E41">SUM(G30,K30)</f>
        <v>14584.329999999998</v>
      </c>
      <c r="F30" s="25">
        <v>1</v>
      </c>
      <c r="G30" s="63">
        <v>59</v>
      </c>
      <c r="H30" s="25" t="s">
        <v>90</v>
      </c>
      <c r="I30" s="26" t="s">
        <v>90</v>
      </c>
      <c r="J30" s="4">
        <f>SUM(L30,N30,P30,R30,T30,V30,X30,Z30,AB30)</f>
        <v>2327</v>
      </c>
      <c r="K30" s="3">
        <f>SUM(M30,O30,Q30,S30,U30,W30,Y30,AA30,AC30)</f>
        <v>14525.329999999998</v>
      </c>
      <c r="L30" s="1">
        <v>2100</v>
      </c>
      <c r="M30" s="3">
        <v>4387.61</v>
      </c>
      <c r="N30" s="1">
        <v>115</v>
      </c>
      <c r="O30" s="3">
        <v>809.53</v>
      </c>
      <c r="P30" s="1">
        <v>30</v>
      </c>
      <c r="Q30" s="3">
        <v>359.12</v>
      </c>
      <c r="R30" s="4">
        <v>51</v>
      </c>
      <c r="S30" s="3">
        <v>937.93</v>
      </c>
      <c r="T30" s="25" t="s">
        <v>92</v>
      </c>
      <c r="U30" s="26" t="s">
        <v>92</v>
      </c>
      <c r="V30" s="25" t="s">
        <v>92</v>
      </c>
      <c r="W30" s="26" t="s">
        <v>92</v>
      </c>
      <c r="X30" s="1">
        <v>7</v>
      </c>
      <c r="Y30" s="3">
        <v>494</v>
      </c>
      <c r="Z30" s="1">
        <v>14</v>
      </c>
      <c r="AA30" s="3">
        <v>2025</v>
      </c>
      <c r="AB30" s="1">
        <v>10</v>
      </c>
      <c r="AC30" s="3">
        <v>5512.14</v>
      </c>
    </row>
    <row r="31" spans="2:29" ht="18.75" customHeight="1">
      <c r="B31" s="20" t="s">
        <v>40</v>
      </c>
      <c r="C31" s="21"/>
      <c r="D31" s="22">
        <f t="shared" si="8"/>
        <v>1671</v>
      </c>
      <c r="E31" s="24">
        <f t="shared" si="9"/>
        <v>4910.5199999999995</v>
      </c>
      <c r="F31" s="25">
        <v>15</v>
      </c>
      <c r="G31" s="64">
        <v>7.66</v>
      </c>
      <c r="H31" s="25">
        <v>15</v>
      </c>
      <c r="I31" s="26">
        <v>7.66</v>
      </c>
      <c r="J31" s="4">
        <f aca="true" t="shared" si="10" ref="J31:J41">SUM(L31,N31,P31,R31,T31,V31,X31,Z31,AB31)</f>
        <v>1656</v>
      </c>
      <c r="K31" s="3">
        <f aca="true" t="shared" si="11" ref="K31:K41">SUM(M31,O31,Q31,S31,U31,W31,Y31,AA31,AC31)</f>
        <v>4902.86</v>
      </c>
      <c r="L31" s="1">
        <v>1492</v>
      </c>
      <c r="M31" s="3">
        <v>2847.53</v>
      </c>
      <c r="N31" s="1">
        <v>75</v>
      </c>
      <c r="O31" s="3">
        <v>541.97</v>
      </c>
      <c r="P31" s="1">
        <v>38</v>
      </c>
      <c r="Q31" s="3">
        <v>462.45</v>
      </c>
      <c r="R31" s="4">
        <v>49</v>
      </c>
      <c r="S31" s="3">
        <v>885.91</v>
      </c>
      <c r="T31" s="25" t="s">
        <v>92</v>
      </c>
      <c r="U31" s="26" t="s">
        <v>92</v>
      </c>
      <c r="V31" s="25" t="s">
        <v>92</v>
      </c>
      <c r="W31" s="26" t="s">
        <v>92</v>
      </c>
      <c r="X31" s="1">
        <v>2</v>
      </c>
      <c r="Y31" s="3">
        <v>165</v>
      </c>
      <c r="Z31" s="25" t="s">
        <v>92</v>
      </c>
      <c r="AA31" s="26" t="s">
        <v>92</v>
      </c>
      <c r="AB31" s="25" t="s">
        <v>92</v>
      </c>
      <c r="AC31" s="26" t="s">
        <v>92</v>
      </c>
    </row>
    <row r="32" spans="2:29" ht="18.75" customHeight="1">
      <c r="B32" s="20" t="s">
        <v>41</v>
      </c>
      <c r="C32" s="21"/>
      <c r="D32" s="22">
        <f t="shared" si="8"/>
        <v>493</v>
      </c>
      <c r="E32" s="24">
        <f t="shared" si="9"/>
        <v>1145.6599999999999</v>
      </c>
      <c r="F32" s="25" t="s">
        <v>90</v>
      </c>
      <c r="G32" s="64" t="s">
        <v>90</v>
      </c>
      <c r="H32" s="25" t="s">
        <v>90</v>
      </c>
      <c r="I32" s="26" t="s">
        <v>90</v>
      </c>
      <c r="J32" s="4">
        <f t="shared" si="10"/>
        <v>493</v>
      </c>
      <c r="K32" s="3">
        <f t="shared" si="11"/>
        <v>1145.6599999999999</v>
      </c>
      <c r="L32" s="1">
        <v>487</v>
      </c>
      <c r="M32" s="3">
        <v>1103.72</v>
      </c>
      <c r="N32" s="1">
        <v>5</v>
      </c>
      <c r="O32" s="3">
        <v>30.84</v>
      </c>
      <c r="P32" s="1">
        <v>1</v>
      </c>
      <c r="Q32" s="3">
        <v>11.1</v>
      </c>
      <c r="R32" s="25" t="s">
        <v>92</v>
      </c>
      <c r="S32" s="26" t="s">
        <v>92</v>
      </c>
      <c r="T32" s="25" t="s">
        <v>92</v>
      </c>
      <c r="U32" s="26" t="s">
        <v>92</v>
      </c>
      <c r="V32" s="25" t="s">
        <v>92</v>
      </c>
      <c r="W32" s="26" t="s">
        <v>92</v>
      </c>
      <c r="X32" s="25" t="s">
        <v>92</v>
      </c>
      <c r="Y32" s="26" t="s">
        <v>92</v>
      </c>
      <c r="Z32" s="25" t="s">
        <v>92</v>
      </c>
      <c r="AA32" s="26" t="s">
        <v>92</v>
      </c>
      <c r="AB32" s="25" t="s">
        <v>92</v>
      </c>
      <c r="AC32" s="26" t="s">
        <v>92</v>
      </c>
    </row>
    <row r="33" spans="2:29" ht="18.75" customHeight="1">
      <c r="B33" s="20" t="s">
        <v>42</v>
      </c>
      <c r="C33" s="21"/>
      <c r="D33" s="22">
        <f t="shared" si="8"/>
        <v>654</v>
      </c>
      <c r="E33" s="24">
        <f t="shared" si="9"/>
        <v>1308.02</v>
      </c>
      <c r="F33" s="25" t="s">
        <v>90</v>
      </c>
      <c r="G33" s="64" t="s">
        <v>90</v>
      </c>
      <c r="H33" s="25" t="s">
        <v>90</v>
      </c>
      <c r="I33" s="26" t="s">
        <v>90</v>
      </c>
      <c r="J33" s="4">
        <f t="shared" si="10"/>
        <v>654</v>
      </c>
      <c r="K33" s="3">
        <f t="shared" si="11"/>
        <v>1308.02</v>
      </c>
      <c r="L33" s="1">
        <v>636</v>
      </c>
      <c r="M33" s="3">
        <v>1082.31</v>
      </c>
      <c r="N33" s="1">
        <v>5</v>
      </c>
      <c r="O33" s="3">
        <v>35.8</v>
      </c>
      <c r="P33" s="1">
        <v>8</v>
      </c>
      <c r="Q33" s="3">
        <v>101.43</v>
      </c>
      <c r="R33" s="25">
        <v>5</v>
      </c>
      <c r="S33" s="26">
        <v>88.48</v>
      </c>
      <c r="T33" s="25" t="s">
        <v>92</v>
      </c>
      <c r="U33" s="26" t="s">
        <v>92</v>
      </c>
      <c r="V33" s="25" t="s">
        <v>92</v>
      </c>
      <c r="W33" s="26" t="s">
        <v>92</v>
      </c>
      <c r="X33" s="25" t="s">
        <v>92</v>
      </c>
      <c r="Y33" s="26" t="s">
        <v>92</v>
      </c>
      <c r="Z33" s="25" t="s">
        <v>92</v>
      </c>
      <c r="AA33" s="26" t="s">
        <v>92</v>
      </c>
      <c r="AB33" s="25" t="s">
        <v>92</v>
      </c>
      <c r="AC33" s="26" t="s">
        <v>92</v>
      </c>
    </row>
    <row r="34" spans="2:29" ht="18.75" customHeight="1">
      <c r="B34" s="20" t="s">
        <v>43</v>
      </c>
      <c r="C34" s="21"/>
      <c r="D34" s="22">
        <f t="shared" si="8"/>
        <v>375</v>
      </c>
      <c r="E34" s="24">
        <f t="shared" si="9"/>
        <v>516.8700000000001</v>
      </c>
      <c r="F34" s="25">
        <v>1</v>
      </c>
      <c r="G34" s="63">
        <v>4.2</v>
      </c>
      <c r="H34" s="25" t="s">
        <v>90</v>
      </c>
      <c r="I34" s="26" t="s">
        <v>90</v>
      </c>
      <c r="J34" s="4">
        <f t="shared" si="10"/>
        <v>374</v>
      </c>
      <c r="K34" s="3">
        <f t="shared" si="11"/>
        <v>512.6700000000001</v>
      </c>
      <c r="L34" s="1">
        <v>372</v>
      </c>
      <c r="M34" s="3">
        <v>497.97</v>
      </c>
      <c r="N34" s="25">
        <v>2</v>
      </c>
      <c r="O34" s="26">
        <v>14.7</v>
      </c>
      <c r="P34" s="25" t="s">
        <v>92</v>
      </c>
      <c r="Q34" s="26" t="s">
        <v>92</v>
      </c>
      <c r="R34" s="54" t="s">
        <v>92</v>
      </c>
      <c r="S34" s="26" t="s">
        <v>92</v>
      </c>
      <c r="T34" s="25" t="s">
        <v>92</v>
      </c>
      <c r="U34" s="26" t="s">
        <v>92</v>
      </c>
      <c r="V34" s="25" t="s">
        <v>92</v>
      </c>
      <c r="W34" s="26" t="s">
        <v>92</v>
      </c>
      <c r="X34" s="25" t="s">
        <v>92</v>
      </c>
      <c r="Y34" s="26" t="s">
        <v>92</v>
      </c>
      <c r="Z34" s="25" t="s">
        <v>92</v>
      </c>
      <c r="AA34" s="26" t="s">
        <v>92</v>
      </c>
      <c r="AB34" s="25" t="s">
        <v>92</v>
      </c>
      <c r="AC34" s="26" t="s">
        <v>92</v>
      </c>
    </row>
    <row r="35" spans="2:29" ht="37.5" customHeight="1">
      <c r="B35" s="20" t="s">
        <v>46</v>
      </c>
      <c r="C35" s="21"/>
      <c r="D35" s="22">
        <f t="shared" si="8"/>
        <v>2483</v>
      </c>
      <c r="E35" s="24">
        <f t="shared" si="9"/>
        <v>14010.900000000001</v>
      </c>
      <c r="F35" s="25">
        <v>53</v>
      </c>
      <c r="G35" s="64">
        <v>58.16</v>
      </c>
      <c r="H35" s="25">
        <v>44</v>
      </c>
      <c r="I35" s="26">
        <v>24</v>
      </c>
      <c r="J35" s="4">
        <f t="shared" si="10"/>
        <v>2430</v>
      </c>
      <c r="K35" s="3">
        <f t="shared" si="11"/>
        <v>13952.740000000002</v>
      </c>
      <c r="L35" s="1">
        <v>2064</v>
      </c>
      <c r="M35" s="3">
        <v>4101.16</v>
      </c>
      <c r="N35" s="1">
        <v>248</v>
      </c>
      <c r="O35" s="3">
        <v>1970.08</v>
      </c>
      <c r="P35" s="1">
        <v>44</v>
      </c>
      <c r="Q35" s="3">
        <v>523.69</v>
      </c>
      <c r="R35" s="4">
        <v>32</v>
      </c>
      <c r="S35" s="3">
        <v>561.19</v>
      </c>
      <c r="T35" s="25" t="s">
        <v>92</v>
      </c>
      <c r="U35" s="26" t="s">
        <v>92</v>
      </c>
      <c r="V35" s="25">
        <v>1</v>
      </c>
      <c r="W35" s="26">
        <v>44.62</v>
      </c>
      <c r="X35" s="25">
        <v>21</v>
      </c>
      <c r="Y35" s="26">
        <v>1634</v>
      </c>
      <c r="Z35" s="25">
        <v>6</v>
      </c>
      <c r="AA35" s="26">
        <v>871</v>
      </c>
      <c r="AB35" s="25">
        <v>14</v>
      </c>
      <c r="AC35" s="26">
        <v>4247</v>
      </c>
    </row>
    <row r="36" spans="2:29" ht="18.75" customHeight="1">
      <c r="B36" s="20" t="s">
        <v>47</v>
      </c>
      <c r="C36" s="21"/>
      <c r="D36" s="22">
        <f t="shared" si="8"/>
        <v>358</v>
      </c>
      <c r="E36" s="24">
        <f t="shared" si="9"/>
        <v>1646.66</v>
      </c>
      <c r="F36" s="25">
        <v>1</v>
      </c>
      <c r="G36" s="64">
        <v>2.3</v>
      </c>
      <c r="H36" s="25" t="s">
        <v>90</v>
      </c>
      <c r="I36" s="26" t="s">
        <v>90</v>
      </c>
      <c r="J36" s="4">
        <f t="shared" si="10"/>
        <v>357</v>
      </c>
      <c r="K36" s="3">
        <f t="shared" si="11"/>
        <v>1644.3600000000001</v>
      </c>
      <c r="L36" s="4">
        <v>266</v>
      </c>
      <c r="M36" s="26">
        <v>694.71</v>
      </c>
      <c r="N36" s="1">
        <v>54</v>
      </c>
      <c r="O36" s="3">
        <v>408.06</v>
      </c>
      <c r="P36" s="1">
        <v>22</v>
      </c>
      <c r="Q36" s="3">
        <v>276.74</v>
      </c>
      <c r="R36" s="4">
        <v>15</v>
      </c>
      <c r="S36" s="3">
        <v>264.85</v>
      </c>
      <c r="T36" s="25" t="s">
        <v>92</v>
      </c>
      <c r="U36" s="26" t="s">
        <v>92</v>
      </c>
      <c r="V36" s="25" t="s">
        <v>92</v>
      </c>
      <c r="W36" s="26" t="s">
        <v>92</v>
      </c>
      <c r="X36" s="25" t="s">
        <v>92</v>
      </c>
      <c r="Y36" s="26" t="s">
        <v>92</v>
      </c>
      <c r="Z36" s="25" t="s">
        <v>92</v>
      </c>
      <c r="AA36" s="26" t="s">
        <v>92</v>
      </c>
      <c r="AB36" s="25" t="s">
        <v>92</v>
      </c>
      <c r="AC36" s="26" t="s">
        <v>92</v>
      </c>
    </row>
    <row r="37" spans="2:29" ht="18.75" customHeight="1">
      <c r="B37" s="20" t="s">
        <v>72</v>
      </c>
      <c r="C37" s="21"/>
      <c r="D37" s="22">
        <f t="shared" si="8"/>
        <v>5042</v>
      </c>
      <c r="E37" s="24">
        <f t="shared" si="9"/>
        <v>13597.66</v>
      </c>
      <c r="F37" s="25">
        <v>13</v>
      </c>
      <c r="G37" s="64">
        <v>56.31</v>
      </c>
      <c r="H37" s="25">
        <v>1</v>
      </c>
      <c r="I37" s="26">
        <v>0.3</v>
      </c>
      <c r="J37" s="4">
        <f t="shared" si="10"/>
        <v>5029</v>
      </c>
      <c r="K37" s="3">
        <f t="shared" si="11"/>
        <v>13541.35</v>
      </c>
      <c r="L37" s="1">
        <v>4500</v>
      </c>
      <c r="M37" s="3">
        <v>7697.18</v>
      </c>
      <c r="N37" s="1">
        <v>303</v>
      </c>
      <c r="O37" s="3">
        <v>2236.57</v>
      </c>
      <c r="P37" s="1">
        <v>95</v>
      </c>
      <c r="Q37" s="3">
        <v>1216.27</v>
      </c>
      <c r="R37" s="4">
        <v>131</v>
      </c>
      <c r="S37" s="3">
        <v>2391.33</v>
      </c>
      <c r="T37" s="25" t="s">
        <v>92</v>
      </c>
      <c r="U37" s="26" t="s">
        <v>92</v>
      </c>
      <c r="V37" s="25" t="s">
        <v>92</v>
      </c>
      <c r="W37" s="26" t="s">
        <v>92</v>
      </c>
      <c r="X37" s="25" t="s">
        <v>92</v>
      </c>
      <c r="Y37" s="26" t="s">
        <v>92</v>
      </c>
      <c r="Z37" s="25" t="s">
        <v>92</v>
      </c>
      <c r="AA37" s="26" t="s">
        <v>92</v>
      </c>
      <c r="AB37" s="25" t="s">
        <v>92</v>
      </c>
      <c r="AC37" s="26" t="s">
        <v>92</v>
      </c>
    </row>
    <row r="38" spans="2:29" ht="18.75" customHeight="1">
      <c r="B38" s="20" t="s">
        <v>71</v>
      </c>
      <c r="C38" s="21"/>
      <c r="D38" s="22">
        <f t="shared" si="8"/>
        <v>2303</v>
      </c>
      <c r="E38" s="24">
        <f t="shared" si="9"/>
        <v>7154.52</v>
      </c>
      <c r="F38" s="25">
        <v>1</v>
      </c>
      <c r="G38" s="64">
        <v>4.93</v>
      </c>
      <c r="H38" s="25" t="s">
        <v>90</v>
      </c>
      <c r="I38" s="26" t="s">
        <v>90</v>
      </c>
      <c r="J38" s="4">
        <f t="shared" si="10"/>
        <v>2302</v>
      </c>
      <c r="K38" s="3">
        <f t="shared" si="11"/>
        <v>7149.59</v>
      </c>
      <c r="L38" s="1">
        <v>2037</v>
      </c>
      <c r="M38" s="3">
        <v>4634.42</v>
      </c>
      <c r="N38" s="1">
        <v>194</v>
      </c>
      <c r="O38" s="3">
        <v>1331.86</v>
      </c>
      <c r="P38" s="1">
        <v>21</v>
      </c>
      <c r="Q38" s="3">
        <v>246.89</v>
      </c>
      <c r="R38" s="4">
        <v>50</v>
      </c>
      <c r="S38" s="3">
        <v>936.42</v>
      </c>
      <c r="T38" s="25" t="s">
        <v>92</v>
      </c>
      <c r="U38" s="26" t="s">
        <v>92</v>
      </c>
      <c r="V38" s="25" t="s">
        <v>92</v>
      </c>
      <c r="W38" s="26" t="s">
        <v>92</v>
      </c>
      <c r="X38" s="25" t="s">
        <v>92</v>
      </c>
      <c r="Y38" s="26" t="s">
        <v>92</v>
      </c>
      <c r="Z38" s="25" t="s">
        <v>92</v>
      </c>
      <c r="AA38" s="26" t="s">
        <v>92</v>
      </c>
      <c r="AB38" s="25" t="s">
        <v>92</v>
      </c>
      <c r="AC38" s="26" t="s">
        <v>92</v>
      </c>
    </row>
    <row r="39" spans="2:29" ht="18.75" customHeight="1">
      <c r="B39" s="20" t="s">
        <v>83</v>
      </c>
      <c r="C39" s="21"/>
      <c r="D39" s="22">
        <f t="shared" si="8"/>
        <v>2970</v>
      </c>
      <c r="E39" s="24">
        <f t="shared" si="9"/>
        <v>9498.74</v>
      </c>
      <c r="F39" s="25">
        <v>2</v>
      </c>
      <c r="G39" s="64">
        <v>21.6</v>
      </c>
      <c r="H39" s="25" t="s">
        <v>90</v>
      </c>
      <c r="I39" s="26" t="s">
        <v>90</v>
      </c>
      <c r="J39" s="4">
        <f t="shared" si="10"/>
        <v>2968</v>
      </c>
      <c r="K39" s="3">
        <f t="shared" si="11"/>
        <v>9477.14</v>
      </c>
      <c r="L39" s="1">
        <v>2636</v>
      </c>
      <c r="M39" s="3">
        <v>4971.9</v>
      </c>
      <c r="N39" s="1">
        <v>198</v>
      </c>
      <c r="O39" s="3">
        <v>1390.5</v>
      </c>
      <c r="P39" s="1">
        <v>66</v>
      </c>
      <c r="Q39" s="3">
        <v>782.96</v>
      </c>
      <c r="R39" s="4">
        <v>61</v>
      </c>
      <c r="S39" s="3">
        <v>1131.78</v>
      </c>
      <c r="T39" s="25" t="s">
        <v>92</v>
      </c>
      <c r="U39" s="26" t="s">
        <v>92</v>
      </c>
      <c r="V39" s="25" t="s">
        <v>92</v>
      </c>
      <c r="W39" s="26" t="s">
        <v>92</v>
      </c>
      <c r="X39" s="54">
        <v>4</v>
      </c>
      <c r="Y39" s="26">
        <v>335</v>
      </c>
      <c r="Z39" s="25" t="s">
        <v>92</v>
      </c>
      <c r="AA39" s="26" t="s">
        <v>92</v>
      </c>
      <c r="AB39" s="54">
        <v>3</v>
      </c>
      <c r="AC39" s="26">
        <v>865</v>
      </c>
    </row>
    <row r="40" spans="2:29" ht="37.5" customHeight="1">
      <c r="B40" s="20" t="s">
        <v>84</v>
      </c>
      <c r="C40" s="21"/>
      <c r="D40" s="22">
        <f t="shared" si="8"/>
        <v>1814</v>
      </c>
      <c r="E40" s="24">
        <f t="shared" si="9"/>
        <v>3379.4300000000003</v>
      </c>
      <c r="F40" s="25">
        <v>7</v>
      </c>
      <c r="G40" s="63">
        <v>16.28</v>
      </c>
      <c r="H40" s="25">
        <v>3</v>
      </c>
      <c r="I40" s="26">
        <v>1.5</v>
      </c>
      <c r="J40" s="4">
        <f t="shared" si="10"/>
        <v>1807</v>
      </c>
      <c r="K40" s="3">
        <f t="shared" si="11"/>
        <v>3363.15</v>
      </c>
      <c r="L40" s="1">
        <v>1727</v>
      </c>
      <c r="M40" s="3">
        <v>2666.01</v>
      </c>
      <c r="N40" s="1">
        <v>64</v>
      </c>
      <c r="O40" s="3">
        <v>444.17</v>
      </c>
      <c r="P40" s="1">
        <v>7</v>
      </c>
      <c r="Q40" s="3">
        <v>87.45</v>
      </c>
      <c r="R40" s="4">
        <v>9</v>
      </c>
      <c r="S40" s="3">
        <v>165.52</v>
      </c>
      <c r="T40" s="25" t="s">
        <v>92</v>
      </c>
      <c r="U40" s="26" t="s">
        <v>92</v>
      </c>
      <c r="V40" s="25" t="s">
        <v>92</v>
      </c>
      <c r="W40" s="26" t="s">
        <v>92</v>
      </c>
      <c r="X40" s="25" t="s">
        <v>92</v>
      </c>
      <c r="Y40" s="26" t="s">
        <v>92</v>
      </c>
      <c r="Z40" s="25" t="s">
        <v>92</v>
      </c>
      <c r="AA40" s="26" t="s">
        <v>92</v>
      </c>
      <c r="AB40" s="25" t="s">
        <v>92</v>
      </c>
      <c r="AC40" s="26" t="s">
        <v>92</v>
      </c>
    </row>
    <row r="41" spans="2:29" ht="18.75" customHeight="1">
      <c r="B41" s="20" t="s">
        <v>85</v>
      </c>
      <c r="C41" s="21"/>
      <c r="D41" s="22">
        <f t="shared" si="8"/>
        <v>712</v>
      </c>
      <c r="E41" s="24">
        <f t="shared" si="9"/>
        <v>2411.8</v>
      </c>
      <c r="F41" s="25">
        <v>14</v>
      </c>
      <c r="G41" s="63">
        <v>6.29</v>
      </c>
      <c r="H41" s="25">
        <v>14</v>
      </c>
      <c r="I41" s="26">
        <v>6.29</v>
      </c>
      <c r="J41" s="4">
        <f t="shared" si="10"/>
        <v>698</v>
      </c>
      <c r="K41" s="3">
        <f t="shared" si="11"/>
        <v>2405.51</v>
      </c>
      <c r="L41" s="1">
        <v>635</v>
      </c>
      <c r="M41" s="3">
        <v>1235.49</v>
      </c>
      <c r="N41" s="1">
        <v>35</v>
      </c>
      <c r="O41" s="3">
        <v>273.97</v>
      </c>
      <c r="P41" s="1">
        <v>13</v>
      </c>
      <c r="Q41" s="3">
        <v>157.61</v>
      </c>
      <c r="R41" s="4">
        <v>10</v>
      </c>
      <c r="S41" s="3">
        <v>174.66</v>
      </c>
      <c r="T41" s="25" t="s">
        <v>92</v>
      </c>
      <c r="U41" s="26" t="s">
        <v>92</v>
      </c>
      <c r="V41" s="25" t="s">
        <v>92</v>
      </c>
      <c r="W41" s="26" t="s">
        <v>92</v>
      </c>
      <c r="X41" s="1">
        <v>2</v>
      </c>
      <c r="Y41" s="3">
        <v>198.88</v>
      </c>
      <c r="Z41" s="25">
        <v>3</v>
      </c>
      <c r="AA41" s="26">
        <v>364.9</v>
      </c>
      <c r="AB41" s="25" t="s">
        <v>92</v>
      </c>
      <c r="AC41" s="26" t="s">
        <v>92</v>
      </c>
    </row>
    <row r="42" spans="1:29" ht="9.75" customHeight="1" thickBot="1">
      <c r="A42" s="6"/>
      <c r="B42" s="29"/>
      <c r="C42" s="30"/>
      <c r="D42" s="52"/>
      <c r="E42" s="7"/>
      <c r="F42" s="29"/>
      <c r="G42" s="57"/>
      <c r="H42" s="57"/>
      <c r="I42" s="57"/>
      <c r="J42" s="8"/>
      <c r="K42" s="7"/>
      <c r="L42" s="6"/>
      <c r="M42" s="7"/>
      <c r="N42" s="6"/>
      <c r="O42" s="7"/>
      <c r="P42" s="29"/>
      <c r="Q42" s="57"/>
      <c r="R42" s="57"/>
      <c r="S42" s="57"/>
      <c r="T42" s="29"/>
      <c r="U42" s="57"/>
      <c r="V42" s="29"/>
      <c r="W42" s="57"/>
      <c r="X42" s="29"/>
      <c r="Y42" s="57"/>
      <c r="Z42" s="29"/>
      <c r="AA42" s="57"/>
      <c r="AB42" s="29"/>
      <c r="AC42" s="57"/>
    </row>
    <row r="43" spans="2:4" ht="14.25">
      <c r="B43" s="1" t="s">
        <v>68</v>
      </c>
      <c r="C43" s="22"/>
      <c r="D43" s="22"/>
    </row>
    <row r="44" spans="3:4" ht="14.25">
      <c r="C44" s="22"/>
      <c r="D44" s="22"/>
    </row>
    <row r="45" spans="3:4" ht="14.25">
      <c r="C45" s="22"/>
      <c r="D45" s="22"/>
    </row>
    <row r="46" spans="3:4" ht="14.25">
      <c r="C46" s="22"/>
      <c r="D46" s="22"/>
    </row>
    <row r="47" spans="3:4" ht="15.75" customHeight="1">
      <c r="C47" s="22"/>
      <c r="D47" s="22"/>
    </row>
    <row r="49" ht="15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spans="15:29" ht="18.75" customHeight="1">
      <c r="O100" s="24"/>
      <c r="P100" s="22"/>
      <c r="Q100" s="24"/>
      <c r="R100" s="24"/>
      <c r="S100" s="24"/>
      <c r="T100" s="22"/>
      <c r="U100" s="24"/>
      <c r="V100" s="22"/>
      <c r="W100" s="24"/>
      <c r="X100" s="22"/>
      <c r="Y100" s="24"/>
      <c r="Z100" s="22"/>
      <c r="AA100" s="24"/>
      <c r="AB100" s="22"/>
      <c r="AC100" s="24"/>
    </row>
    <row r="101" spans="15:29" ht="18.75" customHeight="1">
      <c r="O101" s="24"/>
      <c r="P101" s="22"/>
      <c r="Q101" s="24"/>
      <c r="R101" s="24"/>
      <c r="S101" s="24"/>
      <c r="T101" s="22"/>
      <c r="U101" s="24"/>
      <c r="V101" s="22"/>
      <c r="W101" s="24"/>
      <c r="X101" s="22"/>
      <c r="Y101" s="24"/>
      <c r="Z101" s="22"/>
      <c r="AA101" s="24"/>
      <c r="AB101" s="22"/>
      <c r="AC101" s="24"/>
    </row>
    <row r="102" spans="15:29" ht="18.75" customHeight="1">
      <c r="O102" s="24"/>
      <c r="P102" s="22"/>
      <c r="Q102" s="24"/>
      <c r="R102" s="24"/>
      <c r="S102" s="24"/>
      <c r="T102" s="22"/>
      <c r="U102" s="24"/>
      <c r="V102" s="22"/>
      <c r="W102" s="24"/>
      <c r="X102" s="22"/>
      <c r="Y102" s="24"/>
      <c r="Z102" s="22"/>
      <c r="AA102" s="24"/>
      <c r="AB102" s="22"/>
      <c r="AC102" s="24"/>
    </row>
    <row r="103" ht="18.75" customHeight="1"/>
    <row r="104" ht="18.75" customHeight="1"/>
    <row r="105" ht="18.75" customHeight="1"/>
  </sheetData>
  <mergeCells count="14">
    <mergeCell ref="Z4:AA4"/>
    <mergeCell ref="AB4:AC4"/>
    <mergeCell ref="O3:AC3"/>
    <mergeCell ref="V4:W4"/>
    <mergeCell ref="X4:Y4"/>
    <mergeCell ref="R4:S4"/>
    <mergeCell ref="L4:M4"/>
    <mergeCell ref="P4:Q4"/>
    <mergeCell ref="T4:U4"/>
    <mergeCell ref="B3:B5"/>
    <mergeCell ref="D3:E4"/>
    <mergeCell ref="J4:K4"/>
    <mergeCell ref="F3:I3"/>
    <mergeCell ref="F4:G4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1"/>
  <sheetViews>
    <sheetView showGridLines="0" zoomScale="75" zoomScaleNormal="75" zoomScaleSheetLayoutView="75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17" sqref="M17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0.75390625" style="1" customWidth="1"/>
    <col min="5" max="5" width="16.25390625" style="3" customWidth="1"/>
    <col min="6" max="6" width="6.625" style="1" customWidth="1"/>
    <col min="7" max="7" width="12.75390625" style="3" customWidth="1"/>
    <col min="8" max="8" width="6.625" style="3" customWidth="1"/>
    <col min="9" max="9" width="10.75390625" style="3" customWidth="1"/>
    <col min="10" max="10" width="10.75390625" style="1" customWidth="1"/>
    <col min="11" max="11" width="16.75390625" style="3" customWidth="1"/>
    <col min="12" max="12" width="10.625" style="1" customWidth="1"/>
    <col min="13" max="13" width="15.75390625" style="3" customWidth="1"/>
    <col min="14" max="14" width="8.875" style="1" customWidth="1"/>
    <col min="15" max="15" width="13.25390625" style="1" customWidth="1"/>
    <col min="16" max="16" width="8.875" style="1" customWidth="1"/>
    <col min="17" max="17" width="13.375" style="1" customWidth="1"/>
    <col min="18" max="18" width="8.75390625" style="1" customWidth="1"/>
    <col min="19" max="19" width="13.375" style="3" customWidth="1"/>
    <col min="20" max="20" width="6.625" style="1" customWidth="1"/>
    <col min="21" max="21" width="10.625" style="3" customWidth="1"/>
    <col min="22" max="22" width="6.75390625" style="1" customWidth="1"/>
    <col min="23" max="23" width="10.625" style="3" customWidth="1"/>
    <col min="24" max="24" width="6.75390625" style="1" customWidth="1"/>
    <col min="25" max="25" width="13.125" style="3" customWidth="1"/>
    <col min="26" max="26" width="6.625" style="1" customWidth="1"/>
    <col min="27" max="27" width="13.125" style="3" customWidth="1"/>
    <col min="28" max="28" width="6.625" style="1" customWidth="1"/>
    <col min="29" max="29" width="13.00390625" style="3" customWidth="1"/>
    <col min="30" max="16384" width="8.625" style="1" customWidth="1"/>
  </cols>
  <sheetData>
    <row r="1" spans="2:23" ht="24">
      <c r="B1" s="2" t="s">
        <v>86</v>
      </c>
      <c r="J1" s="4"/>
      <c r="O1" s="5" t="s">
        <v>0</v>
      </c>
      <c r="P1" s="5"/>
      <c r="Q1" s="5"/>
      <c r="W1" s="3" t="s">
        <v>89</v>
      </c>
    </row>
    <row r="2" spans="1:29" ht="30" customHeight="1" thickBot="1">
      <c r="A2" s="6"/>
      <c r="B2" s="6"/>
      <c r="C2" s="6"/>
      <c r="D2" s="6"/>
      <c r="E2" s="7"/>
      <c r="F2" s="6"/>
      <c r="G2" s="7"/>
      <c r="H2" s="7"/>
      <c r="I2" s="7"/>
      <c r="J2" s="8"/>
      <c r="K2" s="7"/>
      <c r="L2" s="6"/>
      <c r="M2" s="7"/>
      <c r="N2" s="6"/>
      <c r="O2" s="7"/>
      <c r="P2" s="7"/>
      <c r="Q2" s="7"/>
      <c r="R2" s="6"/>
      <c r="S2" s="7"/>
      <c r="T2" s="6"/>
      <c r="U2" s="7"/>
      <c r="V2" s="6"/>
      <c r="W2" s="7"/>
      <c r="X2" s="6"/>
      <c r="Y2" s="7"/>
      <c r="Z2" s="6"/>
      <c r="AA2" s="7"/>
      <c r="AB2" s="9" t="s">
        <v>67</v>
      </c>
      <c r="AC2" s="10"/>
    </row>
    <row r="3" spans="2:29" s="11" customFormat="1" ht="37.5" customHeight="1">
      <c r="B3" s="67" t="s">
        <v>65</v>
      </c>
      <c r="C3" s="12"/>
      <c r="D3" s="70" t="s">
        <v>2</v>
      </c>
      <c r="E3" s="71"/>
      <c r="F3" s="70" t="s">
        <v>80</v>
      </c>
      <c r="G3" s="76"/>
      <c r="H3" s="76"/>
      <c r="I3" s="77"/>
      <c r="J3" s="53" t="s">
        <v>88</v>
      </c>
      <c r="K3" s="13"/>
      <c r="L3" s="14"/>
      <c r="M3" s="13"/>
      <c r="N3" s="14"/>
      <c r="O3" s="81" t="s">
        <v>1</v>
      </c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2:29" s="11" customFormat="1" ht="37.5" customHeight="1">
      <c r="B4" s="68"/>
      <c r="C4" s="12"/>
      <c r="D4" s="72"/>
      <c r="E4" s="73"/>
      <c r="F4" s="78" t="s">
        <v>3</v>
      </c>
      <c r="G4" s="79"/>
      <c r="H4" s="59" t="s">
        <v>82</v>
      </c>
      <c r="I4" s="60" t="s">
        <v>81</v>
      </c>
      <c r="J4" s="74" t="s">
        <v>3</v>
      </c>
      <c r="K4" s="75"/>
      <c r="L4" s="65" t="s">
        <v>4</v>
      </c>
      <c r="M4" s="66"/>
      <c r="N4" s="61" t="s">
        <v>93</v>
      </c>
      <c r="O4" s="58" t="s">
        <v>73</v>
      </c>
      <c r="P4" s="65" t="s">
        <v>94</v>
      </c>
      <c r="Q4" s="66"/>
      <c r="R4" s="65" t="s">
        <v>95</v>
      </c>
      <c r="S4" s="66"/>
      <c r="T4" s="65" t="s">
        <v>5</v>
      </c>
      <c r="U4" s="66"/>
      <c r="V4" s="65" t="s">
        <v>6</v>
      </c>
      <c r="W4" s="66"/>
      <c r="X4" s="65" t="s">
        <v>7</v>
      </c>
      <c r="Y4" s="66"/>
      <c r="Z4" s="65" t="s">
        <v>8</v>
      </c>
      <c r="AA4" s="66"/>
      <c r="AB4" s="65" t="s">
        <v>9</v>
      </c>
      <c r="AC4" s="80"/>
    </row>
    <row r="5" spans="1:29" s="11" customFormat="1" ht="37.5" customHeight="1">
      <c r="A5" s="14"/>
      <c r="B5" s="69"/>
      <c r="C5" s="15"/>
      <c r="D5" s="16" t="s">
        <v>10</v>
      </c>
      <c r="E5" s="17" t="s">
        <v>11</v>
      </c>
      <c r="F5" s="17" t="s">
        <v>10</v>
      </c>
      <c r="G5" s="17" t="s">
        <v>11</v>
      </c>
      <c r="H5" s="17" t="s">
        <v>10</v>
      </c>
      <c r="I5" s="17" t="s">
        <v>11</v>
      </c>
      <c r="J5" s="17" t="s">
        <v>10</v>
      </c>
      <c r="K5" s="17" t="s">
        <v>11</v>
      </c>
      <c r="L5" s="17" t="s">
        <v>10</v>
      </c>
      <c r="M5" s="17" t="s">
        <v>11</v>
      </c>
      <c r="N5" s="18" t="s">
        <v>10</v>
      </c>
      <c r="O5" s="19" t="s">
        <v>11</v>
      </c>
      <c r="P5" s="17" t="s">
        <v>10</v>
      </c>
      <c r="Q5" s="17" t="s">
        <v>11</v>
      </c>
      <c r="R5" s="17" t="s">
        <v>10</v>
      </c>
      <c r="S5" s="17" t="s">
        <v>11</v>
      </c>
      <c r="T5" s="17" t="s">
        <v>10</v>
      </c>
      <c r="U5" s="17" t="s">
        <v>11</v>
      </c>
      <c r="V5" s="17" t="s">
        <v>10</v>
      </c>
      <c r="W5" s="17" t="s">
        <v>11</v>
      </c>
      <c r="X5" s="17" t="s">
        <v>10</v>
      </c>
      <c r="Y5" s="17" t="s">
        <v>11</v>
      </c>
      <c r="Z5" s="17" t="s">
        <v>10</v>
      </c>
      <c r="AA5" s="17" t="s">
        <v>11</v>
      </c>
      <c r="AB5" s="17" t="s">
        <v>10</v>
      </c>
      <c r="AC5" s="18" t="s">
        <v>11</v>
      </c>
    </row>
    <row r="6" spans="2:29" ht="37.5" customHeight="1">
      <c r="B6" s="20" t="s">
        <v>50</v>
      </c>
      <c r="C6" s="21"/>
      <c r="D6" s="22">
        <f>SUM(D7:D9)</f>
        <v>790</v>
      </c>
      <c r="E6" s="24">
        <f>SUM(E7:E9)</f>
        <v>810.94</v>
      </c>
      <c r="F6" s="25" t="s">
        <v>90</v>
      </c>
      <c r="G6" s="26" t="s">
        <v>90</v>
      </c>
      <c r="H6" s="25" t="s">
        <v>90</v>
      </c>
      <c r="I6" s="26" t="s">
        <v>90</v>
      </c>
      <c r="J6" s="22">
        <f aca="true" t="shared" si="0" ref="J6:S6">SUM(J7:J9)</f>
        <v>790</v>
      </c>
      <c r="K6" s="24">
        <f t="shared" si="0"/>
        <v>810.94</v>
      </c>
      <c r="L6" s="22">
        <f t="shared" si="0"/>
        <v>785</v>
      </c>
      <c r="M6" s="24">
        <f t="shared" si="0"/>
        <v>765.14</v>
      </c>
      <c r="N6" s="22">
        <f t="shared" si="0"/>
        <v>3</v>
      </c>
      <c r="O6" s="24">
        <f t="shared" si="0"/>
        <v>16.799999999999997</v>
      </c>
      <c r="P6" s="22">
        <f t="shared" si="0"/>
        <v>1</v>
      </c>
      <c r="Q6" s="24">
        <f t="shared" si="0"/>
        <v>10</v>
      </c>
      <c r="R6" s="22">
        <f t="shared" si="0"/>
        <v>1</v>
      </c>
      <c r="S6" s="24">
        <f t="shared" si="0"/>
        <v>19</v>
      </c>
      <c r="T6" s="25" t="s">
        <v>92</v>
      </c>
      <c r="U6" s="26" t="s">
        <v>92</v>
      </c>
      <c r="V6" s="25" t="s">
        <v>90</v>
      </c>
      <c r="W6" s="26" t="s">
        <v>90</v>
      </c>
      <c r="X6" s="25" t="s">
        <v>90</v>
      </c>
      <c r="Y6" s="26" t="s">
        <v>90</v>
      </c>
      <c r="Z6" s="25" t="s">
        <v>90</v>
      </c>
      <c r="AA6" s="26" t="s">
        <v>90</v>
      </c>
      <c r="AB6" s="25" t="s">
        <v>90</v>
      </c>
      <c r="AC6" s="26" t="s">
        <v>90</v>
      </c>
    </row>
    <row r="7" spans="2:29" ht="38.25" customHeight="1">
      <c r="B7" s="25" t="s">
        <v>12</v>
      </c>
      <c r="C7" s="21"/>
      <c r="D7" s="22">
        <f aca="true" t="shared" si="1" ref="D7:E9">SUM(F7,J7)</f>
        <v>41</v>
      </c>
      <c r="E7" s="24">
        <f t="shared" si="1"/>
        <v>28.65</v>
      </c>
      <c r="F7" s="25" t="s">
        <v>90</v>
      </c>
      <c r="G7" s="26" t="s">
        <v>90</v>
      </c>
      <c r="H7" s="25" t="s">
        <v>90</v>
      </c>
      <c r="I7" s="26" t="s">
        <v>90</v>
      </c>
      <c r="J7" s="4">
        <f aca="true" t="shared" si="2" ref="J7:K9">SUM(L7,N7,P7,R7,T7,V7,X7,Z7,AB7)</f>
        <v>41</v>
      </c>
      <c r="K7" s="3">
        <f t="shared" si="2"/>
        <v>28.65</v>
      </c>
      <c r="L7" s="1">
        <v>41</v>
      </c>
      <c r="M7" s="3">
        <v>28.65</v>
      </c>
      <c r="N7" s="25" t="s">
        <v>90</v>
      </c>
      <c r="O7" s="26" t="s">
        <v>90</v>
      </c>
      <c r="P7" s="25" t="s">
        <v>90</v>
      </c>
      <c r="Q7" s="26" t="s">
        <v>90</v>
      </c>
      <c r="R7" s="25" t="s">
        <v>90</v>
      </c>
      <c r="S7" s="26" t="s">
        <v>90</v>
      </c>
      <c r="T7" s="25" t="s">
        <v>90</v>
      </c>
      <c r="U7" s="26" t="s">
        <v>90</v>
      </c>
      <c r="V7" s="25" t="s">
        <v>90</v>
      </c>
      <c r="W7" s="26" t="s">
        <v>90</v>
      </c>
      <c r="X7" s="25" t="s">
        <v>90</v>
      </c>
      <c r="Y7" s="26" t="s">
        <v>90</v>
      </c>
      <c r="Z7" s="25" t="s">
        <v>90</v>
      </c>
      <c r="AA7" s="26" t="s">
        <v>90</v>
      </c>
      <c r="AB7" s="25" t="s">
        <v>90</v>
      </c>
      <c r="AC7" s="26" t="s">
        <v>90</v>
      </c>
    </row>
    <row r="8" spans="2:29" ht="18.75" customHeight="1">
      <c r="B8" s="25" t="s">
        <v>13</v>
      </c>
      <c r="C8" s="21"/>
      <c r="D8" s="22">
        <f t="shared" si="1"/>
        <v>190</v>
      </c>
      <c r="E8" s="24">
        <f t="shared" si="1"/>
        <v>218.71</v>
      </c>
      <c r="F8" s="25" t="s">
        <v>90</v>
      </c>
      <c r="G8" s="26" t="s">
        <v>90</v>
      </c>
      <c r="H8" s="25" t="s">
        <v>90</v>
      </c>
      <c r="I8" s="26" t="s">
        <v>90</v>
      </c>
      <c r="J8" s="4">
        <f t="shared" si="2"/>
        <v>190</v>
      </c>
      <c r="K8" s="3">
        <f t="shared" si="2"/>
        <v>218.71</v>
      </c>
      <c r="L8" s="1">
        <v>189</v>
      </c>
      <c r="M8" s="3">
        <v>213.61</v>
      </c>
      <c r="N8" s="1">
        <v>1</v>
      </c>
      <c r="O8" s="3">
        <v>5.1</v>
      </c>
      <c r="P8" s="25" t="s">
        <v>90</v>
      </c>
      <c r="Q8" s="26" t="s">
        <v>90</v>
      </c>
      <c r="R8" s="25" t="s">
        <v>90</v>
      </c>
      <c r="S8" s="26" t="s">
        <v>90</v>
      </c>
      <c r="T8" s="25" t="s">
        <v>92</v>
      </c>
      <c r="U8" s="26" t="s">
        <v>92</v>
      </c>
      <c r="V8" s="25" t="s">
        <v>90</v>
      </c>
      <c r="W8" s="26" t="s">
        <v>90</v>
      </c>
      <c r="X8" s="25" t="s">
        <v>90</v>
      </c>
      <c r="Y8" s="26" t="s">
        <v>90</v>
      </c>
      <c r="Z8" s="25" t="s">
        <v>90</v>
      </c>
      <c r="AA8" s="26" t="s">
        <v>90</v>
      </c>
      <c r="AB8" s="25" t="s">
        <v>90</v>
      </c>
      <c r="AC8" s="26" t="s">
        <v>90</v>
      </c>
    </row>
    <row r="9" spans="2:29" ht="18.75" customHeight="1">
      <c r="B9" s="25" t="s">
        <v>14</v>
      </c>
      <c r="C9" s="21"/>
      <c r="D9" s="22">
        <f t="shared" si="1"/>
        <v>559</v>
      </c>
      <c r="E9" s="24">
        <f t="shared" si="1"/>
        <v>563.58</v>
      </c>
      <c r="F9" s="25" t="s">
        <v>90</v>
      </c>
      <c r="G9" s="26" t="s">
        <v>90</v>
      </c>
      <c r="H9" s="25" t="s">
        <v>90</v>
      </c>
      <c r="I9" s="26" t="s">
        <v>90</v>
      </c>
      <c r="J9" s="4">
        <f t="shared" si="2"/>
        <v>559</v>
      </c>
      <c r="K9" s="3">
        <f t="shared" si="2"/>
        <v>563.58</v>
      </c>
      <c r="L9" s="1">
        <v>555</v>
      </c>
      <c r="M9" s="3">
        <v>522.88</v>
      </c>
      <c r="N9" s="1">
        <v>2</v>
      </c>
      <c r="O9" s="3">
        <v>11.7</v>
      </c>
      <c r="P9" s="1">
        <v>1</v>
      </c>
      <c r="Q9" s="3">
        <v>10</v>
      </c>
      <c r="R9" s="4">
        <v>1</v>
      </c>
      <c r="S9" s="3">
        <v>19</v>
      </c>
      <c r="T9" s="25" t="s">
        <v>92</v>
      </c>
      <c r="U9" s="26" t="s">
        <v>92</v>
      </c>
      <c r="V9" s="25" t="s">
        <v>90</v>
      </c>
      <c r="W9" s="26" t="s">
        <v>90</v>
      </c>
      <c r="X9" s="25" t="s">
        <v>90</v>
      </c>
      <c r="Y9" s="26" t="s">
        <v>90</v>
      </c>
      <c r="Z9" s="25" t="s">
        <v>90</v>
      </c>
      <c r="AA9" s="26" t="s">
        <v>90</v>
      </c>
      <c r="AB9" s="25" t="s">
        <v>90</v>
      </c>
      <c r="AC9" s="26" t="s">
        <v>90</v>
      </c>
    </row>
    <row r="10" spans="2:29" ht="49.5" customHeight="1">
      <c r="B10" s="20" t="s">
        <v>21</v>
      </c>
      <c r="C10" s="21"/>
      <c r="D10" s="22">
        <f>SUM(D11:D13)</f>
        <v>322</v>
      </c>
      <c r="E10" s="24">
        <f>SUM(E11:E13)</f>
        <v>433.88</v>
      </c>
      <c r="F10" s="25" t="s">
        <v>90</v>
      </c>
      <c r="G10" s="26" t="s">
        <v>90</v>
      </c>
      <c r="H10" s="25" t="s">
        <v>90</v>
      </c>
      <c r="I10" s="26" t="s">
        <v>90</v>
      </c>
      <c r="J10" s="22">
        <f aca="true" t="shared" si="3" ref="J10:O10">SUM(J11:J13)</f>
        <v>322</v>
      </c>
      <c r="K10" s="24">
        <f t="shared" si="3"/>
        <v>433.88</v>
      </c>
      <c r="L10" s="22">
        <f t="shared" si="3"/>
        <v>321</v>
      </c>
      <c r="M10" s="24">
        <f t="shared" si="3"/>
        <v>427.58</v>
      </c>
      <c r="N10" s="22">
        <f t="shared" si="3"/>
        <v>1</v>
      </c>
      <c r="O10" s="24">
        <f t="shared" si="3"/>
        <v>6.3</v>
      </c>
      <c r="P10" s="25" t="s">
        <v>90</v>
      </c>
      <c r="Q10" s="26" t="s">
        <v>90</v>
      </c>
      <c r="R10" s="25" t="s">
        <v>90</v>
      </c>
      <c r="S10" s="26" t="s">
        <v>90</v>
      </c>
      <c r="T10" s="25" t="s">
        <v>92</v>
      </c>
      <c r="U10" s="26" t="s">
        <v>92</v>
      </c>
      <c r="V10" s="25" t="s">
        <v>90</v>
      </c>
      <c r="W10" s="26" t="s">
        <v>90</v>
      </c>
      <c r="X10" s="25" t="s">
        <v>90</v>
      </c>
      <c r="Y10" s="26" t="s">
        <v>90</v>
      </c>
      <c r="Z10" s="25" t="s">
        <v>90</v>
      </c>
      <c r="AA10" s="26" t="s">
        <v>90</v>
      </c>
      <c r="AB10" s="25" t="s">
        <v>90</v>
      </c>
      <c r="AC10" s="26" t="s">
        <v>90</v>
      </c>
    </row>
    <row r="11" spans="2:29" ht="38.25" customHeight="1">
      <c r="B11" s="25" t="s">
        <v>23</v>
      </c>
      <c r="C11" s="21"/>
      <c r="D11" s="22">
        <f>SUM(F11,J11)</f>
        <v>118</v>
      </c>
      <c r="E11" s="24">
        <f>SUM(G11,K11)</f>
        <v>139.38</v>
      </c>
      <c r="F11" s="25" t="s">
        <v>90</v>
      </c>
      <c r="G11" s="26" t="s">
        <v>90</v>
      </c>
      <c r="H11" s="25" t="s">
        <v>90</v>
      </c>
      <c r="I11" s="26" t="s">
        <v>90</v>
      </c>
      <c r="J11" s="4">
        <f>SUM(L11,N11,P11,R11,T11,V11,X11,Z11,AB11)</f>
        <v>118</v>
      </c>
      <c r="K11" s="3">
        <f>SUM(M11,O11,Q11,S11,U11,W11,Y11,AA11,AC11)</f>
        <v>139.38</v>
      </c>
      <c r="L11" s="1">
        <v>118</v>
      </c>
      <c r="M11" s="3">
        <v>139.38</v>
      </c>
      <c r="N11" s="25" t="s">
        <v>90</v>
      </c>
      <c r="O11" s="26" t="s">
        <v>90</v>
      </c>
      <c r="P11" s="25" t="s">
        <v>90</v>
      </c>
      <c r="Q11" s="26" t="s">
        <v>90</v>
      </c>
      <c r="R11" s="25" t="s">
        <v>90</v>
      </c>
      <c r="S11" s="26" t="s">
        <v>90</v>
      </c>
      <c r="T11" s="25" t="s">
        <v>90</v>
      </c>
      <c r="U11" s="26" t="s">
        <v>90</v>
      </c>
      <c r="V11" s="25" t="s">
        <v>90</v>
      </c>
      <c r="W11" s="26" t="s">
        <v>90</v>
      </c>
      <c r="X11" s="25" t="s">
        <v>90</v>
      </c>
      <c r="Y11" s="26" t="s">
        <v>90</v>
      </c>
      <c r="Z11" s="25" t="s">
        <v>90</v>
      </c>
      <c r="AA11" s="26" t="s">
        <v>90</v>
      </c>
      <c r="AB11" s="25" t="s">
        <v>90</v>
      </c>
      <c r="AC11" s="26" t="s">
        <v>90</v>
      </c>
    </row>
    <row r="12" spans="2:29" ht="18.75" customHeight="1">
      <c r="B12" s="25" t="s">
        <v>25</v>
      </c>
      <c r="C12" s="21"/>
      <c r="D12" s="22">
        <f>SUM(F12,J12)</f>
        <v>204</v>
      </c>
      <c r="E12" s="24">
        <f>SUM(G12,K12)</f>
        <v>294.5</v>
      </c>
      <c r="F12" s="25" t="s">
        <v>90</v>
      </c>
      <c r="G12" s="26" t="s">
        <v>90</v>
      </c>
      <c r="H12" s="25" t="s">
        <v>90</v>
      </c>
      <c r="I12" s="26" t="s">
        <v>90</v>
      </c>
      <c r="J12" s="4">
        <f>SUM(L12,N12,P12,R12,T12,V12,X12,Z12,AB12)</f>
        <v>204</v>
      </c>
      <c r="K12" s="3">
        <f>SUM(M12,O12,Q12,S12,U12,W12,Y12,AA12,AC12)</f>
        <v>294.5</v>
      </c>
      <c r="L12" s="1">
        <v>203</v>
      </c>
      <c r="M12" s="3">
        <v>288.2</v>
      </c>
      <c r="N12" s="1">
        <v>1</v>
      </c>
      <c r="O12" s="3">
        <v>6.3</v>
      </c>
      <c r="P12" s="25" t="s">
        <v>90</v>
      </c>
      <c r="Q12" s="26" t="s">
        <v>90</v>
      </c>
      <c r="R12" s="25" t="s">
        <v>90</v>
      </c>
      <c r="S12" s="26" t="s">
        <v>90</v>
      </c>
      <c r="T12" s="25" t="s">
        <v>90</v>
      </c>
      <c r="U12" s="26" t="s">
        <v>90</v>
      </c>
      <c r="V12" s="25" t="s">
        <v>90</v>
      </c>
      <c r="W12" s="26" t="s">
        <v>90</v>
      </c>
      <c r="X12" s="25" t="s">
        <v>90</v>
      </c>
      <c r="Y12" s="26" t="s">
        <v>90</v>
      </c>
      <c r="Z12" s="25" t="s">
        <v>90</v>
      </c>
      <c r="AA12" s="26" t="s">
        <v>90</v>
      </c>
      <c r="AB12" s="25" t="s">
        <v>90</v>
      </c>
      <c r="AC12" s="26" t="s">
        <v>90</v>
      </c>
    </row>
    <row r="13" spans="2:29" ht="18.75" customHeight="1">
      <c r="B13" s="25" t="s">
        <v>26</v>
      </c>
      <c r="C13" s="21"/>
      <c r="D13" s="25" t="s">
        <v>90</v>
      </c>
      <c r="E13" s="26" t="s">
        <v>90</v>
      </c>
      <c r="F13" s="25" t="s">
        <v>90</v>
      </c>
      <c r="G13" s="26" t="s">
        <v>90</v>
      </c>
      <c r="H13" s="25" t="s">
        <v>90</v>
      </c>
      <c r="I13" s="26" t="s">
        <v>90</v>
      </c>
      <c r="J13" s="25" t="s">
        <v>90</v>
      </c>
      <c r="K13" s="26" t="s">
        <v>90</v>
      </c>
      <c r="L13" s="25" t="s">
        <v>90</v>
      </c>
      <c r="M13" s="26" t="s">
        <v>90</v>
      </c>
      <c r="N13" s="25" t="s">
        <v>90</v>
      </c>
      <c r="O13" s="26" t="s">
        <v>90</v>
      </c>
      <c r="P13" s="25" t="s">
        <v>90</v>
      </c>
      <c r="Q13" s="26" t="s">
        <v>90</v>
      </c>
      <c r="R13" s="25" t="s">
        <v>90</v>
      </c>
      <c r="S13" s="26" t="s">
        <v>90</v>
      </c>
      <c r="T13" s="25" t="s">
        <v>90</v>
      </c>
      <c r="U13" s="26" t="s">
        <v>90</v>
      </c>
      <c r="V13" s="25" t="s">
        <v>90</v>
      </c>
      <c r="W13" s="26" t="s">
        <v>90</v>
      </c>
      <c r="X13" s="25" t="s">
        <v>90</v>
      </c>
      <c r="Y13" s="26" t="s">
        <v>90</v>
      </c>
      <c r="Z13" s="25" t="s">
        <v>90</v>
      </c>
      <c r="AA13" s="26" t="s">
        <v>90</v>
      </c>
      <c r="AB13" s="25" t="s">
        <v>90</v>
      </c>
      <c r="AC13" s="26" t="s">
        <v>90</v>
      </c>
    </row>
    <row r="14" spans="2:29" ht="49.5" customHeight="1">
      <c r="B14" s="20" t="s">
        <v>34</v>
      </c>
      <c r="C14" s="21"/>
      <c r="D14" s="22">
        <f>SUM(D15:D23)</f>
        <v>1232</v>
      </c>
      <c r="E14" s="24">
        <f>SUM(E15:E23)</f>
        <v>3006.34</v>
      </c>
      <c r="F14" s="25">
        <f>SUM(F15:F23)</f>
        <v>1</v>
      </c>
      <c r="G14" s="26">
        <f>SUM(G15:G23)</f>
        <v>1.03</v>
      </c>
      <c r="H14" s="25" t="s">
        <v>90</v>
      </c>
      <c r="I14" s="26" t="s">
        <v>90</v>
      </c>
      <c r="J14" s="1">
        <f aca="true" t="shared" si="4" ref="J14:S14">SUM(J15:J23)</f>
        <v>1231</v>
      </c>
      <c r="K14" s="3">
        <f t="shared" si="4"/>
        <v>3005.31</v>
      </c>
      <c r="L14" s="1">
        <f t="shared" si="4"/>
        <v>1176</v>
      </c>
      <c r="M14" s="26">
        <f t="shared" si="4"/>
        <v>2350.01</v>
      </c>
      <c r="N14" s="62">
        <f t="shared" si="4"/>
        <v>29</v>
      </c>
      <c r="O14" s="26">
        <f t="shared" si="4"/>
        <v>190.9</v>
      </c>
      <c r="P14" s="62">
        <f t="shared" si="4"/>
        <v>3</v>
      </c>
      <c r="Q14" s="26">
        <f t="shared" si="4"/>
        <v>32</v>
      </c>
      <c r="R14" s="62">
        <f t="shared" si="4"/>
        <v>23</v>
      </c>
      <c r="S14" s="26">
        <f t="shared" si="4"/>
        <v>432.40000000000003</v>
      </c>
      <c r="T14" s="25" t="s">
        <v>92</v>
      </c>
      <c r="U14" s="26" t="s">
        <v>92</v>
      </c>
      <c r="V14" s="25" t="s">
        <v>90</v>
      </c>
      <c r="W14" s="26" t="s">
        <v>90</v>
      </c>
      <c r="X14" s="25" t="s">
        <v>90</v>
      </c>
      <c r="Y14" s="26" t="s">
        <v>90</v>
      </c>
      <c r="Z14" s="25" t="s">
        <v>90</v>
      </c>
      <c r="AA14" s="26" t="s">
        <v>90</v>
      </c>
      <c r="AB14" s="25" t="s">
        <v>90</v>
      </c>
      <c r="AC14" s="26" t="s">
        <v>90</v>
      </c>
    </row>
    <row r="15" spans="2:29" ht="29.25" customHeight="1">
      <c r="B15" s="25" t="s">
        <v>37</v>
      </c>
      <c r="C15" s="21"/>
      <c r="D15" s="22">
        <f>SUM(F15,J15)</f>
        <v>216</v>
      </c>
      <c r="E15" s="24">
        <f>SUM(G15,K15)</f>
        <v>678.4</v>
      </c>
      <c r="F15" s="25" t="s">
        <v>90</v>
      </c>
      <c r="G15" s="26" t="s">
        <v>90</v>
      </c>
      <c r="H15" s="25" t="s">
        <v>90</v>
      </c>
      <c r="I15" s="26" t="s">
        <v>90</v>
      </c>
      <c r="J15" s="4">
        <f aca="true" t="shared" si="5" ref="J15:J23">SUM(L15,N15,P15,R15,T15,V15,X15,Z15,AB15)</f>
        <v>216</v>
      </c>
      <c r="K15" s="3">
        <f aca="true" t="shared" si="6" ref="K15:K23">SUM(M15,O15,Q15,S15,U15,W15,Y15,AA15,AC15)</f>
        <v>678.4</v>
      </c>
      <c r="L15" s="1">
        <v>212</v>
      </c>
      <c r="M15" s="3">
        <v>647.5</v>
      </c>
      <c r="N15" s="1">
        <v>3</v>
      </c>
      <c r="O15" s="3">
        <v>20.9</v>
      </c>
      <c r="P15" s="1">
        <v>1</v>
      </c>
      <c r="Q15" s="3">
        <v>10</v>
      </c>
      <c r="R15" s="25" t="s">
        <v>90</v>
      </c>
      <c r="S15" s="26" t="s">
        <v>90</v>
      </c>
      <c r="T15" s="25" t="s">
        <v>90</v>
      </c>
      <c r="U15" s="26" t="s">
        <v>90</v>
      </c>
      <c r="V15" s="25" t="s">
        <v>90</v>
      </c>
      <c r="W15" s="26" t="s">
        <v>90</v>
      </c>
      <c r="X15" s="25" t="s">
        <v>90</v>
      </c>
      <c r="Y15" s="26" t="s">
        <v>90</v>
      </c>
      <c r="Z15" s="25" t="s">
        <v>90</v>
      </c>
      <c r="AA15" s="26" t="s">
        <v>90</v>
      </c>
      <c r="AB15" s="25" t="s">
        <v>90</v>
      </c>
      <c r="AC15" s="26" t="s">
        <v>90</v>
      </c>
    </row>
    <row r="16" spans="2:29" ht="18.75" customHeight="1">
      <c r="B16" s="25" t="s">
        <v>44</v>
      </c>
      <c r="C16" s="21"/>
      <c r="D16" s="22">
        <f aca="true" t="shared" si="7" ref="D16:D23">SUM(F16,J16)</f>
        <v>183</v>
      </c>
      <c r="E16" s="24">
        <f aca="true" t="shared" si="8" ref="E16:E23">SUM(G16,K16)</f>
        <v>262.79999999999995</v>
      </c>
      <c r="F16" s="25" t="s">
        <v>90</v>
      </c>
      <c r="G16" s="26" t="s">
        <v>90</v>
      </c>
      <c r="H16" s="25" t="s">
        <v>90</v>
      </c>
      <c r="I16" s="26" t="s">
        <v>90</v>
      </c>
      <c r="J16" s="4">
        <f t="shared" si="5"/>
        <v>183</v>
      </c>
      <c r="K16" s="3">
        <f t="shared" si="6"/>
        <v>262.79999999999995</v>
      </c>
      <c r="L16" s="1">
        <v>181</v>
      </c>
      <c r="M16" s="3">
        <v>247.1</v>
      </c>
      <c r="N16" s="1">
        <v>1</v>
      </c>
      <c r="O16" s="3">
        <v>5.7</v>
      </c>
      <c r="P16" s="1">
        <v>1</v>
      </c>
      <c r="Q16" s="3">
        <v>10</v>
      </c>
      <c r="R16" s="25" t="s">
        <v>90</v>
      </c>
      <c r="S16" s="26" t="s">
        <v>90</v>
      </c>
      <c r="T16" s="25" t="s">
        <v>90</v>
      </c>
      <c r="U16" s="26" t="s">
        <v>90</v>
      </c>
      <c r="V16" s="25" t="s">
        <v>90</v>
      </c>
      <c r="W16" s="26" t="s">
        <v>90</v>
      </c>
      <c r="X16" s="25" t="s">
        <v>90</v>
      </c>
      <c r="Y16" s="26" t="s">
        <v>90</v>
      </c>
      <c r="Z16" s="25" t="s">
        <v>90</v>
      </c>
      <c r="AA16" s="26" t="s">
        <v>90</v>
      </c>
      <c r="AB16" s="25" t="s">
        <v>90</v>
      </c>
      <c r="AC16" s="26" t="s">
        <v>90</v>
      </c>
    </row>
    <row r="17" spans="2:29" ht="18.75" customHeight="1">
      <c r="B17" s="25" t="s">
        <v>45</v>
      </c>
      <c r="C17" s="21"/>
      <c r="D17" s="22">
        <f t="shared" si="7"/>
        <v>176</v>
      </c>
      <c r="E17" s="24">
        <f t="shared" si="8"/>
        <v>280.78999999999996</v>
      </c>
      <c r="F17" s="25" t="s">
        <v>90</v>
      </c>
      <c r="G17" s="26" t="s">
        <v>90</v>
      </c>
      <c r="H17" s="25" t="s">
        <v>90</v>
      </c>
      <c r="I17" s="26" t="s">
        <v>90</v>
      </c>
      <c r="J17" s="4">
        <f t="shared" si="5"/>
        <v>176</v>
      </c>
      <c r="K17" s="3">
        <f t="shared" si="6"/>
        <v>280.78999999999996</v>
      </c>
      <c r="L17" s="1">
        <v>172</v>
      </c>
      <c r="M17" s="3">
        <v>240.89</v>
      </c>
      <c r="N17" s="1">
        <v>3</v>
      </c>
      <c r="O17" s="3">
        <v>27.9</v>
      </c>
      <c r="P17" s="1">
        <v>1</v>
      </c>
      <c r="Q17" s="3">
        <v>12</v>
      </c>
      <c r="R17" s="25" t="s">
        <v>90</v>
      </c>
      <c r="S17" s="26" t="s">
        <v>90</v>
      </c>
      <c r="T17" s="25" t="s">
        <v>90</v>
      </c>
      <c r="U17" s="26" t="s">
        <v>90</v>
      </c>
      <c r="V17" s="25" t="s">
        <v>90</v>
      </c>
      <c r="W17" s="26" t="s">
        <v>90</v>
      </c>
      <c r="X17" s="25" t="s">
        <v>90</v>
      </c>
      <c r="Y17" s="26" t="s">
        <v>90</v>
      </c>
      <c r="Z17" s="25" t="s">
        <v>90</v>
      </c>
      <c r="AA17" s="26" t="s">
        <v>90</v>
      </c>
      <c r="AB17" s="25" t="s">
        <v>90</v>
      </c>
      <c r="AC17" s="26" t="s">
        <v>90</v>
      </c>
    </row>
    <row r="18" spans="2:29" ht="18.75" customHeight="1">
      <c r="B18" s="25" t="s">
        <v>48</v>
      </c>
      <c r="C18" s="21"/>
      <c r="D18" s="22">
        <f t="shared" si="7"/>
        <v>123</v>
      </c>
      <c r="E18" s="24">
        <f t="shared" si="8"/>
        <v>181.25</v>
      </c>
      <c r="F18" s="25" t="s">
        <v>90</v>
      </c>
      <c r="G18" s="26" t="s">
        <v>90</v>
      </c>
      <c r="H18" s="25" t="s">
        <v>90</v>
      </c>
      <c r="I18" s="26" t="s">
        <v>90</v>
      </c>
      <c r="J18" s="4">
        <f t="shared" si="5"/>
        <v>123</v>
      </c>
      <c r="K18" s="3">
        <f t="shared" si="6"/>
        <v>181.25</v>
      </c>
      <c r="L18" s="1">
        <v>122</v>
      </c>
      <c r="M18" s="3">
        <v>162.25</v>
      </c>
      <c r="N18" s="25" t="s">
        <v>90</v>
      </c>
      <c r="O18" s="26" t="s">
        <v>90</v>
      </c>
      <c r="P18" s="25" t="s">
        <v>90</v>
      </c>
      <c r="Q18" s="26" t="s">
        <v>90</v>
      </c>
      <c r="R18" s="25">
        <v>1</v>
      </c>
      <c r="S18" s="26">
        <v>19</v>
      </c>
      <c r="T18" s="25" t="s">
        <v>90</v>
      </c>
      <c r="U18" s="26" t="s">
        <v>90</v>
      </c>
      <c r="V18" s="25" t="s">
        <v>90</v>
      </c>
      <c r="W18" s="26" t="s">
        <v>90</v>
      </c>
      <c r="X18" s="25" t="s">
        <v>90</v>
      </c>
      <c r="Y18" s="26" t="s">
        <v>90</v>
      </c>
      <c r="Z18" s="25" t="s">
        <v>90</v>
      </c>
      <c r="AA18" s="26" t="s">
        <v>90</v>
      </c>
      <c r="AB18" s="25" t="s">
        <v>90</v>
      </c>
      <c r="AC18" s="26" t="s">
        <v>90</v>
      </c>
    </row>
    <row r="19" spans="2:29" ht="18.75" customHeight="1">
      <c r="B19" s="25" t="s">
        <v>49</v>
      </c>
      <c r="C19" s="21"/>
      <c r="D19" s="22">
        <f t="shared" si="7"/>
        <v>1</v>
      </c>
      <c r="E19" s="24">
        <f t="shared" si="8"/>
        <v>1.28</v>
      </c>
      <c r="F19" s="25" t="s">
        <v>90</v>
      </c>
      <c r="G19" s="26" t="s">
        <v>90</v>
      </c>
      <c r="H19" s="25" t="s">
        <v>90</v>
      </c>
      <c r="I19" s="26" t="s">
        <v>90</v>
      </c>
      <c r="J19" s="4">
        <f t="shared" si="5"/>
        <v>1</v>
      </c>
      <c r="K19" s="3">
        <f t="shared" si="6"/>
        <v>1.28</v>
      </c>
      <c r="L19" s="1">
        <v>1</v>
      </c>
      <c r="M19" s="3">
        <v>1.28</v>
      </c>
      <c r="N19" s="25" t="s">
        <v>90</v>
      </c>
      <c r="O19" s="26" t="s">
        <v>90</v>
      </c>
      <c r="P19" s="25" t="s">
        <v>90</v>
      </c>
      <c r="Q19" s="26" t="s">
        <v>90</v>
      </c>
      <c r="R19" s="25" t="s">
        <v>90</v>
      </c>
      <c r="S19" s="26" t="s">
        <v>90</v>
      </c>
      <c r="T19" s="25" t="s">
        <v>90</v>
      </c>
      <c r="U19" s="26" t="s">
        <v>90</v>
      </c>
      <c r="V19" s="25" t="s">
        <v>90</v>
      </c>
      <c r="W19" s="26" t="s">
        <v>90</v>
      </c>
      <c r="X19" s="25" t="s">
        <v>90</v>
      </c>
      <c r="Y19" s="26" t="s">
        <v>90</v>
      </c>
      <c r="Z19" s="25" t="s">
        <v>90</v>
      </c>
      <c r="AA19" s="26" t="s">
        <v>90</v>
      </c>
      <c r="AB19" s="25" t="s">
        <v>90</v>
      </c>
      <c r="AC19" s="26" t="s">
        <v>90</v>
      </c>
    </row>
    <row r="20" spans="2:29" ht="30" customHeight="1">
      <c r="B20" s="25" t="s">
        <v>51</v>
      </c>
      <c r="C20" s="21"/>
      <c r="D20" s="22">
        <f t="shared" si="7"/>
        <v>123</v>
      </c>
      <c r="E20" s="24">
        <f t="shared" si="8"/>
        <v>524.24</v>
      </c>
      <c r="F20" s="25">
        <v>1</v>
      </c>
      <c r="G20" s="3">
        <v>1.03</v>
      </c>
      <c r="H20" s="25" t="s">
        <v>90</v>
      </c>
      <c r="I20" s="26" t="s">
        <v>90</v>
      </c>
      <c r="J20" s="4">
        <f t="shared" si="5"/>
        <v>122</v>
      </c>
      <c r="K20" s="3">
        <f t="shared" si="6"/>
        <v>523.21</v>
      </c>
      <c r="L20" s="1">
        <v>104</v>
      </c>
      <c r="M20" s="3">
        <v>231.99</v>
      </c>
      <c r="N20" s="1">
        <v>4</v>
      </c>
      <c r="O20" s="3">
        <v>30.3</v>
      </c>
      <c r="P20" s="25" t="s">
        <v>90</v>
      </c>
      <c r="Q20" s="26" t="s">
        <v>90</v>
      </c>
      <c r="R20" s="25">
        <v>14</v>
      </c>
      <c r="S20" s="26">
        <v>260.92</v>
      </c>
      <c r="T20" s="25" t="s">
        <v>90</v>
      </c>
      <c r="U20" s="26" t="s">
        <v>90</v>
      </c>
      <c r="V20" s="25" t="s">
        <v>90</v>
      </c>
      <c r="W20" s="26" t="s">
        <v>90</v>
      </c>
      <c r="X20" s="25" t="s">
        <v>90</v>
      </c>
      <c r="Y20" s="26" t="s">
        <v>90</v>
      </c>
      <c r="Z20" s="25" t="s">
        <v>90</v>
      </c>
      <c r="AA20" s="26" t="s">
        <v>90</v>
      </c>
      <c r="AB20" s="25" t="s">
        <v>90</v>
      </c>
      <c r="AC20" s="26" t="s">
        <v>90</v>
      </c>
    </row>
    <row r="21" spans="2:29" ht="18.75" customHeight="1">
      <c r="B21" s="25" t="s">
        <v>52</v>
      </c>
      <c r="C21" s="21"/>
      <c r="D21" s="22">
        <f t="shared" si="7"/>
        <v>124</v>
      </c>
      <c r="E21" s="24">
        <f t="shared" si="8"/>
        <v>271.71</v>
      </c>
      <c r="F21" s="25" t="s">
        <v>90</v>
      </c>
      <c r="G21" s="26" t="s">
        <v>90</v>
      </c>
      <c r="H21" s="25" t="s">
        <v>90</v>
      </c>
      <c r="I21" s="26" t="s">
        <v>90</v>
      </c>
      <c r="J21" s="4">
        <f t="shared" si="5"/>
        <v>124</v>
      </c>
      <c r="K21" s="3">
        <f t="shared" si="6"/>
        <v>271.71</v>
      </c>
      <c r="L21" s="1">
        <v>117</v>
      </c>
      <c r="M21" s="3">
        <v>186.73</v>
      </c>
      <c r="N21" s="1">
        <v>4</v>
      </c>
      <c r="O21" s="3">
        <v>27.98</v>
      </c>
      <c r="P21" s="25" t="s">
        <v>90</v>
      </c>
      <c r="Q21" s="26" t="s">
        <v>90</v>
      </c>
      <c r="R21" s="25">
        <v>3</v>
      </c>
      <c r="S21" s="26">
        <v>57</v>
      </c>
      <c r="T21" s="25" t="s">
        <v>90</v>
      </c>
      <c r="U21" s="26" t="s">
        <v>90</v>
      </c>
      <c r="V21" s="25" t="s">
        <v>90</v>
      </c>
      <c r="W21" s="26" t="s">
        <v>90</v>
      </c>
      <c r="X21" s="25" t="s">
        <v>90</v>
      </c>
      <c r="Y21" s="26" t="s">
        <v>90</v>
      </c>
      <c r="Z21" s="25" t="s">
        <v>90</v>
      </c>
      <c r="AA21" s="26" t="s">
        <v>90</v>
      </c>
      <c r="AB21" s="25" t="s">
        <v>90</v>
      </c>
      <c r="AC21" s="26" t="s">
        <v>90</v>
      </c>
    </row>
    <row r="22" spans="2:29" ht="18.75" customHeight="1">
      <c r="B22" s="25" t="s">
        <v>53</v>
      </c>
      <c r="C22" s="21"/>
      <c r="D22" s="22">
        <f t="shared" si="7"/>
        <v>209</v>
      </c>
      <c r="E22" s="24">
        <f t="shared" si="8"/>
        <v>553.59</v>
      </c>
      <c r="F22" s="25" t="s">
        <v>90</v>
      </c>
      <c r="G22" s="26" t="s">
        <v>90</v>
      </c>
      <c r="H22" s="25" t="s">
        <v>90</v>
      </c>
      <c r="I22" s="26" t="s">
        <v>90</v>
      </c>
      <c r="J22" s="4">
        <f t="shared" si="5"/>
        <v>209</v>
      </c>
      <c r="K22" s="3">
        <f t="shared" si="6"/>
        <v>553.59</v>
      </c>
      <c r="L22" s="1">
        <v>190</v>
      </c>
      <c r="M22" s="3">
        <v>379.99</v>
      </c>
      <c r="N22" s="1">
        <v>14</v>
      </c>
      <c r="O22" s="3">
        <v>78.12</v>
      </c>
      <c r="P22" s="25" t="s">
        <v>90</v>
      </c>
      <c r="Q22" s="26" t="s">
        <v>90</v>
      </c>
      <c r="R22" s="25">
        <v>5</v>
      </c>
      <c r="S22" s="26">
        <v>95.48</v>
      </c>
      <c r="T22" s="25" t="s">
        <v>90</v>
      </c>
      <c r="U22" s="26" t="s">
        <v>90</v>
      </c>
      <c r="V22" s="25" t="s">
        <v>90</v>
      </c>
      <c r="W22" s="26" t="s">
        <v>90</v>
      </c>
      <c r="X22" s="25" t="s">
        <v>90</v>
      </c>
      <c r="Y22" s="26" t="s">
        <v>90</v>
      </c>
      <c r="Z22" s="25" t="s">
        <v>90</v>
      </c>
      <c r="AA22" s="26" t="s">
        <v>90</v>
      </c>
      <c r="AB22" s="25" t="s">
        <v>90</v>
      </c>
      <c r="AC22" s="26" t="s">
        <v>90</v>
      </c>
    </row>
    <row r="23" spans="2:29" ht="18.75" customHeight="1">
      <c r="B23" s="31" t="s">
        <v>54</v>
      </c>
      <c r="C23" s="21"/>
      <c r="D23" s="22">
        <f t="shared" si="7"/>
        <v>77</v>
      </c>
      <c r="E23" s="24">
        <f t="shared" si="8"/>
        <v>252.28</v>
      </c>
      <c r="F23" s="25" t="s">
        <v>90</v>
      </c>
      <c r="G23" s="26" t="s">
        <v>90</v>
      </c>
      <c r="H23" s="25" t="s">
        <v>90</v>
      </c>
      <c r="I23" s="26" t="s">
        <v>90</v>
      </c>
      <c r="J23" s="4">
        <f t="shared" si="5"/>
        <v>77</v>
      </c>
      <c r="K23" s="3">
        <f t="shared" si="6"/>
        <v>252.28</v>
      </c>
      <c r="L23" s="1">
        <v>77</v>
      </c>
      <c r="M23" s="3">
        <v>252.28</v>
      </c>
      <c r="N23" s="25" t="s">
        <v>90</v>
      </c>
      <c r="O23" s="26" t="s">
        <v>90</v>
      </c>
      <c r="P23" s="25" t="s">
        <v>90</v>
      </c>
      <c r="Q23" s="26" t="s">
        <v>90</v>
      </c>
      <c r="R23" s="25" t="s">
        <v>90</v>
      </c>
      <c r="S23" s="26" t="s">
        <v>90</v>
      </c>
      <c r="T23" s="25" t="s">
        <v>90</v>
      </c>
      <c r="U23" s="26" t="s">
        <v>90</v>
      </c>
      <c r="V23" s="25" t="s">
        <v>90</v>
      </c>
      <c r="W23" s="26" t="s">
        <v>90</v>
      </c>
      <c r="X23" s="25" t="s">
        <v>90</v>
      </c>
      <c r="Y23" s="26" t="s">
        <v>90</v>
      </c>
      <c r="Z23" s="25" t="s">
        <v>90</v>
      </c>
      <c r="AA23" s="26" t="s">
        <v>90</v>
      </c>
      <c r="AB23" s="25" t="s">
        <v>90</v>
      </c>
      <c r="AC23" s="26" t="s">
        <v>90</v>
      </c>
    </row>
    <row r="24" spans="2:29" ht="37.5" customHeight="1">
      <c r="B24" s="20" t="s">
        <v>55</v>
      </c>
      <c r="C24" s="21"/>
      <c r="D24" s="22">
        <f aca="true" t="shared" si="9" ref="D24:S24">SUM(D25:D32)</f>
        <v>2516</v>
      </c>
      <c r="E24" s="24">
        <f t="shared" si="9"/>
        <v>9238.82</v>
      </c>
      <c r="F24" s="25">
        <f t="shared" si="9"/>
        <v>10</v>
      </c>
      <c r="G24" s="26">
        <f t="shared" si="9"/>
        <v>49.62</v>
      </c>
      <c r="H24" s="25" t="s">
        <v>90</v>
      </c>
      <c r="I24" s="26" t="s">
        <v>90</v>
      </c>
      <c r="J24" s="1">
        <f t="shared" si="9"/>
        <v>2506</v>
      </c>
      <c r="K24" s="3">
        <f t="shared" si="9"/>
        <v>9189.2</v>
      </c>
      <c r="L24" s="1">
        <f t="shared" si="9"/>
        <v>2100</v>
      </c>
      <c r="M24" s="3">
        <f t="shared" si="9"/>
        <v>4234.86</v>
      </c>
      <c r="N24" s="1">
        <f t="shared" si="9"/>
        <v>186</v>
      </c>
      <c r="O24" s="3">
        <f t="shared" si="9"/>
        <v>1356.47</v>
      </c>
      <c r="P24" s="1">
        <f t="shared" si="9"/>
        <v>76</v>
      </c>
      <c r="Q24" s="3">
        <f t="shared" si="9"/>
        <v>947.35</v>
      </c>
      <c r="R24" s="1">
        <f t="shared" si="9"/>
        <v>144</v>
      </c>
      <c r="S24" s="3">
        <f t="shared" si="9"/>
        <v>2650.52</v>
      </c>
      <c r="T24" s="25" t="s">
        <v>92</v>
      </c>
      <c r="U24" s="26" t="s">
        <v>92</v>
      </c>
      <c r="V24" s="25" t="s">
        <v>90</v>
      </c>
      <c r="W24" s="26" t="s">
        <v>90</v>
      </c>
      <c r="X24" s="25" t="s">
        <v>90</v>
      </c>
      <c r="Y24" s="26" t="s">
        <v>90</v>
      </c>
      <c r="Z24" s="25" t="s">
        <v>90</v>
      </c>
      <c r="AA24" s="26" t="s">
        <v>90</v>
      </c>
      <c r="AB24" s="25" t="s">
        <v>90</v>
      </c>
      <c r="AC24" s="26" t="s">
        <v>90</v>
      </c>
    </row>
    <row r="25" spans="2:29" ht="38.25" customHeight="1">
      <c r="B25" s="25" t="s">
        <v>56</v>
      </c>
      <c r="C25" s="21"/>
      <c r="D25" s="22">
        <f>SUM(F25,J25)</f>
        <v>649</v>
      </c>
      <c r="E25" s="24">
        <f>SUM(G25,K25)</f>
        <v>1994.0900000000001</v>
      </c>
      <c r="F25" s="25">
        <v>7</v>
      </c>
      <c r="G25" s="3">
        <v>25.16</v>
      </c>
      <c r="H25" s="25" t="s">
        <v>90</v>
      </c>
      <c r="I25" s="26" t="s">
        <v>90</v>
      </c>
      <c r="J25" s="4">
        <f aca="true" t="shared" si="10" ref="J25:J30">SUM(L25,N25,P25,R25,T25,V25,X25,Z25,AB25)</f>
        <v>642</v>
      </c>
      <c r="K25" s="3">
        <f aca="true" t="shared" si="11" ref="K25:K30">SUM(M25,O25,Q25,S25,U25,W25,Y25,AA25,AC25)</f>
        <v>1968.93</v>
      </c>
      <c r="L25" s="1">
        <v>554</v>
      </c>
      <c r="M25" s="3">
        <v>1144.07</v>
      </c>
      <c r="N25" s="1">
        <v>69</v>
      </c>
      <c r="O25" s="3">
        <v>496.28</v>
      </c>
      <c r="P25" s="1">
        <v>5</v>
      </c>
      <c r="Q25" s="3">
        <v>57.9</v>
      </c>
      <c r="R25" s="25">
        <v>14</v>
      </c>
      <c r="S25" s="26">
        <v>270.68</v>
      </c>
      <c r="T25" s="25" t="s">
        <v>90</v>
      </c>
      <c r="U25" s="26" t="s">
        <v>90</v>
      </c>
      <c r="V25" s="25" t="s">
        <v>90</v>
      </c>
      <c r="W25" s="26" t="s">
        <v>90</v>
      </c>
      <c r="X25" s="25" t="s">
        <v>90</v>
      </c>
      <c r="Y25" s="26" t="s">
        <v>90</v>
      </c>
      <c r="Z25" s="25" t="s">
        <v>90</v>
      </c>
      <c r="AA25" s="26" t="s">
        <v>90</v>
      </c>
      <c r="AB25" s="25" t="s">
        <v>90</v>
      </c>
      <c r="AC25" s="26" t="s">
        <v>90</v>
      </c>
    </row>
    <row r="26" spans="2:29" ht="18" customHeight="1">
      <c r="B26" s="25" t="s">
        <v>57</v>
      </c>
      <c r="C26" s="21"/>
      <c r="D26" s="22">
        <f aca="true" t="shared" si="12" ref="D26:D31">SUM(F26,J26)</f>
        <v>305</v>
      </c>
      <c r="E26" s="24">
        <f aca="true" t="shared" si="13" ref="E26:E31">SUM(G26,K26)</f>
        <v>851.58</v>
      </c>
      <c r="F26" s="25" t="s">
        <v>90</v>
      </c>
      <c r="G26" s="26" t="s">
        <v>90</v>
      </c>
      <c r="H26" s="25" t="s">
        <v>90</v>
      </c>
      <c r="I26" s="26" t="s">
        <v>90</v>
      </c>
      <c r="J26" s="4">
        <f t="shared" si="10"/>
        <v>305</v>
      </c>
      <c r="K26" s="3">
        <f t="shared" si="11"/>
        <v>851.58</v>
      </c>
      <c r="L26" s="1">
        <v>282</v>
      </c>
      <c r="M26" s="3">
        <v>654.4</v>
      </c>
      <c r="N26" s="1">
        <v>19</v>
      </c>
      <c r="O26" s="3">
        <v>143.32</v>
      </c>
      <c r="P26" s="1">
        <v>4</v>
      </c>
      <c r="Q26" s="3">
        <v>53.86</v>
      </c>
      <c r="R26" s="25" t="s">
        <v>90</v>
      </c>
      <c r="S26" s="26" t="s">
        <v>90</v>
      </c>
      <c r="T26" s="25" t="s">
        <v>90</v>
      </c>
      <c r="U26" s="26" t="s">
        <v>90</v>
      </c>
      <c r="V26" s="25" t="s">
        <v>90</v>
      </c>
      <c r="W26" s="26" t="s">
        <v>90</v>
      </c>
      <c r="X26" s="25" t="s">
        <v>90</v>
      </c>
      <c r="Y26" s="26" t="s">
        <v>90</v>
      </c>
      <c r="Z26" s="25" t="s">
        <v>90</v>
      </c>
      <c r="AA26" s="26" t="s">
        <v>90</v>
      </c>
      <c r="AB26" s="25" t="s">
        <v>90</v>
      </c>
      <c r="AC26" s="26" t="s">
        <v>90</v>
      </c>
    </row>
    <row r="27" spans="2:29" ht="18" customHeight="1">
      <c r="B27" s="25" t="s">
        <v>58</v>
      </c>
      <c r="C27" s="21"/>
      <c r="D27" s="22">
        <f t="shared" si="12"/>
        <v>87</v>
      </c>
      <c r="E27" s="24">
        <f t="shared" si="13"/>
        <v>241.76</v>
      </c>
      <c r="F27" s="25" t="s">
        <v>90</v>
      </c>
      <c r="G27" s="26" t="s">
        <v>90</v>
      </c>
      <c r="H27" s="25" t="s">
        <v>90</v>
      </c>
      <c r="I27" s="26" t="s">
        <v>90</v>
      </c>
      <c r="J27" s="4">
        <f t="shared" si="10"/>
        <v>87</v>
      </c>
      <c r="K27" s="3">
        <f t="shared" si="11"/>
        <v>241.76</v>
      </c>
      <c r="L27" s="1">
        <v>87</v>
      </c>
      <c r="M27" s="3">
        <v>241.76</v>
      </c>
      <c r="N27" s="25" t="s">
        <v>90</v>
      </c>
      <c r="O27" s="26" t="s">
        <v>90</v>
      </c>
      <c r="P27" s="25" t="s">
        <v>90</v>
      </c>
      <c r="Q27" s="26" t="s">
        <v>90</v>
      </c>
      <c r="R27" s="25" t="s">
        <v>90</v>
      </c>
      <c r="S27" s="26" t="s">
        <v>90</v>
      </c>
      <c r="T27" s="25" t="s">
        <v>90</v>
      </c>
      <c r="U27" s="26" t="s">
        <v>90</v>
      </c>
      <c r="V27" s="25" t="s">
        <v>90</v>
      </c>
      <c r="W27" s="26" t="s">
        <v>90</v>
      </c>
      <c r="X27" s="25" t="s">
        <v>90</v>
      </c>
      <c r="Y27" s="26" t="s">
        <v>90</v>
      </c>
      <c r="Z27" s="25" t="s">
        <v>90</v>
      </c>
      <c r="AA27" s="26" t="s">
        <v>90</v>
      </c>
      <c r="AB27" s="25" t="s">
        <v>90</v>
      </c>
      <c r="AC27" s="26" t="s">
        <v>90</v>
      </c>
    </row>
    <row r="28" spans="2:29" ht="18" customHeight="1">
      <c r="B28" s="25" t="s">
        <v>59</v>
      </c>
      <c r="C28" s="21"/>
      <c r="D28" s="22">
        <f t="shared" si="12"/>
        <v>517</v>
      </c>
      <c r="E28" s="24">
        <f t="shared" si="13"/>
        <v>1310.7599999999998</v>
      </c>
      <c r="F28" s="25">
        <v>2</v>
      </c>
      <c r="G28" s="3">
        <v>17.86</v>
      </c>
      <c r="H28" s="25" t="s">
        <v>90</v>
      </c>
      <c r="I28" s="26" t="s">
        <v>90</v>
      </c>
      <c r="J28" s="4">
        <f t="shared" si="10"/>
        <v>515</v>
      </c>
      <c r="K28" s="3">
        <f t="shared" si="11"/>
        <v>1292.8999999999999</v>
      </c>
      <c r="L28" s="1">
        <v>471</v>
      </c>
      <c r="M28" s="3">
        <v>825.92</v>
      </c>
      <c r="N28" s="1">
        <v>27</v>
      </c>
      <c r="O28" s="3">
        <v>195.5</v>
      </c>
      <c r="P28" s="1">
        <v>7</v>
      </c>
      <c r="Q28" s="3">
        <v>84.9</v>
      </c>
      <c r="R28" s="25">
        <v>10</v>
      </c>
      <c r="S28" s="26">
        <v>186.58</v>
      </c>
      <c r="T28" s="25" t="s">
        <v>90</v>
      </c>
      <c r="U28" s="26" t="s">
        <v>90</v>
      </c>
      <c r="V28" s="25" t="s">
        <v>90</v>
      </c>
      <c r="W28" s="26" t="s">
        <v>90</v>
      </c>
      <c r="X28" s="25" t="s">
        <v>90</v>
      </c>
      <c r="Y28" s="26" t="s">
        <v>90</v>
      </c>
      <c r="Z28" s="25" t="s">
        <v>90</v>
      </c>
      <c r="AA28" s="26" t="s">
        <v>90</v>
      </c>
      <c r="AB28" s="25" t="s">
        <v>90</v>
      </c>
      <c r="AC28" s="26" t="s">
        <v>90</v>
      </c>
    </row>
    <row r="29" spans="2:29" ht="18" customHeight="1">
      <c r="B29" s="25" t="s">
        <v>60</v>
      </c>
      <c r="C29" s="21"/>
      <c r="D29" s="25" t="s">
        <v>90</v>
      </c>
      <c r="E29" s="26" t="s">
        <v>90</v>
      </c>
      <c r="F29" s="25" t="s">
        <v>90</v>
      </c>
      <c r="G29" s="26" t="s">
        <v>90</v>
      </c>
      <c r="H29" s="25" t="s">
        <v>90</v>
      </c>
      <c r="I29" s="26" t="s">
        <v>90</v>
      </c>
      <c r="J29" s="25" t="s">
        <v>90</v>
      </c>
      <c r="K29" s="26" t="s">
        <v>90</v>
      </c>
      <c r="L29" s="25" t="s">
        <v>90</v>
      </c>
      <c r="M29" s="26" t="s">
        <v>90</v>
      </c>
      <c r="N29" s="25" t="s">
        <v>90</v>
      </c>
      <c r="O29" s="26" t="s">
        <v>90</v>
      </c>
      <c r="P29" s="25" t="s">
        <v>90</v>
      </c>
      <c r="Q29" s="26" t="s">
        <v>90</v>
      </c>
      <c r="R29" s="25" t="s">
        <v>90</v>
      </c>
      <c r="S29" s="26" t="s">
        <v>90</v>
      </c>
      <c r="T29" s="25" t="s">
        <v>90</v>
      </c>
      <c r="U29" s="26" t="s">
        <v>90</v>
      </c>
      <c r="V29" s="25" t="s">
        <v>90</v>
      </c>
      <c r="W29" s="26" t="s">
        <v>90</v>
      </c>
      <c r="X29" s="25" t="s">
        <v>90</v>
      </c>
      <c r="Y29" s="26" t="s">
        <v>90</v>
      </c>
      <c r="Z29" s="25" t="s">
        <v>90</v>
      </c>
      <c r="AA29" s="26" t="s">
        <v>90</v>
      </c>
      <c r="AB29" s="25" t="s">
        <v>90</v>
      </c>
      <c r="AC29" s="26" t="s">
        <v>90</v>
      </c>
    </row>
    <row r="30" spans="2:29" ht="30" customHeight="1">
      <c r="B30" s="25" t="s">
        <v>61</v>
      </c>
      <c r="C30" s="21"/>
      <c r="D30" s="22">
        <f t="shared" si="12"/>
        <v>346</v>
      </c>
      <c r="E30" s="24">
        <f t="shared" si="13"/>
        <v>1276.91</v>
      </c>
      <c r="F30" s="25" t="s">
        <v>90</v>
      </c>
      <c r="G30" s="26" t="s">
        <v>90</v>
      </c>
      <c r="H30" s="25" t="s">
        <v>90</v>
      </c>
      <c r="I30" s="26" t="s">
        <v>90</v>
      </c>
      <c r="J30" s="4">
        <f t="shared" si="10"/>
        <v>346</v>
      </c>
      <c r="K30" s="3">
        <f t="shared" si="11"/>
        <v>1276.91</v>
      </c>
      <c r="L30" s="1">
        <v>290</v>
      </c>
      <c r="M30" s="3">
        <v>508.29</v>
      </c>
      <c r="N30" s="1">
        <v>14</v>
      </c>
      <c r="O30" s="3">
        <v>107.21</v>
      </c>
      <c r="P30" s="1">
        <v>19</v>
      </c>
      <c r="Q30" s="3">
        <v>239.95</v>
      </c>
      <c r="R30" s="25">
        <v>23</v>
      </c>
      <c r="S30" s="26">
        <v>421.46</v>
      </c>
      <c r="T30" s="25" t="s">
        <v>90</v>
      </c>
      <c r="U30" s="26" t="s">
        <v>90</v>
      </c>
      <c r="V30" s="25" t="s">
        <v>90</v>
      </c>
      <c r="W30" s="26" t="s">
        <v>90</v>
      </c>
      <c r="X30" s="25" t="s">
        <v>90</v>
      </c>
      <c r="Y30" s="26" t="s">
        <v>90</v>
      </c>
      <c r="Z30" s="25" t="s">
        <v>90</v>
      </c>
      <c r="AA30" s="26" t="s">
        <v>90</v>
      </c>
      <c r="AB30" s="25" t="s">
        <v>90</v>
      </c>
      <c r="AC30" s="26" t="s">
        <v>90</v>
      </c>
    </row>
    <row r="31" spans="2:29" ht="18" customHeight="1">
      <c r="B31" s="25" t="s">
        <v>62</v>
      </c>
      <c r="C31" s="21"/>
      <c r="D31" s="22">
        <f t="shared" si="12"/>
        <v>612</v>
      </c>
      <c r="E31" s="24">
        <f t="shared" si="13"/>
        <v>3563.72</v>
      </c>
      <c r="F31" s="25">
        <v>1</v>
      </c>
      <c r="G31" s="3">
        <v>6.6</v>
      </c>
      <c r="H31" s="25" t="s">
        <v>90</v>
      </c>
      <c r="I31" s="26" t="s">
        <v>90</v>
      </c>
      <c r="J31" s="4">
        <f>SUM(L31,N31,P31,R31,T31,V31,X31,Z31,AB31)</f>
        <v>611</v>
      </c>
      <c r="K31" s="3">
        <f>SUM(M31,O31,Q31,S31,U31,W31,Y31,AA31,AC31)</f>
        <v>3557.12</v>
      </c>
      <c r="L31" s="1">
        <v>416</v>
      </c>
      <c r="M31" s="3">
        <v>860.42</v>
      </c>
      <c r="N31" s="1">
        <v>57</v>
      </c>
      <c r="O31" s="3">
        <v>414.16</v>
      </c>
      <c r="P31" s="1">
        <v>41</v>
      </c>
      <c r="Q31" s="3">
        <v>510.74</v>
      </c>
      <c r="R31" s="25">
        <v>97</v>
      </c>
      <c r="S31" s="26">
        <v>1771.8</v>
      </c>
      <c r="T31" s="25" t="s">
        <v>90</v>
      </c>
      <c r="U31" s="26" t="s">
        <v>90</v>
      </c>
      <c r="V31" s="25" t="s">
        <v>90</v>
      </c>
      <c r="W31" s="26" t="s">
        <v>90</v>
      </c>
      <c r="X31" s="25" t="s">
        <v>90</v>
      </c>
      <c r="Y31" s="26" t="s">
        <v>90</v>
      </c>
      <c r="Z31" s="25" t="s">
        <v>90</v>
      </c>
      <c r="AA31" s="26" t="s">
        <v>90</v>
      </c>
      <c r="AB31" s="25" t="s">
        <v>90</v>
      </c>
      <c r="AC31" s="26" t="s">
        <v>90</v>
      </c>
    </row>
    <row r="32" spans="2:29" ht="18" customHeight="1">
      <c r="B32" s="25" t="s">
        <v>63</v>
      </c>
      <c r="C32" s="21"/>
      <c r="D32" s="25" t="s">
        <v>90</v>
      </c>
      <c r="E32" s="26" t="s">
        <v>90</v>
      </c>
      <c r="F32" s="25" t="s">
        <v>90</v>
      </c>
      <c r="G32" s="26" t="s">
        <v>90</v>
      </c>
      <c r="H32" s="25" t="s">
        <v>90</v>
      </c>
      <c r="I32" s="26" t="s">
        <v>90</v>
      </c>
      <c r="J32" s="25" t="s">
        <v>90</v>
      </c>
      <c r="K32" s="26" t="s">
        <v>90</v>
      </c>
      <c r="L32" s="25" t="s">
        <v>90</v>
      </c>
      <c r="M32" s="26" t="s">
        <v>90</v>
      </c>
      <c r="N32" s="25" t="s">
        <v>90</v>
      </c>
      <c r="O32" s="26" t="s">
        <v>90</v>
      </c>
      <c r="P32" s="25" t="s">
        <v>90</v>
      </c>
      <c r="Q32" s="26" t="s">
        <v>90</v>
      </c>
      <c r="R32" s="25" t="s">
        <v>90</v>
      </c>
      <c r="S32" s="26" t="s">
        <v>90</v>
      </c>
      <c r="T32" s="25" t="s">
        <v>90</v>
      </c>
      <c r="U32" s="26" t="s">
        <v>90</v>
      </c>
      <c r="V32" s="25" t="s">
        <v>90</v>
      </c>
      <c r="W32" s="26" t="s">
        <v>90</v>
      </c>
      <c r="X32" s="25" t="s">
        <v>90</v>
      </c>
      <c r="Y32" s="26" t="s">
        <v>90</v>
      </c>
      <c r="Z32" s="25" t="s">
        <v>90</v>
      </c>
      <c r="AA32" s="26" t="s">
        <v>90</v>
      </c>
      <c r="AB32" s="25" t="s">
        <v>90</v>
      </c>
      <c r="AC32" s="26" t="s">
        <v>90</v>
      </c>
    </row>
    <row r="33" spans="2:29" ht="37.5" customHeight="1">
      <c r="B33" s="20" t="s">
        <v>75</v>
      </c>
      <c r="C33" s="21"/>
      <c r="D33" s="22">
        <f aca="true" t="shared" si="14" ref="D33:S33">D34</f>
        <v>3003</v>
      </c>
      <c r="E33" s="24">
        <f t="shared" si="14"/>
        <v>13399.140000000001</v>
      </c>
      <c r="F33" s="25">
        <f t="shared" si="14"/>
        <v>7</v>
      </c>
      <c r="G33" s="26">
        <f t="shared" si="14"/>
        <v>14.58</v>
      </c>
      <c r="H33" s="62">
        <f t="shared" si="14"/>
        <v>5</v>
      </c>
      <c r="I33" s="26">
        <f t="shared" si="14"/>
        <v>2</v>
      </c>
      <c r="J33" s="1">
        <f t="shared" si="14"/>
        <v>2996</v>
      </c>
      <c r="K33" s="3">
        <f t="shared" si="14"/>
        <v>13384.560000000001</v>
      </c>
      <c r="L33" s="1">
        <f t="shared" si="14"/>
        <v>2764</v>
      </c>
      <c r="M33" s="3">
        <f t="shared" si="14"/>
        <v>3604.41</v>
      </c>
      <c r="N33" s="1">
        <f t="shared" si="14"/>
        <v>114</v>
      </c>
      <c r="O33" s="3">
        <f t="shared" si="14"/>
        <v>866.58</v>
      </c>
      <c r="P33" s="4">
        <f t="shared" si="14"/>
        <v>40</v>
      </c>
      <c r="Q33" s="3">
        <f t="shared" si="14"/>
        <v>479.18</v>
      </c>
      <c r="R33" s="1">
        <f t="shared" si="14"/>
        <v>37</v>
      </c>
      <c r="S33" s="3">
        <f t="shared" si="14"/>
        <v>688.39</v>
      </c>
      <c r="T33" s="25" t="s">
        <v>92</v>
      </c>
      <c r="U33" s="26" t="s">
        <v>92</v>
      </c>
      <c r="V33" s="25" t="s">
        <v>90</v>
      </c>
      <c r="W33" s="26" t="s">
        <v>90</v>
      </c>
      <c r="X33" s="25">
        <f aca="true" t="shared" si="15" ref="X33:AC33">X34</f>
        <v>17</v>
      </c>
      <c r="Y33" s="26">
        <f t="shared" si="15"/>
        <v>1390</v>
      </c>
      <c r="Z33" s="25">
        <f t="shared" si="15"/>
        <v>7</v>
      </c>
      <c r="AA33" s="26">
        <f t="shared" si="15"/>
        <v>945</v>
      </c>
      <c r="AB33" s="25">
        <f t="shared" si="15"/>
        <v>17</v>
      </c>
      <c r="AC33" s="26">
        <f t="shared" si="15"/>
        <v>5411</v>
      </c>
    </row>
    <row r="34" spans="2:30" ht="38.25" customHeight="1">
      <c r="B34" s="25" t="s">
        <v>74</v>
      </c>
      <c r="C34" s="21"/>
      <c r="D34" s="22">
        <f>SUM(F34,J34)</f>
        <v>3003</v>
      </c>
      <c r="E34" s="24">
        <f>SUM(G34,K34)</f>
        <v>13399.140000000001</v>
      </c>
      <c r="F34" s="25">
        <v>7</v>
      </c>
      <c r="G34" s="3">
        <v>14.58</v>
      </c>
      <c r="H34" s="62">
        <v>5</v>
      </c>
      <c r="I34" s="26">
        <v>2</v>
      </c>
      <c r="J34" s="4">
        <f>SUM(L34,N34,P34,R34,T34,V34,X34,Z34,AB34)</f>
        <v>2996</v>
      </c>
      <c r="K34" s="3">
        <f>SUM(M34,O34,Q34,S34,U34,W34,Y34,AA34,AC34)</f>
        <v>13384.560000000001</v>
      </c>
      <c r="L34" s="1">
        <v>2764</v>
      </c>
      <c r="M34" s="3">
        <v>3604.41</v>
      </c>
      <c r="N34" s="1">
        <v>114</v>
      </c>
      <c r="O34" s="3">
        <v>866.58</v>
      </c>
      <c r="P34" s="1">
        <v>40</v>
      </c>
      <c r="Q34" s="3">
        <v>479.18</v>
      </c>
      <c r="R34" s="4">
        <v>37</v>
      </c>
      <c r="S34" s="3">
        <v>688.39</v>
      </c>
      <c r="T34" s="25" t="s">
        <v>92</v>
      </c>
      <c r="U34" s="26" t="s">
        <v>92</v>
      </c>
      <c r="V34" s="25" t="s">
        <v>90</v>
      </c>
      <c r="W34" s="26" t="s">
        <v>90</v>
      </c>
      <c r="X34" s="1">
        <v>17</v>
      </c>
      <c r="Y34" s="3">
        <v>1390</v>
      </c>
      <c r="Z34" s="1">
        <v>7</v>
      </c>
      <c r="AA34" s="3">
        <v>945</v>
      </c>
      <c r="AB34" s="1">
        <v>17</v>
      </c>
      <c r="AC34" s="3">
        <v>5411</v>
      </c>
      <c r="AD34" s="22"/>
    </row>
    <row r="35" spans="1:30" ht="12" customHeight="1" thickBot="1">
      <c r="A35" s="6"/>
      <c r="B35" s="29"/>
      <c r="C35" s="30"/>
      <c r="D35" s="6"/>
      <c r="E35" s="7"/>
      <c r="F35" s="29"/>
      <c r="G35" s="57"/>
      <c r="H35" s="57"/>
      <c r="I35" s="57"/>
      <c r="J35" s="6"/>
      <c r="K35" s="7"/>
      <c r="L35" s="6"/>
      <c r="M35" s="7"/>
      <c r="N35" s="29"/>
      <c r="O35" s="57"/>
      <c r="P35" s="57"/>
      <c r="Q35" s="57"/>
      <c r="R35" s="29"/>
      <c r="S35" s="57"/>
      <c r="T35" s="29"/>
      <c r="U35" s="57"/>
      <c r="V35" s="29"/>
      <c r="W35" s="57"/>
      <c r="X35" s="29"/>
      <c r="Y35" s="57"/>
      <c r="Z35" s="29"/>
      <c r="AA35" s="57"/>
      <c r="AB35" s="29"/>
      <c r="AC35" s="57"/>
      <c r="AD35" s="22"/>
    </row>
    <row r="36" spans="4:30" ht="14.25">
      <c r="D36" s="22"/>
      <c r="O36" s="24"/>
      <c r="P36" s="24"/>
      <c r="Q36" s="24"/>
      <c r="AD36" s="22"/>
    </row>
    <row r="37" spans="4:17" ht="14.25">
      <c r="D37" s="22"/>
      <c r="O37" s="3"/>
      <c r="P37" s="3"/>
      <c r="Q37" s="3"/>
    </row>
    <row r="38" spans="4:17" ht="14.25">
      <c r="D38" s="22"/>
      <c r="O38" s="3"/>
      <c r="P38" s="3"/>
      <c r="Q38" s="3"/>
    </row>
    <row r="39" spans="15:17" ht="14.25">
      <c r="O39" s="3"/>
      <c r="P39" s="3"/>
      <c r="Q39" s="3"/>
    </row>
    <row r="40" spans="1:30" ht="15.75" customHeight="1">
      <c r="A40" s="22"/>
      <c r="B40" s="22"/>
      <c r="C40" s="22"/>
      <c r="D40" s="22"/>
      <c r="E40" s="24"/>
      <c r="F40" s="22"/>
      <c r="G40" s="24"/>
      <c r="H40" s="24"/>
      <c r="I40" s="24"/>
      <c r="J40" s="22"/>
      <c r="K40" s="24"/>
      <c r="L40" s="22"/>
      <c r="M40" s="24"/>
      <c r="N40" s="22"/>
      <c r="O40" s="24"/>
      <c r="P40" s="24"/>
      <c r="Q40" s="24"/>
      <c r="R40" s="32"/>
      <c r="S40" s="24"/>
      <c r="T40" s="22"/>
      <c r="U40" s="24"/>
      <c r="V40" s="22"/>
      <c r="W40" s="24"/>
      <c r="X40" s="22"/>
      <c r="Y40" s="24"/>
      <c r="Z40" s="22"/>
      <c r="AA40" s="33"/>
      <c r="AB40" s="34"/>
      <c r="AC40" s="33"/>
      <c r="AD40" s="22"/>
    </row>
    <row r="41" spans="1:30" ht="24">
      <c r="A41" s="22"/>
      <c r="B41" s="35"/>
      <c r="C41" s="22"/>
      <c r="D41" s="22"/>
      <c r="E41" s="24"/>
      <c r="F41" s="22"/>
      <c r="G41" s="24"/>
      <c r="H41" s="24"/>
      <c r="I41" s="24"/>
      <c r="J41" s="22"/>
      <c r="K41" s="24"/>
      <c r="L41" s="22"/>
      <c r="M41" s="24"/>
      <c r="N41" s="22"/>
      <c r="O41" s="36"/>
      <c r="P41" s="36"/>
      <c r="Q41" s="36"/>
      <c r="R41" s="35"/>
      <c r="S41" s="24"/>
      <c r="T41" s="22"/>
      <c r="U41" s="34"/>
      <c r="V41" s="34"/>
      <c r="W41" s="33"/>
      <c r="X41" s="22"/>
      <c r="Y41" s="24"/>
      <c r="Z41" s="22"/>
      <c r="AA41" s="24"/>
      <c r="AB41" s="22"/>
      <c r="AC41" s="24"/>
      <c r="AD41" s="22"/>
    </row>
    <row r="42" spans="1:30" ht="15.75" customHeight="1">
      <c r="A42" s="22"/>
      <c r="B42" s="22"/>
      <c r="C42" s="22"/>
      <c r="D42" s="22"/>
      <c r="E42" s="24"/>
      <c r="F42" s="22"/>
      <c r="G42" s="24"/>
      <c r="H42" s="24"/>
      <c r="I42" s="24"/>
      <c r="J42" s="22"/>
      <c r="K42" s="24"/>
      <c r="L42" s="22"/>
      <c r="M42" s="24"/>
      <c r="N42" s="22"/>
      <c r="O42" s="24"/>
      <c r="P42" s="24"/>
      <c r="Q42" s="24"/>
      <c r="R42" s="22"/>
      <c r="S42" s="24"/>
      <c r="T42" s="22"/>
      <c r="U42" s="24"/>
      <c r="V42" s="22"/>
      <c r="W42" s="24"/>
      <c r="X42" s="22"/>
      <c r="Y42" s="24"/>
      <c r="Z42" s="22"/>
      <c r="AA42" s="24"/>
      <c r="AB42" s="34"/>
      <c r="AC42" s="33"/>
      <c r="AD42" s="22"/>
    </row>
    <row r="43" spans="1:30" ht="18.75" customHeight="1">
      <c r="A43" s="22"/>
      <c r="B43" s="22"/>
      <c r="C43" s="22"/>
      <c r="D43" s="22"/>
      <c r="E43" s="24"/>
      <c r="F43" s="22"/>
      <c r="G43" s="24"/>
      <c r="H43" s="24"/>
      <c r="I43" s="24"/>
      <c r="J43" s="27"/>
      <c r="K43" s="24"/>
      <c r="L43" s="22"/>
      <c r="M43" s="24"/>
      <c r="N43" s="22"/>
      <c r="O43" s="24"/>
      <c r="P43" s="24"/>
      <c r="Q43" s="24"/>
      <c r="R43" s="22"/>
      <c r="S43" s="24"/>
      <c r="T43" s="22"/>
      <c r="U43" s="24"/>
      <c r="V43" s="22"/>
      <c r="W43" s="24"/>
      <c r="X43" s="22"/>
      <c r="Y43" s="24"/>
      <c r="Z43" s="22"/>
      <c r="AA43" s="24"/>
      <c r="AB43" s="22"/>
      <c r="AC43" s="24"/>
      <c r="AD43" s="22"/>
    </row>
    <row r="44" spans="1:30" ht="18.75" customHeight="1">
      <c r="A44" s="22"/>
      <c r="B44" s="22"/>
      <c r="C44" s="22"/>
      <c r="D44" s="34"/>
      <c r="E44" s="33"/>
      <c r="F44" s="34"/>
      <c r="G44" s="33"/>
      <c r="H44" s="33"/>
      <c r="I44" s="33"/>
      <c r="J44" s="37"/>
      <c r="K44" s="38"/>
      <c r="L44" s="39"/>
      <c r="M44" s="38"/>
      <c r="N44" s="39"/>
      <c r="O44" s="40"/>
      <c r="P44" s="40"/>
      <c r="Q44" s="40"/>
      <c r="R44" s="39"/>
      <c r="S44" s="38"/>
      <c r="T44" s="39"/>
      <c r="U44" s="38"/>
      <c r="V44" s="39"/>
      <c r="W44" s="38"/>
      <c r="X44" s="39"/>
      <c r="Y44" s="38"/>
      <c r="Z44" s="39"/>
      <c r="AA44" s="38"/>
      <c r="AB44" s="39"/>
      <c r="AC44" s="38"/>
      <c r="AD44" s="22"/>
    </row>
    <row r="45" spans="1:30" ht="18.75" customHeight="1">
      <c r="A45" s="22"/>
      <c r="B45" s="41"/>
      <c r="C45" s="22"/>
      <c r="D45" s="22"/>
      <c r="E45" s="24"/>
      <c r="F45" s="22"/>
      <c r="G45" s="24"/>
      <c r="H45" s="24"/>
      <c r="I45" s="24"/>
      <c r="J45" s="38"/>
      <c r="K45" s="38"/>
      <c r="L45" s="38"/>
      <c r="M45" s="38"/>
      <c r="N45" s="42"/>
      <c r="O45" s="42"/>
      <c r="P45" s="42"/>
      <c r="Q45" s="42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22"/>
    </row>
    <row r="46" spans="1:30" ht="18.75" customHeight="1">
      <c r="A46" s="22"/>
      <c r="B46" s="22"/>
      <c r="C46" s="22"/>
      <c r="D46" s="43"/>
      <c r="E46" s="44"/>
      <c r="F46" s="43"/>
      <c r="G46" s="44"/>
      <c r="H46" s="44"/>
      <c r="I46" s="44"/>
      <c r="J46" s="43"/>
      <c r="K46" s="44"/>
      <c r="L46" s="43"/>
      <c r="M46" s="44"/>
      <c r="N46" s="43"/>
      <c r="O46" s="44"/>
      <c r="P46" s="44"/>
      <c r="Q46" s="44"/>
      <c r="R46" s="43"/>
      <c r="S46" s="44"/>
      <c r="T46" s="43"/>
      <c r="U46" s="44"/>
      <c r="V46" s="43"/>
      <c r="W46" s="44"/>
      <c r="X46" s="43"/>
      <c r="Y46" s="44"/>
      <c r="Z46" s="43"/>
      <c r="AA46" s="44"/>
      <c r="AB46" s="43"/>
      <c r="AC46" s="44"/>
      <c r="AD46" s="22"/>
    </row>
    <row r="47" spans="1:30" ht="18.75" customHeight="1">
      <c r="A47" s="22"/>
      <c r="B47" s="22"/>
      <c r="C47" s="22"/>
      <c r="D47" s="45"/>
      <c r="E47" s="46"/>
      <c r="F47" s="45"/>
      <c r="G47" s="46"/>
      <c r="H47" s="46"/>
      <c r="I47" s="46"/>
      <c r="J47" s="45"/>
      <c r="K47" s="46"/>
      <c r="L47" s="45"/>
      <c r="M47" s="46"/>
      <c r="N47" s="45"/>
      <c r="O47" s="46"/>
      <c r="P47" s="46"/>
      <c r="Q47" s="46"/>
      <c r="R47" s="45"/>
      <c r="S47" s="46"/>
      <c r="T47" s="45"/>
      <c r="U47" s="46"/>
      <c r="V47" s="45"/>
      <c r="W47" s="46"/>
      <c r="X47" s="45"/>
      <c r="Y47" s="46"/>
      <c r="Z47" s="45"/>
      <c r="AA47" s="46"/>
      <c r="AB47" s="45"/>
      <c r="AC47" s="46"/>
      <c r="AD47" s="22"/>
    </row>
    <row r="48" spans="1:30" ht="18.75" customHeight="1">
      <c r="A48" s="22"/>
      <c r="B48" s="22"/>
      <c r="C48" s="22"/>
      <c r="D48" s="41"/>
      <c r="E48" s="47"/>
      <c r="F48" s="41"/>
      <c r="G48" s="47"/>
      <c r="H48" s="47"/>
      <c r="I48" s="47"/>
      <c r="J48" s="48"/>
      <c r="K48" s="47"/>
      <c r="L48" s="41"/>
      <c r="M48" s="47"/>
      <c r="N48" s="41"/>
      <c r="O48" s="47"/>
      <c r="P48" s="47"/>
      <c r="Q48" s="47"/>
      <c r="R48" s="41"/>
      <c r="S48" s="47"/>
      <c r="T48" s="41"/>
      <c r="U48" s="47"/>
      <c r="V48" s="41"/>
      <c r="W48" s="47"/>
      <c r="X48" s="41"/>
      <c r="Y48" s="47"/>
      <c r="Z48" s="41"/>
      <c r="AA48" s="47"/>
      <c r="AB48" s="41"/>
      <c r="AC48" s="47"/>
      <c r="AD48" s="22"/>
    </row>
    <row r="49" spans="1:30" ht="18.75" customHeight="1">
      <c r="A49" s="22"/>
      <c r="B49" s="49"/>
      <c r="C49" s="22"/>
      <c r="D49" s="22"/>
      <c r="E49" s="24"/>
      <c r="F49" s="22"/>
      <c r="G49" s="24"/>
      <c r="H49" s="24"/>
      <c r="I49" s="24"/>
      <c r="J49" s="22"/>
      <c r="K49" s="24"/>
      <c r="L49" s="22"/>
      <c r="M49" s="24"/>
      <c r="N49" s="22"/>
      <c r="O49" s="24"/>
      <c r="P49" s="24"/>
      <c r="Q49" s="24"/>
      <c r="R49" s="22"/>
      <c r="S49" s="24"/>
      <c r="T49" s="31"/>
      <c r="U49" s="50"/>
      <c r="V49" s="22"/>
      <c r="W49" s="24"/>
      <c r="X49" s="22"/>
      <c r="Y49" s="24"/>
      <c r="Z49" s="22"/>
      <c r="AA49" s="24"/>
      <c r="AB49" s="22"/>
      <c r="AC49" s="24"/>
      <c r="AD49" s="22"/>
    </row>
    <row r="50" spans="1:30" ht="18.75" customHeight="1">
      <c r="A50" s="22"/>
      <c r="B50" s="22"/>
      <c r="C50" s="22"/>
      <c r="D50" s="22"/>
      <c r="E50" s="24"/>
      <c r="F50" s="22"/>
      <c r="G50" s="24"/>
      <c r="H50" s="24"/>
      <c r="I50" s="24"/>
      <c r="J50" s="22"/>
      <c r="K50" s="24"/>
      <c r="L50" s="22"/>
      <c r="M50" s="24"/>
      <c r="N50" s="22"/>
      <c r="O50" s="24"/>
      <c r="P50" s="24"/>
      <c r="Q50" s="24"/>
      <c r="R50" s="22"/>
      <c r="S50" s="24"/>
      <c r="T50" s="22"/>
      <c r="U50" s="24"/>
      <c r="V50" s="22"/>
      <c r="W50" s="24"/>
      <c r="X50" s="22"/>
      <c r="Y50" s="24"/>
      <c r="Z50" s="22"/>
      <c r="AA50" s="24"/>
      <c r="AB50" s="22"/>
      <c r="AC50" s="24"/>
      <c r="AD50" s="22"/>
    </row>
    <row r="51" spans="1:30" ht="18.75" customHeight="1">
      <c r="A51" s="22"/>
      <c r="B51" s="31"/>
      <c r="C51" s="22"/>
      <c r="D51" s="22"/>
      <c r="E51" s="24"/>
      <c r="F51" s="31"/>
      <c r="G51" s="50"/>
      <c r="H51" s="50"/>
      <c r="I51" s="50"/>
      <c r="J51" s="22"/>
      <c r="K51" s="24"/>
      <c r="L51" s="22"/>
      <c r="M51" s="24"/>
      <c r="N51" s="22"/>
      <c r="O51" s="24"/>
      <c r="P51" s="24"/>
      <c r="Q51" s="24"/>
      <c r="R51" s="22"/>
      <c r="S51" s="24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22"/>
    </row>
    <row r="52" spans="1:30" ht="18.75" customHeight="1">
      <c r="A52" s="22"/>
      <c r="B52" s="31"/>
      <c r="C52" s="22"/>
      <c r="D52" s="22"/>
      <c r="E52" s="24"/>
      <c r="F52" s="22"/>
      <c r="G52" s="24"/>
      <c r="H52" s="24"/>
      <c r="I52" s="24"/>
      <c r="J52" s="22"/>
      <c r="K52" s="24"/>
      <c r="L52" s="22"/>
      <c r="M52" s="24"/>
      <c r="N52" s="22"/>
      <c r="O52" s="24"/>
      <c r="P52" s="24"/>
      <c r="Q52" s="24"/>
      <c r="R52" s="22"/>
      <c r="S52" s="24"/>
      <c r="T52" s="31"/>
      <c r="U52" s="50"/>
      <c r="V52" s="22"/>
      <c r="W52" s="24"/>
      <c r="X52" s="22"/>
      <c r="Y52" s="24"/>
      <c r="Z52" s="22"/>
      <c r="AA52" s="24"/>
      <c r="AB52" s="22"/>
      <c r="AC52" s="24"/>
      <c r="AD52" s="22"/>
    </row>
    <row r="53" spans="1:30" ht="18.75" customHeight="1">
      <c r="A53" s="22"/>
      <c r="B53" s="31"/>
      <c r="C53" s="22"/>
      <c r="D53" s="22"/>
      <c r="E53" s="24"/>
      <c r="F53" s="31"/>
      <c r="G53" s="50"/>
      <c r="H53" s="50"/>
      <c r="I53" s="50"/>
      <c r="J53" s="22"/>
      <c r="K53" s="24"/>
      <c r="L53" s="22"/>
      <c r="M53" s="24"/>
      <c r="N53" s="22"/>
      <c r="O53" s="24"/>
      <c r="P53" s="24"/>
      <c r="Q53" s="24"/>
      <c r="R53" s="22"/>
      <c r="S53" s="24"/>
      <c r="T53" s="31"/>
      <c r="U53" s="50"/>
      <c r="V53" s="22"/>
      <c r="W53" s="24"/>
      <c r="X53" s="31"/>
      <c r="Y53" s="50"/>
      <c r="Z53" s="31"/>
      <c r="AA53" s="50"/>
      <c r="AB53" s="31"/>
      <c r="AC53" s="50"/>
      <c r="AD53" s="22"/>
    </row>
    <row r="54" spans="1:30" ht="18.75" customHeight="1">
      <c r="A54" s="22"/>
      <c r="B54" s="31"/>
      <c r="C54" s="22"/>
      <c r="D54" s="22"/>
      <c r="E54" s="24"/>
      <c r="F54" s="22"/>
      <c r="G54" s="24"/>
      <c r="H54" s="24"/>
      <c r="I54" s="24"/>
      <c r="J54" s="22"/>
      <c r="K54" s="24"/>
      <c r="L54" s="22"/>
      <c r="M54" s="24"/>
      <c r="N54" s="22"/>
      <c r="O54" s="24"/>
      <c r="P54" s="24"/>
      <c r="Q54" s="24"/>
      <c r="R54" s="22"/>
      <c r="S54" s="24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22"/>
    </row>
    <row r="55" spans="1:30" ht="18.75" customHeight="1">
      <c r="A55" s="22"/>
      <c r="B55" s="31"/>
      <c r="C55" s="22"/>
      <c r="D55" s="22"/>
      <c r="E55" s="24"/>
      <c r="F55" s="31"/>
      <c r="G55" s="50"/>
      <c r="H55" s="50"/>
      <c r="I55" s="50"/>
      <c r="J55" s="22"/>
      <c r="K55" s="24"/>
      <c r="L55" s="22"/>
      <c r="M55" s="24"/>
      <c r="N55" s="22"/>
      <c r="O55" s="24"/>
      <c r="P55" s="24"/>
      <c r="Q55" s="24"/>
      <c r="R55" s="22"/>
      <c r="S55" s="24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22"/>
    </row>
    <row r="56" spans="1:30" ht="18.75" customHeight="1">
      <c r="A56" s="22"/>
      <c r="B56" s="31"/>
      <c r="C56" s="22"/>
      <c r="D56" s="22"/>
      <c r="E56" s="24"/>
      <c r="F56" s="31"/>
      <c r="G56" s="50"/>
      <c r="H56" s="50"/>
      <c r="I56" s="50"/>
      <c r="J56" s="22"/>
      <c r="K56" s="24"/>
      <c r="L56" s="22"/>
      <c r="M56" s="24"/>
      <c r="N56" s="22"/>
      <c r="O56" s="24"/>
      <c r="P56" s="24"/>
      <c r="Q56" s="24"/>
      <c r="R56" s="22"/>
      <c r="S56" s="24"/>
      <c r="T56" s="31"/>
      <c r="U56" s="50"/>
      <c r="V56" s="31"/>
      <c r="W56" s="50"/>
      <c r="X56" s="31"/>
      <c r="Y56" s="50"/>
      <c r="Z56" s="31"/>
      <c r="AA56" s="50"/>
      <c r="AB56" s="31"/>
      <c r="AC56" s="50"/>
      <c r="AD56" s="22"/>
    </row>
    <row r="57" spans="1:30" ht="18.75" customHeight="1">
      <c r="A57" s="22"/>
      <c r="B57" s="31"/>
      <c r="C57" s="22"/>
      <c r="D57" s="22"/>
      <c r="E57" s="24"/>
      <c r="F57" s="51"/>
      <c r="G57" s="50"/>
      <c r="H57" s="50"/>
      <c r="I57" s="50"/>
      <c r="J57" s="22"/>
      <c r="K57" s="24"/>
      <c r="L57" s="22"/>
      <c r="M57" s="24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2"/>
    </row>
    <row r="58" spans="1:30" ht="18.75" customHeight="1">
      <c r="A58" s="22"/>
      <c r="B58" s="31"/>
      <c r="C58" s="22"/>
      <c r="D58" s="22"/>
      <c r="E58" s="24"/>
      <c r="F58" s="22"/>
      <c r="G58" s="24"/>
      <c r="H58" s="24"/>
      <c r="I58" s="24"/>
      <c r="J58" s="22"/>
      <c r="K58" s="24"/>
      <c r="L58" s="22"/>
      <c r="M58" s="24"/>
      <c r="N58" s="22"/>
      <c r="O58" s="24"/>
      <c r="P58" s="24"/>
      <c r="Q58" s="24"/>
      <c r="R58" s="22"/>
      <c r="S58" s="24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22"/>
    </row>
    <row r="59" spans="1:30" ht="18.75" customHeight="1">
      <c r="A59" s="22"/>
      <c r="B59" s="31"/>
      <c r="C59" s="22"/>
      <c r="D59" s="22"/>
      <c r="E59" s="24"/>
      <c r="F59" s="31"/>
      <c r="G59" s="50"/>
      <c r="H59" s="50"/>
      <c r="I59" s="50"/>
      <c r="J59" s="22"/>
      <c r="K59" s="24"/>
      <c r="L59" s="22"/>
      <c r="M59" s="24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22"/>
    </row>
    <row r="60" spans="1:30" ht="18.75" customHeight="1">
      <c r="A60" s="22"/>
      <c r="B60" s="31"/>
      <c r="C60" s="22"/>
      <c r="D60" s="22"/>
      <c r="E60" s="24"/>
      <c r="F60" s="31"/>
      <c r="G60" s="50"/>
      <c r="H60" s="50"/>
      <c r="I60" s="50"/>
      <c r="J60" s="22"/>
      <c r="K60" s="24"/>
      <c r="L60" s="22"/>
      <c r="M60" s="24"/>
      <c r="N60" s="22"/>
      <c r="O60" s="24"/>
      <c r="P60" s="24"/>
      <c r="Q60" s="24"/>
      <c r="R60" s="22"/>
      <c r="S60" s="24"/>
      <c r="T60" s="31"/>
      <c r="U60" s="50"/>
      <c r="V60" s="31"/>
      <c r="W60" s="50"/>
      <c r="X60" s="31"/>
      <c r="Y60" s="50"/>
      <c r="Z60" s="31"/>
      <c r="AA60" s="50"/>
      <c r="AB60" s="22"/>
      <c r="AC60" s="24"/>
      <c r="AD60" s="22"/>
    </row>
    <row r="61" spans="1:30" ht="18.75" customHeight="1">
      <c r="A61" s="22"/>
      <c r="B61" s="31"/>
      <c r="C61" s="22"/>
      <c r="D61" s="22"/>
      <c r="E61" s="24"/>
      <c r="F61" s="31"/>
      <c r="G61" s="50"/>
      <c r="H61" s="50"/>
      <c r="I61" s="50"/>
      <c r="J61" s="22"/>
      <c r="K61" s="24"/>
      <c r="L61" s="22"/>
      <c r="M61" s="24"/>
      <c r="N61" s="22"/>
      <c r="O61" s="24"/>
      <c r="P61" s="24"/>
      <c r="Q61" s="24"/>
      <c r="R61" s="22"/>
      <c r="S61" s="24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22"/>
    </row>
    <row r="62" spans="1:30" ht="18.75" customHeight="1">
      <c r="A62" s="22"/>
      <c r="B62" s="31"/>
      <c r="C62" s="22"/>
      <c r="D62" s="22"/>
      <c r="E62" s="24"/>
      <c r="F62" s="31"/>
      <c r="G62" s="50"/>
      <c r="H62" s="50"/>
      <c r="I62" s="50"/>
      <c r="J62" s="22"/>
      <c r="K62" s="24"/>
      <c r="L62" s="22"/>
      <c r="M62" s="24"/>
      <c r="N62" s="22"/>
      <c r="O62" s="24"/>
      <c r="P62" s="24"/>
      <c r="Q62" s="24"/>
      <c r="R62" s="22"/>
      <c r="S62" s="24"/>
      <c r="T62" s="31"/>
      <c r="U62" s="50"/>
      <c r="V62" s="31"/>
      <c r="W62" s="50"/>
      <c r="X62" s="31"/>
      <c r="Y62" s="50"/>
      <c r="Z62" s="31"/>
      <c r="AA62" s="50"/>
      <c r="AB62" s="31"/>
      <c r="AC62" s="50"/>
      <c r="AD62" s="22"/>
    </row>
    <row r="63" spans="1:30" ht="18.75" customHeight="1">
      <c r="A63" s="22"/>
      <c r="B63" s="31"/>
      <c r="C63" s="22"/>
      <c r="D63" s="22"/>
      <c r="E63" s="24"/>
      <c r="F63" s="31"/>
      <c r="G63" s="50"/>
      <c r="H63" s="50"/>
      <c r="I63" s="50"/>
      <c r="J63" s="22"/>
      <c r="K63" s="24"/>
      <c r="L63" s="22"/>
      <c r="M63" s="24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22"/>
    </row>
    <row r="64" spans="1:30" ht="18.75" customHeight="1">
      <c r="A64" s="22"/>
      <c r="B64" s="31"/>
      <c r="C64" s="22"/>
      <c r="D64" s="31"/>
      <c r="E64" s="50"/>
      <c r="F64" s="31"/>
      <c r="G64" s="50"/>
      <c r="H64" s="50"/>
      <c r="I64" s="50"/>
      <c r="J64" s="31"/>
      <c r="K64" s="50"/>
      <c r="L64" s="31"/>
      <c r="M64" s="50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22"/>
    </row>
    <row r="65" spans="1:30" ht="18.75" customHeight="1">
      <c r="A65" s="22"/>
      <c r="B65" s="31"/>
      <c r="C65" s="22"/>
      <c r="D65" s="31"/>
      <c r="E65" s="50"/>
      <c r="F65" s="31"/>
      <c r="G65" s="50"/>
      <c r="H65" s="50"/>
      <c r="I65" s="50"/>
      <c r="J65" s="31"/>
      <c r="K65" s="50"/>
      <c r="L65" s="31"/>
      <c r="M65" s="50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2"/>
    </row>
    <row r="66" spans="1:30" ht="18.75" customHeight="1">
      <c r="A66" s="22"/>
      <c r="B66" s="31"/>
      <c r="C66" s="22"/>
      <c r="D66" s="31"/>
      <c r="E66" s="50"/>
      <c r="F66" s="31"/>
      <c r="G66" s="50"/>
      <c r="H66" s="50"/>
      <c r="I66" s="50"/>
      <c r="J66" s="31"/>
      <c r="K66" s="50"/>
      <c r="L66" s="31"/>
      <c r="M66" s="50"/>
      <c r="N66" s="31"/>
      <c r="O66" s="50"/>
      <c r="P66" s="50"/>
      <c r="Q66" s="50"/>
      <c r="R66" s="31"/>
      <c r="S66" s="50"/>
      <c r="T66" s="31"/>
      <c r="U66" s="50"/>
      <c r="V66" s="31"/>
      <c r="W66" s="50"/>
      <c r="X66" s="31"/>
      <c r="Y66" s="50"/>
      <c r="Z66" s="31"/>
      <c r="AA66" s="50"/>
      <c r="AB66" s="31"/>
      <c r="AC66" s="50"/>
      <c r="AD66" s="22"/>
    </row>
    <row r="67" spans="1:30" ht="18.75" customHeight="1">
      <c r="A67" s="22"/>
      <c r="B67" s="22"/>
      <c r="C67" s="22"/>
      <c r="D67" s="22"/>
      <c r="E67" s="24"/>
      <c r="F67" s="22"/>
      <c r="G67" s="24"/>
      <c r="H67" s="24"/>
      <c r="I67" s="24"/>
      <c r="J67" s="22"/>
      <c r="K67" s="24"/>
      <c r="L67" s="22"/>
      <c r="M67" s="24"/>
      <c r="N67" s="22"/>
      <c r="O67" s="24"/>
      <c r="P67" s="24"/>
      <c r="Q67" s="24"/>
      <c r="R67" s="22"/>
      <c r="S67" s="24"/>
      <c r="T67" s="22"/>
      <c r="U67" s="24"/>
      <c r="V67" s="22"/>
      <c r="W67" s="24"/>
      <c r="X67" s="22"/>
      <c r="Y67" s="24"/>
      <c r="Z67" s="22"/>
      <c r="AA67" s="24"/>
      <c r="AB67" s="22"/>
      <c r="AC67" s="24"/>
      <c r="AD67" s="22"/>
    </row>
    <row r="68" spans="1:30" ht="18.75" customHeight="1">
      <c r="A68" s="22"/>
      <c r="B68" s="49"/>
      <c r="C68" s="22"/>
      <c r="D68" s="22"/>
      <c r="E68" s="24"/>
      <c r="F68" s="22"/>
      <c r="G68" s="24"/>
      <c r="H68" s="24"/>
      <c r="I68" s="24"/>
      <c r="J68" s="22"/>
      <c r="K68" s="24"/>
      <c r="L68" s="22"/>
      <c r="M68" s="24"/>
      <c r="N68" s="22"/>
      <c r="O68" s="24"/>
      <c r="P68" s="24"/>
      <c r="Q68" s="24"/>
      <c r="R68" s="22"/>
      <c r="S68" s="24"/>
      <c r="T68" s="31"/>
      <c r="U68" s="50"/>
      <c r="V68" s="22"/>
      <c r="W68" s="24"/>
      <c r="X68" s="22"/>
      <c r="Y68" s="24"/>
      <c r="Z68" s="22"/>
      <c r="AA68" s="24"/>
      <c r="AB68" s="22"/>
      <c r="AC68" s="24"/>
      <c r="AD68" s="22"/>
    </row>
    <row r="69" spans="1:30" ht="18.75" customHeight="1">
      <c r="A69" s="22"/>
      <c r="B69" s="22"/>
      <c r="C69" s="22"/>
      <c r="D69" s="22"/>
      <c r="E69" s="24"/>
      <c r="F69" s="22"/>
      <c r="G69" s="24"/>
      <c r="H69" s="24"/>
      <c r="I69" s="24"/>
      <c r="J69" s="22"/>
      <c r="K69" s="24"/>
      <c r="L69" s="22"/>
      <c r="M69" s="24"/>
      <c r="N69" s="22"/>
      <c r="O69" s="24"/>
      <c r="P69" s="24"/>
      <c r="Q69" s="24"/>
      <c r="R69" s="22"/>
      <c r="S69" s="24"/>
      <c r="T69" s="22"/>
      <c r="U69" s="24"/>
      <c r="V69" s="22"/>
      <c r="W69" s="24"/>
      <c r="X69" s="22"/>
      <c r="Y69" s="24"/>
      <c r="Z69" s="22"/>
      <c r="AA69" s="24"/>
      <c r="AB69" s="22"/>
      <c r="AC69" s="24"/>
      <c r="AD69" s="22"/>
    </row>
    <row r="70" spans="1:30" ht="18.75" customHeight="1">
      <c r="A70" s="22"/>
      <c r="B70" s="31"/>
      <c r="C70" s="22"/>
      <c r="D70" s="22"/>
      <c r="E70" s="24"/>
      <c r="F70" s="31"/>
      <c r="G70" s="50"/>
      <c r="H70" s="50"/>
      <c r="I70" s="50"/>
      <c r="J70" s="22"/>
      <c r="K70" s="24"/>
      <c r="L70" s="22"/>
      <c r="M70" s="24"/>
      <c r="N70" s="22"/>
      <c r="O70" s="24"/>
      <c r="P70" s="24"/>
      <c r="Q70" s="2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50"/>
      <c r="AD70" s="22"/>
    </row>
    <row r="71" spans="1:30" ht="18.75" customHeight="1">
      <c r="A71" s="22"/>
      <c r="B71" s="31"/>
      <c r="C71" s="22"/>
      <c r="D71" s="22"/>
      <c r="E71" s="24"/>
      <c r="F71" s="31"/>
      <c r="G71" s="50"/>
      <c r="H71" s="50"/>
      <c r="I71" s="50"/>
      <c r="J71" s="22"/>
      <c r="K71" s="24"/>
      <c r="L71" s="22"/>
      <c r="M71" s="24"/>
      <c r="N71" s="22"/>
      <c r="O71" s="24"/>
      <c r="P71" s="24"/>
      <c r="Q71" s="24"/>
      <c r="R71" s="22"/>
      <c r="S71" s="24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22"/>
    </row>
    <row r="72" spans="1:30" ht="18.75" customHeight="1">
      <c r="A72" s="22"/>
      <c r="B72" s="31"/>
      <c r="C72" s="22"/>
      <c r="D72" s="22"/>
      <c r="E72" s="24"/>
      <c r="F72" s="31"/>
      <c r="G72" s="50"/>
      <c r="H72" s="50"/>
      <c r="I72" s="50"/>
      <c r="J72" s="22"/>
      <c r="K72" s="24"/>
      <c r="L72" s="22"/>
      <c r="M72" s="24"/>
      <c r="N72" s="22"/>
      <c r="O72" s="24"/>
      <c r="P72" s="24"/>
      <c r="Q72" s="24"/>
      <c r="R72" s="22"/>
      <c r="S72" s="24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22"/>
    </row>
    <row r="73" spans="1:30" ht="18.75" customHeight="1">
      <c r="A73" s="22"/>
      <c r="B73" s="31"/>
      <c r="C73" s="22"/>
      <c r="D73" s="22"/>
      <c r="E73" s="24"/>
      <c r="F73" s="22"/>
      <c r="G73" s="24"/>
      <c r="H73" s="24"/>
      <c r="I73" s="24"/>
      <c r="J73" s="22"/>
      <c r="K73" s="24"/>
      <c r="L73" s="22"/>
      <c r="M73" s="24"/>
      <c r="N73" s="22"/>
      <c r="O73" s="24"/>
      <c r="P73" s="24"/>
      <c r="Q73" s="24"/>
      <c r="R73" s="22"/>
      <c r="S73" s="24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22"/>
    </row>
    <row r="74" spans="1:30" ht="18.75" customHeight="1">
      <c r="A74" s="22"/>
      <c r="B74" s="31"/>
      <c r="C74" s="22"/>
      <c r="D74" s="22"/>
      <c r="E74" s="24"/>
      <c r="F74" s="22"/>
      <c r="G74" s="24"/>
      <c r="H74" s="24"/>
      <c r="I74" s="24"/>
      <c r="J74" s="22"/>
      <c r="K74" s="24"/>
      <c r="L74" s="22"/>
      <c r="M74" s="24"/>
      <c r="N74" s="22"/>
      <c r="O74" s="24"/>
      <c r="P74" s="24"/>
      <c r="Q74" s="24"/>
      <c r="R74" s="22"/>
      <c r="S74" s="24"/>
      <c r="T74" s="31"/>
      <c r="U74" s="50"/>
      <c r="V74" s="31"/>
      <c r="W74" s="50"/>
      <c r="X74" s="22"/>
      <c r="Y74" s="24"/>
      <c r="Z74" s="31"/>
      <c r="AA74" s="50"/>
      <c r="AB74" s="31"/>
      <c r="AC74" s="50"/>
      <c r="AD74" s="22"/>
    </row>
    <row r="75" spans="1:30" ht="18.75" customHeight="1">
      <c r="A75" s="22"/>
      <c r="B75" s="31"/>
      <c r="C75" s="22"/>
      <c r="D75" s="22"/>
      <c r="E75" s="24"/>
      <c r="F75" s="22"/>
      <c r="G75" s="24"/>
      <c r="H75" s="24"/>
      <c r="I75" s="24"/>
      <c r="J75" s="22"/>
      <c r="K75" s="24"/>
      <c r="L75" s="22"/>
      <c r="M75" s="24"/>
      <c r="N75" s="22"/>
      <c r="O75" s="24"/>
      <c r="P75" s="24"/>
      <c r="Q75" s="24"/>
      <c r="R75" s="22"/>
      <c r="S75" s="24"/>
      <c r="T75" s="31"/>
      <c r="U75" s="50"/>
      <c r="V75" s="31"/>
      <c r="W75" s="50"/>
      <c r="X75" s="22"/>
      <c r="Y75" s="24"/>
      <c r="Z75" s="31"/>
      <c r="AA75" s="50"/>
      <c r="AB75" s="31"/>
      <c r="AC75" s="50"/>
      <c r="AD75" s="22"/>
    </row>
    <row r="76" spans="1:30" ht="18.75" customHeight="1">
      <c r="A76" s="22"/>
      <c r="B76" s="31"/>
      <c r="C76" s="22"/>
      <c r="D76" s="22"/>
      <c r="E76" s="24"/>
      <c r="F76" s="31"/>
      <c r="G76" s="50"/>
      <c r="H76" s="50"/>
      <c r="I76" s="50"/>
      <c r="J76" s="22"/>
      <c r="K76" s="24"/>
      <c r="L76" s="22"/>
      <c r="M76" s="24"/>
      <c r="N76" s="22"/>
      <c r="O76" s="24"/>
      <c r="P76" s="24"/>
      <c r="Q76" s="24"/>
      <c r="R76" s="22"/>
      <c r="S76" s="24"/>
      <c r="T76" s="31"/>
      <c r="U76" s="50"/>
      <c r="V76" s="22"/>
      <c r="W76" s="24"/>
      <c r="X76" s="22"/>
      <c r="Y76" s="24"/>
      <c r="Z76" s="22"/>
      <c r="AA76" s="24"/>
      <c r="AB76" s="22"/>
      <c r="AC76" s="24"/>
      <c r="AD76" s="22"/>
    </row>
    <row r="77" spans="1:30" ht="18.75" customHeight="1">
      <c r="A77" s="22"/>
      <c r="B77" s="31"/>
      <c r="C77" s="22"/>
      <c r="D77" s="22"/>
      <c r="E77" s="24"/>
      <c r="F77" s="31"/>
      <c r="G77" s="50"/>
      <c r="H77" s="50"/>
      <c r="I77" s="50"/>
      <c r="J77" s="22"/>
      <c r="K77" s="24"/>
      <c r="L77" s="22"/>
      <c r="M77" s="24"/>
      <c r="N77" s="22"/>
      <c r="O77" s="24"/>
      <c r="P77" s="24"/>
      <c r="Q77" s="24"/>
      <c r="R77" s="22"/>
      <c r="S77" s="24"/>
      <c r="T77" s="31"/>
      <c r="U77" s="50"/>
      <c r="V77" s="31"/>
      <c r="W77" s="50"/>
      <c r="X77" s="22"/>
      <c r="Y77" s="24"/>
      <c r="Z77" s="22"/>
      <c r="AA77" s="24"/>
      <c r="AB77" s="22"/>
      <c r="AC77" s="24"/>
      <c r="AD77" s="22"/>
    </row>
    <row r="78" spans="1:30" ht="18.75" customHeight="1">
      <c r="A78" s="22"/>
      <c r="B78" s="31"/>
      <c r="C78" s="22"/>
      <c r="D78" s="22"/>
      <c r="E78" s="24"/>
      <c r="F78" s="22"/>
      <c r="G78" s="24"/>
      <c r="H78" s="24"/>
      <c r="I78" s="24"/>
      <c r="J78" s="22"/>
      <c r="K78" s="24"/>
      <c r="L78" s="22"/>
      <c r="M78" s="24"/>
      <c r="N78" s="22"/>
      <c r="O78" s="24"/>
      <c r="P78" s="24"/>
      <c r="Q78" s="24"/>
      <c r="R78" s="22"/>
      <c r="S78" s="24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22"/>
    </row>
    <row r="79" spans="1:30" ht="18.75" customHeight="1">
      <c r="A79" s="22"/>
      <c r="B79" s="31"/>
      <c r="C79" s="22"/>
      <c r="D79" s="22"/>
      <c r="E79" s="24"/>
      <c r="F79" s="31"/>
      <c r="G79" s="31"/>
      <c r="H79" s="31"/>
      <c r="I79" s="31"/>
      <c r="J79" s="22"/>
      <c r="K79" s="24"/>
      <c r="L79" s="22"/>
      <c r="M79" s="24"/>
      <c r="N79" s="22"/>
      <c r="O79" s="24"/>
      <c r="P79" s="24"/>
      <c r="Q79" s="24"/>
      <c r="R79" s="22"/>
      <c r="S79" s="24"/>
      <c r="T79" s="31"/>
      <c r="U79" s="50"/>
      <c r="V79" s="31"/>
      <c r="W79" s="50"/>
      <c r="X79" s="22"/>
      <c r="Y79" s="24"/>
      <c r="Z79" s="31"/>
      <c r="AA79" s="31"/>
      <c r="AB79" s="22"/>
      <c r="AC79" s="24"/>
      <c r="AD79" s="22"/>
    </row>
    <row r="80" spans="1:30" ht="18.75" customHeight="1">
      <c r="A80" s="22"/>
      <c r="B80" s="31"/>
      <c r="C80" s="22"/>
      <c r="D80" s="22"/>
      <c r="E80" s="24"/>
      <c r="F80" s="31"/>
      <c r="G80" s="31"/>
      <c r="H80" s="31"/>
      <c r="I80" s="31"/>
      <c r="J80" s="22"/>
      <c r="K80" s="24"/>
      <c r="L80" s="22"/>
      <c r="M80" s="24"/>
      <c r="N80" s="22"/>
      <c r="O80" s="24"/>
      <c r="P80" s="24"/>
      <c r="Q80" s="24"/>
      <c r="R80" s="22"/>
      <c r="S80" s="24"/>
      <c r="T80" s="31"/>
      <c r="U80" s="50"/>
      <c r="V80" s="22"/>
      <c r="W80" s="24"/>
      <c r="X80" s="22"/>
      <c r="Y80" s="24"/>
      <c r="Z80" s="22"/>
      <c r="AA80" s="24"/>
      <c r="AB80" s="22"/>
      <c r="AC80" s="24"/>
      <c r="AD80" s="22"/>
    </row>
    <row r="81" spans="1:30" ht="18.75" customHeight="1">
      <c r="A81" s="22"/>
      <c r="B81" s="22"/>
      <c r="C81" s="22"/>
      <c r="D81" s="22"/>
      <c r="E81" s="24"/>
      <c r="F81" s="22"/>
      <c r="G81" s="24"/>
      <c r="H81" s="24"/>
      <c r="I81" s="24"/>
      <c r="J81" s="22"/>
      <c r="K81" s="24"/>
      <c r="L81" s="22"/>
      <c r="M81" s="24"/>
      <c r="N81" s="22"/>
      <c r="O81" s="24"/>
      <c r="P81" s="24"/>
      <c r="Q81" s="24"/>
      <c r="R81" s="22"/>
      <c r="S81" s="24"/>
      <c r="T81" s="22"/>
      <c r="U81" s="24"/>
      <c r="V81" s="22"/>
      <c r="W81" s="24"/>
      <c r="X81" s="22"/>
      <c r="Y81" s="24"/>
      <c r="Z81" s="22"/>
      <c r="AA81" s="24"/>
      <c r="AB81" s="22"/>
      <c r="AC81" s="24"/>
      <c r="AD81" s="22"/>
    </row>
    <row r="82" spans="1:30" ht="18.75" customHeight="1">
      <c r="A82" s="22"/>
      <c r="B82" s="22"/>
      <c r="C82" s="22"/>
      <c r="D82" s="22"/>
      <c r="E82" s="24"/>
      <c r="F82" s="22"/>
      <c r="G82" s="24"/>
      <c r="H82" s="24"/>
      <c r="I82" s="24"/>
      <c r="J82" s="22"/>
      <c r="K82" s="24"/>
      <c r="L82" s="22"/>
      <c r="M82" s="24"/>
      <c r="N82" s="22"/>
      <c r="O82" s="24"/>
      <c r="P82" s="24"/>
      <c r="Q82" s="24"/>
      <c r="R82" s="22"/>
      <c r="S82" s="24"/>
      <c r="T82" s="22"/>
      <c r="U82" s="24"/>
      <c r="V82" s="22"/>
      <c r="W82" s="24"/>
      <c r="X82" s="22"/>
      <c r="Y82" s="24"/>
      <c r="Z82" s="22"/>
      <c r="AA82" s="24"/>
      <c r="AB82" s="22"/>
      <c r="AC82" s="24"/>
      <c r="AD82" s="22"/>
    </row>
    <row r="83" spans="1:30" ht="18.75" customHeight="1">
      <c r="A83" s="22"/>
      <c r="B83" s="49"/>
      <c r="C83" s="22"/>
      <c r="D83" s="22"/>
      <c r="E83" s="24"/>
      <c r="F83" s="22"/>
      <c r="G83" s="24"/>
      <c r="H83" s="24"/>
      <c r="I83" s="24"/>
      <c r="J83" s="22"/>
      <c r="K83" s="24"/>
      <c r="L83" s="22"/>
      <c r="M83" s="24"/>
      <c r="N83" s="22"/>
      <c r="O83" s="24"/>
      <c r="P83" s="24"/>
      <c r="Q83" s="24"/>
      <c r="R83" s="22"/>
      <c r="S83" s="24"/>
      <c r="T83" s="31"/>
      <c r="U83" s="50"/>
      <c r="V83" s="31"/>
      <c r="W83" s="50"/>
      <c r="X83" s="31"/>
      <c r="Y83" s="50"/>
      <c r="Z83" s="31"/>
      <c r="AA83" s="50"/>
      <c r="AB83" s="31"/>
      <c r="AC83" s="50"/>
      <c r="AD83" s="22"/>
    </row>
    <row r="84" spans="1:30" ht="18.75" customHeight="1">
      <c r="A84" s="22"/>
      <c r="B84" s="22"/>
      <c r="C84" s="22"/>
      <c r="D84" s="22"/>
      <c r="E84" s="24"/>
      <c r="F84" s="22"/>
      <c r="G84" s="24"/>
      <c r="H84" s="24"/>
      <c r="I84" s="24"/>
      <c r="J84" s="22"/>
      <c r="K84" s="24"/>
      <c r="L84" s="22"/>
      <c r="M84" s="24"/>
      <c r="N84" s="22"/>
      <c r="O84" s="24"/>
      <c r="P84" s="24"/>
      <c r="Q84" s="24"/>
      <c r="R84" s="22"/>
      <c r="S84" s="24"/>
      <c r="T84" s="22"/>
      <c r="U84" s="24"/>
      <c r="V84" s="22"/>
      <c r="W84" s="24"/>
      <c r="X84" s="22"/>
      <c r="Y84" s="24"/>
      <c r="Z84" s="22"/>
      <c r="AA84" s="24"/>
      <c r="AB84" s="22"/>
      <c r="AC84" s="24"/>
      <c r="AD84" s="22"/>
    </row>
    <row r="85" spans="1:30" ht="18.75" customHeight="1">
      <c r="A85" s="22"/>
      <c r="B85" s="31"/>
      <c r="C85" s="22"/>
      <c r="D85" s="22"/>
      <c r="E85" s="24"/>
      <c r="F85" s="31"/>
      <c r="G85" s="50"/>
      <c r="H85" s="50"/>
      <c r="I85" s="50"/>
      <c r="J85" s="22"/>
      <c r="K85" s="24"/>
      <c r="L85" s="22"/>
      <c r="M85" s="24"/>
      <c r="N85" s="22"/>
      <c r="O85" s="24"/>
      <c r="P85" s="24"/>
      <c r="Q85" s="24"/>
      <c r="R85" s="22"/>
      <c r="S85" s="24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22"/>
    </row>
    <row r="86" spans="1:30" ht="18.75" customHeight="1">
      <c r="A86" s="22"/>
      <c r="B86" s="31"/>
      <c r="C86" s="22"/>
      <c r="D86" s="22"/>
      <c r="E86" s="24"/>
      <c r="F86" s="31"/>
      <c r="G86" s="50"/>
      <c r="H86" s="50"/>
      <c r="I86" s="50"/>
      <c r="J86" s="22"/>
      <c r="K86" s="24"/>
      <c r="L86" s="22"/>
      <c r="M86" s="24"/>
      <c r="N86" s="22"/>
      <c r="O86" s="24"/>
      <c r="P86" s="24"/>
      <c r="Q86" s="24"/>
      <c r="R86" s="22"/>
      <c r="S86" s="24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22"/>
    </row>
    <row r="87" spans="1:30" ht="18.75" customHeight="1">
      <c r="A87" s="22"/>
      <c r="B87" s="31"/>
      <c r="C87" s="22"/>
      <c r="D87" s="22"/>
      <c r="E87" s="24"/>
      <c r="F87" s="22"/>
      <c r="G87" s="24"/>
      <c r="H87" s="24"/>
      <c r="I87" s="24"/>
      <c r="J87" s="22"/>
      <c r="K87" s="24"/>
      <c r="L87" s="22"/>
      <c r="M87" s="24"/>
      <c r="N87" s="22"/>
      <c r="O87" s="24"/>
      <c r="P87" s="24"/>
      <c r="Q87" s="24"/>
      <c r="R87" s="22"/>
      <c r="S87" s="24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22"/>
    </row>
    <row r="88" spans="1:30" ht="18.75" customHeight="1">
      <c r="A88" s="22"/>
      <c r="B88" s="31"/>
      <c r="C88" s="22"/>
      <c r="D88" s="22"/>
      <c r="E88" s="24"/>
      <c r="F88" s="22"/>
      <c r="G88" s="24"/>
      <c r="H88" s="24"/>
      <c r="I88" s="24"/>
      <c r="J88" s="22"/>
      <c r="K88" s="24"/>
      <c r="L88" s="22"/>
      <c r="M88" s="24"/>
      <c r="N88" s="22"/>
      <c r="O88" s="24"/>
      <c r="P88" s="24"/>
      <c r="Q88" s="24"/>
      <c r="R88" s="22"/>
      <c r="S88" s="24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22"/>
    </row>
    <row r="89" spans="1:30" ht="18.75" customHeight="1">
      <c r="A89" s="22"/>
      <c r="B89" s="22"/>
      <c r="C89" s="22"/>
      <c r="D89" s="22"/>
      <c r="E89" s="24"/>
      <c r="F89" s="22"/>
      <c r="G89" s="24"/>
      <c r="H89" s="24"/>
      <c r="I89" s="24"/>
      <c r="J89" s="22"/>
      <c r="K89" s="24"/>
      <c r="L89" s="22"/>
      <c r="M89" s="24"/>
      <c r="N89" s="22"/>
      <c r="O89" s="24"/>
      <c r="P89" s="24"/>
      <c r="Q89" s="24"/>
      <c r="R89" s="22"/>
      <c r="S89" s="24"/>
      <c r="T89" s="22"/>
      <c r="U89" s="24"/>
      <c r="V89" s="22"/>
      <c r="W89" s="24"/>
      <c r="X89" s="22"/>
      <c r="Y89" s="24"/>
      <c r="Z89" s="22"/>
      <c r="AA89" s="24"/>
      <c r="AB89" s="22"/>
      <c r="AC89" s="24"/>
      <c r="AD89" s="22"/>
    </row>
    <row r="90" spans="1:30" ht="18.75" customHeight="1">
      <c r="A90" s="22"/>
      <c r="B90" s="49"/>
      <c r="C90" s="22"/>
      <c r="D90" s="22"/>
      <c r="E90" s="24"/>
      <c r="F90" s="22"/>
      <c r="G90" s="24"/>
      <c r="H90" s="24"/>
      <c r="I90" s="24"/>
      <c r="J90" s="22"/>
      <c r="K90" s="24"/>
      <c r="L90" s="22"/>
      <c r="M90" s="24"/>
      <c r="N90" s="22"/>
      <c r="O90" s="24"/>
      <c r="P90" s="24"/>
      <c r="Q90" s="24"/>
      <c r="R90" s="22"/>
      <c r="S90" s="24"/>
      <c r="T90" s="31"/>
      <c r="U90" s="50"/>
      <c r="V90" s="22"/>
      <c r="W90" s="24"/>
      <c r="X90" s="22"/>
      <c r="Y90" s="24"/>
      <c r="Z90" s="22"/>
      <c r="AA90" s="24"/>
      <c r="AB90" s="31"/>
      <c r="AC90" s="50"/>
      <c r="AD90" s="22"/>
    </row>
    <row r="91" spans="1:30" ht="18.75" customHeight="1">
      <c r="A91" s="22"/>
      <c r="B91" s="22"/>
      <c r="C91" s="22"/>
      <c r="D91" s="22"/>
      <c r="E91" s="24"/>
      <c r="F91" s="22"/>
      <c r="G91" s="24"/>
      <c r="H91" s="24"/>
      <c r="I91" s="24"/>
      <c r="J91" s="22"/>
      <c r="K91" s="24"/>
      <c r="L91" s="22"/>
      <c r="M91" s="24"/>
      <c r="N91" s="22"/>
      <c r="O91" s="24"/>
      <c r="P91" s="24"/>
      <c r="Q91" s="24"/>
      <c r="R91" s="22"/>
      <c r="S91" s="24"/>
      <c r="T91" s="22"/>
      <c r="U91" s="24"/>
      <c r="V91" s="22"/>
      <c r="W91" s="24"/>
      <c r="X91" s="22"/>
      <c r="Y91" s="24"/>
      <c r="Z91" s="22"/>
      <c r="AA91" s="24"/>
      <c r="AB91" s="22"/>
      <c r="AC91" s="24"/>
      <c r="AD91" s="22"/>
    </row>
    <row r="92" spans="1:30" ht="18.75" customHeight="1">
      <c r="A92" s="22"/>
      <c r="B92" s="31"/>
      <c r="C92" s="22"/>
      <c r="D92" s="22"/>
      <c r="E92" s="24"/>
      <c r="F92" s="22"/>
      <c r="G92" s="24"/>
      <c r="H92" s="24"/>
      <c r="I92" s="24"/>
      <c r="J92" s="22"/>
      <c r="K92" s="24"/>
      <c r="L92" s="22"/>
      <c r="M92" s="24"/>
      <c r="N92" s="22"/>
      <c r="O92" s="24"/>
      <c r="P92" s="24"/>
      <c r="Q92" s="24"/>
      <c r="R92" s="22"/>
      <c r="S92" s="24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2"/>
    </row>
    <row r="93" spans="1:30" ht="18.75" customHeight="1">
      <c r="A93" s="22"/>
      <c r="B93" s="31"/>
      <c r="C93" s="22"/>
      <c r="D93" s="22"/>
      <c r="E93" s="24"/>
      <c r="F93" s="22"/>
      <c r="G93" s="24"/>
      <c r="H93" s="24"/>
      <c r="I93" s="24"/>
      <c r="J93" s="22"/>
      <c r="K93" s="24"/>
      <c r="L93" s="22"/>
      <c r="M93" s="24"/>
      <c r="N93" s="22"/>
      <c r="O93" s="24"/>
      <c r="P93" s="24"/>
      <c r="Q93" s="24"/>
      <c r="R93" s="22"/>
      <c r="S93" s="24"/>
      <c r="T93" s="31"/>
      <c r="U93" s="50"/>
      <c r="V93" s="22"/>
      <c r="W93" s="24"/>
      <c r="X93" s="22"/>
      <c r="Y93" s="24"/>
      <c r="Z93" s="31"/>
      <c r="AA93" s="50"/>
      <c r="AB93" s="31"/>
      <c r="AC93" s="50"/>
      <c r="AD93" s="22"/>
    </row>
    <row r="94" spans="1:30" ht="18.75" customHeight="1">
      <c r="A94" s="22"/>
      <c r="B94" s="31"/>
      <c r="C94" s="22"/>
      <c r="D94" s="22"/>
      <c r="E94" s="24"/>
      <c r="F94" s="22"/>
      <c r="G94" s="24"/>
      <c r="H94" s="24"/>
      <c r="I94" s="24"/>
      <c r="J94" s="22"/>
      <c r="K94" s="24"/>
      <c r="L94" s="22"/>
      <c r="M94" s="24"/>
      <c r="N94" s="22"/>
      <c r="O94" s="24"/>
      <c r="P94" s="24"/>
      <c r="Q94" s="24"/>
      <c r="R94" s="22"/>
      <c r="S94" s="24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22"/>
    </row>
    <row r="95" spans="1:30" ht="18.75" customHeight="1">
      <c r="A95" s="22"/>
      <c r="B95" s="31"/>
      <c r="C95" s="22"/>
      <c r="D95" s="22"/>
      <c r="E95" s="24"/>
      <c r="F95" s="31"/>
      <c r="G95" s="50"/>
      <c r="H95" s="50"/>
      <c r="I95" s="50"/>
      <c r="J95" s="22"/>
      <c r="K95" s="24"/>
      <c r="L95" s="22"/>
      <c r="M95" s="24"/>
      <c r="N95" s="22"/>
      <c r="O95" s="24"/>
      <c r="P95" s="24"/>
      <c r="Q95" s="24"/>
      <c r="R95" s="22"/>
      <c r="S95" s="24"/>
      <c r="T95" s="31"/>
      <c r="U95" s="50"/>
      <c r="V95" s="31"/>
      <c r="W95" s="50"/>
      <c r="X95" s="31"/>
      <c r="Y95" s="50"/>
      <c r="Z95" s="22"/>
      <c r="AA95" s="24"/>
      <c r="AB95" s="31"/>
      <c r="AC95" s="50"/>
      <c r="AD95" s="22"/>
    </row>
    <row r="96" spans="1:30" ht="18.75" customHeight="1">
      <c r="A96" s="22"/>
      <c r="B96" s="31"/>
      <c r="C96" s="22"/>
      <c r="D96" s="22"/>
      <c r="E96" s="24"/>
      <c r="F96" s="31"/>
      <c r="G96" s="50"/>
      <c r="H96" s="50"/>
      <c r="I96" s="50"/>
      <c r="J96" s="22"/>
      <c r="K96" s="24"/>
      <c r="L96" s="22"/>
      <c r="M96" s="24"/>
      <c r="N96" s="22"/>
      <c r="O96" s="24"/>
      <c r="P96" s="24"/>
      <c r="Q96" s="24"/>
      <c r="R96" s="22"/>
      <c r="S96" s="24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22"/>
    </row>
    <row r="97" spans="1:30" ht="18.75" customHeight="1">
      <c r="A97" s="22"/>
      <c r="B97" s="31"/>
      <c r="C97" s="22"/>
      <c r="D97" s="22"/>
      <c r="E97" s="24"/>
      <c r="F97" s="31"/>
      <c r="G97" s="50"/>
      <c r="H97" s="50"/>
      <c r="I97" s="50"/>
      <c r="J97" s="22"/>
      <c r="K97" s="24"/>
      <c r="L97" s="22"/>
      <c r="M97" s="24"/>
      <c r="N97" s="22"/>
      <c r="O97" s="24"/>
      <c r="P97" s="24"/>
      <c r="Q97" s="24"/>
      <c r="R97" s="22"/>
      <c r="S97" s="24"/>
      <c r="T97" s="31"/>
      <c r="U97" s="50"/>
      <c r="V97" s="31"/>
      <c r="W97" s="50"/>
      <c r="X97" s="31"/>
      <c r="Y97" s="50"/>
      <c r="Z97" s="31"/>
      <c r="AA97" s="50"/>
      <c r="AB97" s="31"/>
      <c r="AC97" s="50"/>
      <c r="AD97" s="22"/>
    </row>
    <row r="98" spans="1:30" ht="18.75" customHeight="1">
      <c r="A98" s="22"/>
      <c r="B98" s="31"/>
      <c r="C98" s="22"/>
      <c r="D98" s="22"/>
      <c r="E98" s="24"/>
      <c r="F98" s="22"/>
      <c r="G98" s="24"/>
      <c r="H98" s="24"/>
      <c r="I98" s="24"/>
      <c r="J98" s="22"/>
      <c r="K98" s="24"/>
      <c r="L98" s="22"/>
      <c r="M98" s="24"/>
      <c r="N98" s="22"/>
      <c r="O98" s="24"/>
      <c r="P98" s="24"/>
      <c r="Q98" s="24"/>
      <c r="R98" s="22"/>
      <c r="S98" s="24"/>
      <c r="T98" s="31"/>
      <c r="U98" s="50"/>
      <c r="V98" s="31"/>
      <c r="W98" s="50"/>
      <c r="X98" s="31"/>
      <c r="Y98" s="50"/>
      <c r="Z98" s="31"/>
      <c r="AA98" s="50"/>
      <c r="AB98" s="31"/>
      <c r="AC98" s="50"/>
      <c r="AD98" s="22"/>
    </row>
    <row r="99" spans="1:30" ht="14.25">
      <c r="A99" s="22"/>
      <c r="B99" s="22"/>
      <c r="C99" s="22"/>
      <c r="D99" s="22"/>
      <c r="E99" s="24"/>
      <c r="F99" s="22"/>
      <c r="G99" s="24"/>
      <c r="H99" s="24"/>
      <c r="I99" s="24"/>
      <c r="J99" s="22"/>
      <c r="K99" s="24"/>
      <c r="L99" s="22"/>
      <c r="M99" s="24"/>
      <c r="N99" s="22"/>
      <c r="O99" s="24"/>
      <c r="P99" s="24"/>
      <c r="Q99" s="24"/>
      <c r="R99" s="22"/>
      <c r="S99" s="24"/>
      <c r="T99" s="22"/>
      <c r="U99" s="24"/>
      <c r="V99" s="22"/>
      <c r="W99" s="24"/>
      <c r="X99" s="22"/>
      <c r="Y99" s="24"/>
      <c r="Z99" s="22"/>
      <c r="AA99" s="24"/>
      <c r="AB99" s="22"/>
      <c r="AC99" s="24"/>
      <c r="AD99" s="22"/>
    </row>
    <row r="100" spans="1:30" ht="14.25">
      <c r="A100" s="22"/>
      <c r="B100" s="22"/>
      <c r="C100" s="22"/>
      <c r="D100" s="22"/>
      <c r="E100" s="24"/>
      <c r="F100" s="22"/>
      <c r="G100" s="24"/>
      <c r="H100" s="24"/>
      <c r="I100" s="24"/>
      <c r="J100" s="22"/>
      <c r="K100" s="24"/>
      <c r="L100" s="22"/>
      <c r="M100" s="24"/>
      <c r="N100" s="22"/>
      <c r="O100" s="22"/>
      <c r="P100" s="22"/>
      <c r="Q100" s="22"/>
      <c r="R100" s="22"/>
      <c r="S100" s="24"/>
      <c r="T100" s="22"/>
      <c r="U100" s="24"/>
      <c r="V100" s="22"/>
      <c r="W100" s="24"/>
      <c r="X100" s="22"/>
      <c r="Y100" s="24"/>
      <c r="Z100" s="22"/>
      <c r="AA100" s="24"/>
      <c r="AB100" s="22"/>
      <c r="AC100" s="24"/>
      <c r="AD100" s="22"/>
    </row>
    <row r="101" spans="1:30" ht="14.25">
      <c r="A101" s="22"/>
      <c r="B101" s="22"/>
      <c r="C101" s="22"/>
      <c r="D101" s="22"/>
      <c r="E101" s="24"/>
      <c r="F101" s="22"/>
      <c r="G101" s="24"/>
      <c r="H101" s="24"/>
      <c r="I101" s="24"/>
      <c r="J101" s="22"/>
      <c r="K101" s="24"/>
      <c r="L101" s="22"/>
      <c r="M101" s="24"/>
      <c r="N101" s="22"/>
      <c r="O101" s="22"/>
      <c r="P101" s="22"/>
      <c r="Q101" s="22"/>
      <c r="R101" s="22"/>
      <c r="S101" s="24"/>
      <c r="T101" s="22"/>
      <c r="U101" s="24"/>
      <c r="V101" s="22"/>
      <c r="W101" s="24"/>
      <c r="X101" s="22"/>
      <c r="Y101" s="24"/>
      <c r="Z101" s="22"/>
      <c r="AA101" s="24"/>
      <c r="AB101" s="22"/>
      <c r="AC101" s="24"/>
      <c r="AD101" s="22"/>
    </row>
  </sheetData>
  <mergeCells count="14">
    <mergeCell ref="X4:Y4"/>
    <mergeCell ref="Z4:AA4"/>
    <mergeCell ref="O3:AC3"/>
    <mergeCell ref="AB4:AC4"/>
    <mergeCell ref="L4:M4"/>
    <mergeCell ref="R4:S4"/>
    <mergeCell ref="T4:U4"/>
    <mergeCell ref="V4:W4"/>
    <mergeCell ref="P4:Q4"/>
    <mergeCell ref="B3:B5"/>
    <mergeCell ref="D3:E4"/>
    <mergeCell ref="J4:K4"/>
    <mergeCell ref="F3:I3"/>
    <mergeCell ref="F4:G4"/>
  </mergeCells>
  <printOptions/>
  <pageMargins left="0.3937007874015748" right="0.3937007874015748" top="0.3937007874015748" bottom="0" header="0.5118110236220472" footer="0.46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2006-06-06T05:45:32Z</cp:lastPrinted>
  <dcterms:created xsi:type="dcterms:W3CDTF">2005-06-21T01:13:38Z</dcterms:created>
  <dcterms:modified xsi:type="dcterms:W3CDTF">2006-11-13T06:43:37Z</dcterms:modified>
  <cp:category/>
  <cp:version/>
  <cp:contentType/>
  <cp:contentStatus/>
</cp:coreProperties>
</file>