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99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<sst xmlns="http://schemas.openxmlformats.org/spreadsheetml/2006/main" count="587" uniqueCount="156">
  <si>
    <t xml:space="preserve">                       １６        年        齢        （５        歳</t>
  </si>
  <si>
    <t xml:space="preserve">  階        級）        別        人        口    </t>
  </si>
  <si>
    <t>単位：人</t>
  </si>
  <si>
    <t>1)  総       数</t>
  </si>
  <si>
    <t>0  ～   4  歳</t>
  </si>
  <si>
    <t>5  ～   9  歳</t>
  </si>
  <si>
    <t>10  ～  14  歳</t>
  </si>
  <si>
    <t>15  ～  19  歳</t>
  </si>
  <si>
    <t>20  ～  24  歳</t>
  </si>
  <si>
    <t>25  ～  29  歳</t>
  </si>
  <si>
    <t>30  ～  34  歳</t>
  </si>
  <si>
    <t>35  ～  39  歳</t>
  </si>
  <si>
    <t>40  ～  44  歳</t>
  </si>
  <si>
    <t>45  ～  49  歳</t>
  </si>
  <si>
    <t>総数</t>
  </si>
  <si>
    <t>＃男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</si>
  <si>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</si>
  <si>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</si>
  <si>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</si>
  <si>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</si>
  <si>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</si>
  <si>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</si>
  <si>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</si>
  <si>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</si>
  <si>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</si>
  <si>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</si>
  <si>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</si>
  <si>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</si>
  <si>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</si>
  <si>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</si>
  <si>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</si>
  <si>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</si>
  <si>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</si>
  <si>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</si>
  <si>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</si>
  <si>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</si>
  <si>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</si>
  <si>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</si>
  <si>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</si>
  <si>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</si>
  <si>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</si>
  <si>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</si>
  <si>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</si>
  <si>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</si>
  <si>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</si>
  <si>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</si>
  <si>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</si>
  <si>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</si>
  <si>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</si>
  <si>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</si>
  <si>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</si>
  <si>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</si>
  <si>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</si>
  <si>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</si>
  <si>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</si>
  <si>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</si>
  <si>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</si>
  <si>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</si>
  <si>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</si>
  <si>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</si>
  <si>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</si>
  <si>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</si>
  <si>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</si>
  <si>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</si>
  <si>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</si>
  <si>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</si>
  <si>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</si>
  <si>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</si>
  <si>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</si>
  <si>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</si>
  <si>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</si>
  <si>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</si>
  <si>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</si>
  <si>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</si>
  <si>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</si>
  <si>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</si>
  <si>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</si>
  <si>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</si>
  <si>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</si>
  <si>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</si>
  <si>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</si>
  <si>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</si>
  <si>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</si>
  <si>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</si>
  <si>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</si>
  <si>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</si>
  <si>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</si>
  <si>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</si>
  <si>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</si>
  <si>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</si>
  <si>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</si>
  <si>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</si>
  <si>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</si>
  <si>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</si>
  <si>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</si>
  <si>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</si>
  <si>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</si>
  <si>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</si>
  <si>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</si>
  <si>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</si>
  <si>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</si>
  <si>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</si>
  <si>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</si>
  <si>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</si>
  <si>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</si>
  <si>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</si>
  <si>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</si>
  <si>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階        級）        別        人        口</t>
  </si>
  <si>
    <t>50  ～  54  歳</t>
  </si>
  <si>
    <t>55  ～  59  歳</t>
  </si>
  <si>
    <t>60  ～  64  歳</t>
  </si>
  <si>
    <t>65  ～  69  歳</t>
  </si>
  <si>
    <t>70  ～  74  歳</t>
  </si>
  <si>
    <t>75  ～  79  歳</t>
  </si>
  <si>
    <t>80  ～  84  歳</t>
  </si>
  <si>
    <t>85  ～  89  歳</t>
  </si>
  <si>
    <t>90  ～  94  歳</t>
  </si>
  <si>
    <t>95  ～  99  歳</t>
  </si>
  <si>
    <t>100  歳  以  上</t>
  </si>
  <si>
    <t xml:space="preserve">- </t>
  </si>
  <si>
    <t>年  齢  不  詳</t>
  </si>
  <si>
    <t xml:space="preserve">      7</t>
  </si>
  <si>
    <t xml:space="preserve">     12</t>
  </si>
  <si>
    <t>（平成12年）</t>
  </si>
  <si>
    <t>（平成12年）（続）</t>
  </si>
  <si>
    <t>（平成12年）</t>
  </si>
  <si>
    <t>（続）</t>
  </si>
  <si>
    <t>市　町　村</t>
  </si>
  <si>
    <t>国勢調査（各年10月 1日現在）による。</t>
  </si>
  <si>
    <t>市町村</t>
  </si>
  <si>
    <t>1)総数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</si>
  <si>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</si>
  <si>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</si>
  <si>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</si>
  <si>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</si>
  <si>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</si>
  <si>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</si>
  <si>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</si>
  <si>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</si>
  <si>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</si>
  <si>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</si>
  <si>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</si>
  <si>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</si>
  <si>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</si>
  <si>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</si>
  <si>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</si>
  <si>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</si>
  <si>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</si>
  <si>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</si>
  <si>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</si>
  <si>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</si>
  <si>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</si>
  <si>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</si>
  <si>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 xml:space="preserve"> 資料  総務省統計局「国勢調査報告」</t>
  </si>
  <si>
    <t xml:space="preserve">   1)「年齢不詳」を含む。</t>
  </si>
  <si>
    <t>1)「年齢不詳」を含む。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</si>
</sst>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1" fontId="4" fillId="0" borderId="0" xfId="16" applyFont="1" applyAlignment="1">
      <alignment/>
    </xf>
    <xf numFmtId="0" fontId="4" fillId="0" borderId="0" xfId="0" applyFont="1" applyAlignment="1">
      <alignment/>
    </xf>
    <xf numFmtId="181" fontId="5" fillId="0" borderId="0" xfId="16" applyFont="1" applyAlignment="1">
      <alignment/>
    </xf>
    <xf numFmtId="181" fontId="5" fillId="0" borderId="1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2" xfId="16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3" xfId="16" applyFont="1" applyBorder="1" applyAlignment="1">
      <alignment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1" fontId="5" fillId="0" borderId="1" xfId="16" applyFont="1" applyBorder="1" applyAlignment="1">
      <alignment horizontal="right"/>
    </xf>
    <xf numFmtId="0" fontId="5" fillId="0" borderId="0" xfId="0" applyFont="1" applyAlignment="1">
      <alignment horizontal="center"/>
    </xf>
    <xf numFmtId="181" fontId="5" fillId="0" borderId="0" xfId="16" applyFont="1" applyAlignment="1" quotePrefix="1">
      <alignment horizontal="right"/>
    </xf>
    <xf numFmtId="0" fontId="5" fillId="0" borderId="3" xfId="0" applyFont="1" applyBorder="1" applyAlignment="1">
      <alignment/>
    </xf>
    <xf numFmtId="0" fontId="0" fillId="0" borderId="0" xfId="0" applyFont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5" fillId="0" borderId="0" xfId="16" applyFont="1" applyFill="1" applyAlignment="1">
      <alignment horizontal="center"/>
    </xf>
    <xf numFmtId="0" fontId="5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 quotePrefix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Alignment="1" quotePrefix="1">
      <alignment/>
    </xf>
    <xf numFmtId="181" fontId="5" fillId="0" borderId="1" xfId="16" applyFont="1" applyFill="1" applyBorder="1" applyAlignment="1">
      <alignment horizontal="right"/>
    </xf>
    <xf numFmtId="181" fontId="5" fillId="0" borderId="3" xfId="16" applyFont="1" applyFill="1" applyBorder="1" applyAlignment="1">
      <alignment/>
    </xf>
    <xf numFmtId="181" fontId="5" fillId="0" borderId="1" xfId="16" applyFont="1" applyFill="1" applyBorder="1" applyAlignment="1" quotePrefix="1">
      <alignment horizontal="right"/>
    </xf>
    <xf numFmtId="181" fontId="5" fillId="0" borderId="4" xfId="16" applyNumberFormat="1" applyFont="1" applyFill="1" applyBorder="1" applyAlignment="1">
      <alignment horizontal="distributed" vertical="center"/>
    </xf>
    <xf numFmtId="181" fontId="5" fillId="0" borderId="0" xfId="16" applyNumberFormat="1" applyFont="1" applyFill="1" applyAlignment="1">
      <alignment horizontal="distributed" vertical="center"/>
    </xf>
    <xf numFmtId="181" fontId="5" fillId="0" borderId="5" xfId="16" applyNumberFormat="1" applyFont="1" applyFill="1" applyBorder="1" applyAlignment="1">
      <alignment horizontal="distributed" vertical="center"/>
    </xf>
    <xf numFmtId="181" fontId="5" fillId="0" borderId="6" xfId="16" applyNumberFormat="1" applyFont="1" applyFill="1" applyBorder="1" applyAlignment="1">
      <alignment horizontal="distributed" vertical="center"/>
    </xf>
    <xf numFmtId="181" fontId="5" fillId="0" borderId="7" xfId="16" applyNumberFormat="1" applyFont="1" applyFill="1" applyBorder="1" applyAlignment="1">
      <alignment horizontal="distributed" vertical="center"/>
    </xf>
    <xf numFmtId="181" fontId="5" fillId="0" borderId="8" xfId="16" applyNumberFormat="1" applyFont="1" applyFill="1" applyBorder="1" applyAlignment="1">
      <alignment horizontal="distributed" vertical="center"/>
    </xf>
    <xf numFmtId="181" fontId="5" fillId="0" borderId="0" xfId="16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181" fontId="5" fillId="0" borderId="9" xfId="16" applyNumberFormat="1" applyFont="1" applyFill="1" applyBorder="1" applyAlignment="1">
      <alignment horizontal="distributed" vertical="center"/>
    </xf>
    <xf numFmtId="181" fontId="5" fillId="0" borderId="10" xfId="16" applyNumberFormat="1" applyFont="1" applyFill="1" applyBorder="1" applyAlignment="1">
      <alignment horizontal="distributed" vertical="center"/>
    </xf>
    <xf numFmtId="181" fontId="5" fillId="0" borderId="11" xfId="16" applyNumberFormat="1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81" fontId="5" fillId="0" borderId="4" xfId="16" applyNumberFormat="1" applyFont="1" applyFill="1" applyBorder="1" applyAlignment="1">
      <alignment horizontal="distributed" vertical="center"/>
    </xf>
    <xf numFmtId="181" fontId="5" fillId="0" borderId="5" xfId="16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0" xfId="0" applyFont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showGridLines="0" tabSelected="1" zoomScale="75" zoomScaleNormal="75" zoomScaleSheetLayoutView="50" workbookViewId="0" topLeftCell="A1">
      <selection activeCell="B2" sqref="B2"/>
    </sheetView>
  </sheetViews>
  <sheetFormatPr defaultColWidth="8.625" defaultRowHeight="12.75"/>
  <cols>
    <col min="1" max="1" width="0.875" style="18" customWidth="1"/>
    <col min="2" max="2" width="19.75390625" style="18" customWidth="1"/>
    <col min="3" max="3" width="0.875" style="18" customWidth="1"/>
    <col min="4" max="4" width="16.75390625" style="18" bestFit="1" customWidth="1"/>
    <col min="5" max="5" width="12.25390625" style="18" customWidth="1"/>
    <col min="6" max="6" width="12.75390625" style="18" customWidth="1"/>
    <col min="7" max="7" width="12.25390625" style="18" customWidth="1"/>
    <col min="8" max="8" width="12.75390625" style="18" customWidth="1"/>
    <col min="9" max="9" width="12.25390625" style="18" customWidth="1"/>
    <col min="10" max="10" width="12.75390625" style="18" customWidth="1"/>
    <col min="11" max="11" width="12.25390625" style="18" customWidth="1"/>
    <col min="12" max="12" width="12.75390625" style="18" customWidth="1"/>
    <col min="13" max="13" width="12.25390625" style="18" customWidth="1"/>
    <col min="14" max="25" width="12.125" style="18" customWidth="1"/>
    <col min="26" max="26" width="1.37890625" style="18" customWidth="1"/>
    <col min="27" max="27" width="0.875" style="18" customWidth="1"/>
    <col min="28" max="28" width="19.75390625" style="18" customWidth="1"/>
    <col min="29" max="29" width="0.875" style="18" customWidth="1"/>
    <col min="30" max="39" width="12.375" style="18" customWidth="1"/>
    <col min="40" max="53" width="10.75390625" style="18" customWidth="1"/>
    <col min="54" max="16384" width="8.625" style="18" customWidth="1"/>
  </cols>
  <sheetData>
    <row r="1" spans="2:53" ht="24">
      <c r="B1" s="19" t="s">
        <v>0</v>
      </c>
      <c r="N1" s="20" t="s">
        <v>1</v>
      </c>
      <c r="T1" s="21"/>
      <c r="V1" s="22" t="s">
        <v>123</v>
      </c>
      <c r="W1" s="21"/>
      <c r="AB1" s="19" t="s">
        <v>0</v>
      </c>
      <c r="AN1" s="19" t="s">
        <v>107</v>
      </c>
      <c r="AT1" s="21"/>
      <c r="AU1" s="21"/>
      <c r="AV1" s="47"/>
      <c r="AW1" s="47"/>
      <c r="AX1" s="47" t="s">
        <v>124</v>
      </c>
      <c r="AY1" s="23"/>
      <c r="AZ1" s="24"/>
      <c r="BA1" s="24"/>
    </row>
    <row r="2" spans="1:53" ht="15.75" customHeight="1" thickBot="1">
      <c r="A2" s="25"/>
      <c r="B2" s="25" t="s">
        <v>128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 t="s">
        <v>2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4"/>
      <c r="BA2" s="25" t="s">
        <v>2</v>
      </c>
    </row>
    <row r="3" spans="1:53" ht="15.75" customHeight="1">
      <c r="A3" s="26"/>
      <c r="B3" s="53" t="s">
        <v>129</v>
      </c>
      <c r="C3" s="40"/>
      <c r="D3" s="49" t="s">
        <v>130</v>
      </c>
      <c r="E3" s="50"/>
      <c r="F3" s="49" t="s">
        <v>131</v>
      </c>
      <c r="G3" s="50"/>
      <c r="H3" s="49" t="s">
        <v>132</v>
      </c>
      <c r="I3" s="50"/>
      <c r="J3" s="49" t="s">
        <v>133</v>
      </c>
      <c r="K3" s="50"/>
      <c r="L3" s="49" t="s">
        <v>134</v>
      </c>
      <c r="M3" s="51"/>
      <c r="N3" s="51" t="s">
        <v>135</v>
      </c>
      <c r="O3" s="50"/>
      <c r="P3" s="49" t="s">
        <v>136</v>
      </c>
      <c r="Q3" s="50"/>
      <c r="R3" s="49" t="s">
        <v>137</v>
      </c>
      <c r="S3" s="50"/>
      <c r="T3" s="49" t="s">
        <v>138</v>
      </c>
      <c r="U3" s="52"/>
      <c r="V3" s="49" t="s">
        <v>139</v>
      </c>
      <c r="W3" s="52"/>
      <c r="X3" s="49" t="s">
        <v>140</v>
      </c>
      <c r="Y3" s="55"/>
      <c r="Z3" s="41"/>
      <c r="AA3" s="40"/>
      <c r="AB3" s="53" t="s">
        <v>129</v>
      </c>
      <c r="AC3" s="40"/>
      <c r="AD3" s="49" t="s">
        <v>141</v>
      </c>
      <c r="AE3" s="52"/>
      <c r="AF3" s="49" t="s">
        <v>142</v>
      </c>
      <c r="AG3" s="52"/>
      <c r="AH3" s="49" t="s">
        <v>143</v>
      </c>
      <c r="AI3" s="52"/>
      <c r="AJ3" s="49" t="s">
        <v>144</v>
      </c>
      <c r="AK3" s="52"/>
      <c r="AL3" s="49" t="s">
        <v>145</v>
      </c>
      <c r="AM3" s="55"/>
      <c r="AN3" s="51" t="s">
        <v>146</v>
      </c>
      <c r="AO3" s="50"/>
      <c r="AP3" s="49" t="s">
        <v>147</v>
      </c>
      <c r="AQ3" s="50"/>
      <c r="AR3" s="49" t="s">
        <v>148</v>
      </c>
      <c r="AS3" s="50"/>
      <c r="AT3" s="49" t="s">
        <v>149</v>
      </c>
      <c r="AU3" s="50"/>
      <c r="AV3" s="49" t="s">
        <v>150</v>
      </c>
      <c r="AW3" s="50"/>
      <c r="AX3" s="49" t="s">
        <v>151</v>
      </c>
      <c r="AY3" s="50"/>
      <c r="AZ3" s="49" t="s">
        <v>152</v>
      </c>
      <c r="BA3" s="51"/>
    </row>
    <row r="4" spans="1:54" ht="31.5" customHeight="1">
      <c r="A4" s="27"/>
      <c r="B4" s="54"/>
      <c r="C4" s="42"/>
      <c r="D4" s="43" t="s">
        <v>14</v>
      </c>
      <c r="E4" s="43" t="s">
        <v>15</v>
      </c>
      <c r="F4" s="43" t="s">
        <v>14</v>
      </c>
      <c r="G4" s="43" t="s">
        <v>15</v>
      </c>
      <c r="H4" s="43" t="s">
        <v>14</v>
      </c>
      <c r="I4" s="43" t="s">
        <v>15</v>
      </c>
      <c r="J4" s="43" t="s">
        <v>14</v>
      </c>
      <c r="K4" s="43" t="s">
        <v>15</v>
      </c>
      <c r="L4" s="43" t="s">
        <v>14</v>
      </c>
      <c r="M4" s="45" t="s">
        <v>15</v>
      </c>
      <c r="N4" s="44" t="s">
        <v>14</v>
      </c>
      <c r="O4" s="43" t="s">
        <v>15</v>
      </c>
      <c r="P4" s="43" t="s">
        <v>14</v>
      </c>
      <c r="Q4" s="43" t="s">
        <v>15</v>
      </c>
      <c r="R4" s="43" t="s">
        <v>14</v>
      </c>
      <c r="S4" s="43" t="s">
        <v>15</v>
      </c>
      <c r="T4" s="43" t="s">
        <v>14</v>
      </c>
      <c r="U4" s="43" t="s">
        <v>15</v>
      </c>
      <c r="V4" s="43" t="s">
        <v>14</v>
      </c>
      <c r="W4" s="43" t="s">
        <v>15</v>
      </c>
      <c r="X4" s="43" t="s">
        <v>14</v>
      </c>
      <c r="Y4" s="45" t="s">
        <v>15</v>
      </c>
      <c r="Z4" s="46"/>
      <c r="AA4" s="42"/>
      <c r="AB4" s="54"/>
      <c r="AC4" s="42"/>
      <c r="AD4" s="43" t="s">
        <v>14</v>
      </c>
      <c r="AE4" s="43" t="s">
        <v>15</v>
      </c>
      <c r="AF4" s="43" t="s">
        <v>14</v>
      </c>
      <c r="AG4" s="43" t="s">
        <v>15</v>
      </c>
      <c r="AH4" s="43" t="s">
        <v>14</v>
      </c>
      <c r="AI4" s="43" t="s">
        <v>15</v>
      </c>
      <c r="AJ4" s="43" t="s">
        <v>14</v>
      </c>
      <c r="AK4" s="43" t="s">
        <v>15</v>
      </c>
      <c r="AL4" s="43" t="s">
        <v>14</v>
      </c>
      <c r="AM4" s="45" t="s">
        <v>15</v>
      </c>
      <c r="AN4" s="44" t="s">
        <v>14</v>
      </c>
      <c r="AO4" s="43" t="s">
        <v>15</v>
      </c>
      <c r="AP4" s="43" t="s">
        <v>14</v>
      </c>
      <c r="AQ4" s="43" t="s">
        <v>15</v>
      </c>
      <c r="AR4" s="43" t="s">
        <v>14</v>
      </c>
      <c r="AS4" s="43" t="s">
        <v>15</v>
      </c>
      <c r="AT4" s="43" t="s">
        <v>14</v>
      </c>
      <c r="AU4" s="43" t="s">
        <v>15</v>
      </c>
      <c r="AV4" s="43" t="s">
        <v>14</v>
      </c>
      <c r="AW4" s="43" t="s">
        <v>15</v>
      </c>
      <c r="AX4" s="43" t="s">
        <v>14</v>
      </c>
      <c r="AY4" s="43" t="s">
        <v>15</v>
      </c>
      <c r="AZ4" s="43" t="s">
        <v>14</v>
      </c>
      <c r="BA4" s="45" t="s">
        <v>15</v>
      </c>
      <c r="BB4" s="24"/>
    </row>
    <row r="5" spans="2:53" ht="31.5" customHeight="1">
      <c r="B5" s="28" t="s">
        <v>16</v>
      </c>
      <c r="C5" s="28"/>
      <c r="D5" s="29">
        <f>SUM(F5,H5,J5,L5,N5,P5,R5,T5,V5,X5,AD5,AF5,AH5,AJ5,AL5,AN5,AP5,AR5,AT5,AV5,AX5,AZ5)</f>
        <v>1562959</v>
      </c>
      <c r="E5" s="24">
        <f>SUM(G5,I5,K5,M5,O5,Q5,S5,U5,W5,Y5,AE5,AG5,AI5,AK5,AM5,AO5,AQ5,AS5,AU5,AW5,AY5,BA5)</f>
        <v>736729</v>
      </c>
      <c r="F5" s="24">
        <v>90644</v>
      </c>
      <c r="G5" s="24">
        <v>46273</v>
      </c>
      <c r="H5" s="24">
        <v>107268</v>
      </c>
      <c r="I5" s="24">
        <v>55156</v>
      </c>
      <c r="J5" s="24">
        <v>118849</v>
      </c>
      <c r="K5" s="24">
        <v>60814</v>
      </c>
      <c r="L5" s="24">
        <v>116014</v>
      </c>
      <c r="M5" s="24">
        <v>58300</v>
      </c>
      <c r="N5" s="24">
        <v>78372</v>
      </c>
      <c r="O5" s="24">
        <v>35376</v>
      </c>
      <c r="P5" s="24">
        <v>87970</v>
      </c>
      <c r="Q5" s="24">
        <v>41208</v>
      </c>
      <c r="R5" s="24">
        <v>99988</v>
      </c>
      <c r="S5" s="24">
        <v>48376</v>
      </c>
      <c r="T5" s="24">
        <v>118945</v>
      </c>
      <c r="U5" s="24">
        <v>58678</v>
      </c>
      <c r="V5" s="24">
        <v>123236</v>
      </c>
      <c r="W5" s="24">
        <v>60828</v>
      </c>
      <c r="X5" s="24">
        <v>94975</v>
      </c>
      <c r="Y5" s="24">
        <v>44442</v>
      </c>
      <c r="AB5" s="28" t="s">
        <v>16</v>
      </c>
      <c r="AC5" s="28"/>
      <c r="AD5" s="30">
        <v>96291</v>
      </c>
      <c r="AE5" s="18">
        <v>44703</v>
      </c>
      <c r="AF5" s="18">
        <v>102879</v>
      </c>
      <c r="AG5" s="18">
        <v>48082</v>
      </c>
      <c r="AH5" s="18">
        <v>97668</v>
      </c>
      <c r="AI5" s="18">
        <v>45104</v>
      </c>
      <c r="AJ5" s="18">
        <v>78773</v>
      </c>
      <c r="AK5" s="18">
        <v>32956</v>
      </c>
      <c r="AL5" s="18">
        <v>58165</v>
      </c>
      <c r="AM5" s="18">
        <v>23082</v>
      </c>
      <c r="AN5" s="18">
        <v>44708</v>
      </c>
      <c r="AO5" s="18">
        <v>17171</v>
      </c>
      <c r="AP5" s="18">
        <v>28643</v>
      </c>
      <c r="AQ5" s="18">
        <v>10184</v>
      </c>
      <c r="AR5" s="18">
        <v>13565</v>
      </c>
      <c r="AS5" s="18">
        <v>4084</v>
      </c>
      <c r="AT5" s="18">
        <v>4404</v>
      </c>
      <c r="AU5" s="18">
        <v>1156</v>
      </c>
      <c r="AV5" s="18">
        <v>675</v>
      </c>
      <c r="AW5" s="18">
        <v>157</v>
      </c>
      <c r="AX5" s="18">
        <v>58</v>
      </c>
      <c r="AY5" s="18">
        <v>15</v>
      </c>
      <c r="AZ5" s="18">
        <v>869</v>
      </c>
      <c r="BA5" s="18">
        <v>584</v>
      </c>
    </row>
    <row r="6" spans="2:53" ht="15.75" customHeight="1">
      <c r="B6" s="31" t="s">
        <v>121</v>
      </c>
      <c r="C6" s="28"/>
      <c r="D6" s="29">
        <v>1544934</v>
      </c>
      <c r="E6" s="24">
        <v>726894</v>
      </c>
      <c r="F6" s="24">
        <v>79061</v>
      </c>
      <c r="G6" s="24">
        <v>40477</v>
      </c>
      <c r="H6" s="24">
        <v>91451</v>
      </c>
      <c r="I6" s="24">
        <v>46694</v>
      </c>
      <c r="J6" s="24">
        <v>106751</v>
      </c>
      <c r="K6" s="24">
        <v>54923</v>
      </c>
      <c r="L6" s="24">
        <v>105814</v>
      </c>
      <c r="M6" s="24">
        <v>52798</v>
      </c>
      <c r="N6" s="24">
        <v>86970</v>
      </c>
      <c r="O6" s="24">
        <v>41092</v>
      </c>
      <c r="P6" s="24">
        <v>83887</v>
      </c>
      <c r="Q6" s="24">
        <v>39244</v>
      </c>
      <c r="R6" s="24">
        <v>89133</v>
      </c>
      <c r="S6" s="24">
        <v>42542</v>
      </c>
      <c r="T6" s="24">
        <v>100536</v>
      </c>
      <c r="U6" s="24">
        <v>49093</v>
      </c>
      <c r="V6" s="24">
        <v>118207</v>
      </c>
      <c r="W6" s="24">
        <v>58596</v>
      </c>
      <c r="X6" s="24">
        <v>121671</v>
      </c>
      <c r="Y6" s="24">
        <v>60216</v>
      </c>
      <c r="AB6" s="22" t="s">
        <v>17</v>
      </c>
      <c r="AC6" s="28"/>
      <c r="AD6" s="30">
        <v>93296</v>
      </c>
      <c r="AE6" s="18">
        <v>43462</v>
      </c>
      <c r="AF6" s="18">
        <v>94291</v>
      </c>
      <c r="AG6" s="18">
        <v>43404</v>
      </c>
      <c r="AH6" s="18">
        <v>99978</v>
      </c>
      <c r="AI6" s="18">
        <v>46118</v>
      </c>
      <c r="AJ6" s="18">
        <v>92492</v>
      </c>
      <c r="AK6" s="18">
        <v>41607</v>
      </c>
      <c r="AL6" s="18">
        <v>72307</v>
      </c>
      <c r="AM6" s="18">
        <v>29062</v>
      </c>
      <c r="AN6" s="18">
        <v>49739</v>
      </c>
      <c r="AO6" s="18">
        <v>18552</v>
      </c>
      <c r="AP6" s="18">
        <v>33688</v>
      </c>
      <c r="AQ6" s="18">
        <v>11574</v>
      </c>
      <c r="AR6" s="18">
        <v>17654</v>
      </c>
      <c r="AS6" s="18">
        <v>5274</v>
      </c>
      <c r="AT6" s="18">
        <v>6026</v>
      </c>
      <c r="AU6" s="18">
        <v>1474</v>
      </c>
      <c r="AV6" s="18">
        <v>1303</v>
      </c>
      <c r="AW6" s="18">
        <v>283</v>
      </c>
      <c r="AX6" s="18">
        <v>126</v>
      </c>
      <c r="AY6" s="18">
        <v>24</v>
      </c>
      <c r="AZ6" s="18">
        <v>553</v>
      </c>
      <c r="BA6" s="18">
        <v>383</v>
      </c>
    </row>
    <row r="7" spans="2:53" ht="31.5" customHeight="1">
      <c r="B7" s="31" t="s">
        <v>122</v>
      </c>
      <c r="C7" s="28"/>
      <c r="D7" s="29">
        <f aca="true" t="shared" si="0" ref="D7:Y7">SUM(D8:D9)</f>
        <v>1516523</v>
      </c>
      <c r="E7" s="24">
        <f t="shared" si="0"/>
        <v>712346</v>
      </c>
      <c r="F7" s="24">
        <f t="shared" si="0"/>
        <v>71855</v>
      </c>
      <c r="G7" s="24">
        <f t="shared" si="0"/>
        <v>36888</v>
      </c>
      <c r="H7" s="24">
        <f t="shared" si="0"/>
        <v>79824</v>
      </c>
      <c r="I7" s="24">
        <f t="shared" si="0"/>
        <v>40907</v>
      </c>
      <c r="J7" s="24">
        <f t="shared" si="0"/>
        <v>91367</v>
      </c>
      <c r="K7" s="24">
        <f t="shared" si="0"/>
        <v>46743</v>
      </c>
      <c r="L7" s="24">
        <f t="shared" si="0"/>
        <v>94775</v>
      </c>
      <c r="M7" s="24">
        <f t="shared" si="0"/>
        <v>47964</v>
      </c>
      <c r="N7" s="24">
        <f t="shared" si="0"/>
        <v>77431</v>
      </c>
      <c r="O7" s="24">
        <f t="shared" si="0"/>
        <v>36967</v>
      </c>
      <c r="P7" s="24">
        <f t="shared" si="0"/>
        <v>90631</v>
      </c>
      <c r="Q7" s="24">
        <f t="shared" si="0"/>
        <v>43767</v>
      </c>
      <c r="R7" s="24">
        <f t="shared" si="0"/>
        <v>85001</v>
      </c>
      <c r="S7" s="24">
        <f t="shared" si="0"/>
        <v>40125</v>
      </c>
      <c r="T7" s="24">
        <f t="shared" si="0"/>
        <v>89527</v>
      </c>
      <c r="U7" s="24">
        <f t="shared" si="0"/>
        <v>43047</v>
      </c>
      <c r="V7" s="24">
        <f t="shared" si="0"/>
        <v>99715</v>
      </c>
      <c r="W7" s="24">
        <f t="shared" si="0"/>
        <v>48743</v>
      </c>
      <c r="X7" s="24">
        <f t="shared" si="0"/>
        <v>116422</v>
      </c>
      <c r="Y7" s="24">
        <f t="shared" si="0"/>
        <v>57692</v>
      </c>
      <c r="AB7" s="31" t="s">
        <v>122</v>
      </c>
      <c r="AC7" s="28"/>
      <c r="AD7" s="29">
        <f aca="true" t="shared" si="1" ref="AD7:BA7">SUM(AD8:AD9)</f>
        <v>119099</v>
      </c>
      <c r="AE7" s="24">
        <f t="shared" si="1"/>
        <v>58679</v>
      </c>
      <c r="AF7" s="24">
        <f t="shared" si="1"/>
        <v>91504</v>
      </c>
      <c r="AG7" s="24">
        <f t="shared" si="1"/>
        <v>42222</v>
      </c>
      <c r="AH7" s="24">
        <f t="shared" si="1"/>
        <v>92587</v>
      </c>
      <c r="AI7" s="24">
        <f t="shared" si="1"/>
        <v>42310</v>
      </c>
      <c r="AJ7" s="24">
        <f t="shared" si="1"/>
        <v>95057</v>
      </c>
      <c r="AK7" s="24">
        <f t="shared" si="1"/>
        <v>42819</v>
      </c>
      <c r="AL7" s="24">
        <f t="shared" si="1"/>
        <v>85050</v>
      </c>
      <c r="AM7" s="24">
        <f t="shared" si="1"/>
        <v>36696</v>
      </c>
      <c r="AN7" s="24">
        <f t="shared" si="1"/>
        <v>63179</v>
      </c>
      <c r="AO7" s="24">
        <f t="shared" si="1"/>
        <v>23859</v>
      </c>
      <c r="AP7" s="24">
        <f t="shared" si="1"/>
        <v>39157</v>
      </c>
      <c r="AQ7" s="24">
        <f t="shared" si="1"/>
        <v>13188</v>
      </c>
      <c r="AR7" s="24">
        <f t="shared" si="1"/>
        <v>22429</v>
      </c>
      <c r="AS7" s="24">
        <f t="shared" si="1"/>
        <v>6582</v>
      </c>
      <c r="AT7" s="24">
        <f t="shared" si="1"/>
        <v>8754</v>
      </c>
      <c r="AU7" s="24">
        <f t="shared" si="1"/>
        <v>2164</v>
      </c>
      <c r="AV7" s="24">
        <f t="shared" si="1"/>
        <v>2023</v>
      </c>
      <c r="AW7" s="24">
        <f t="shared" si="1"/>
        <v>348</v>
      </c>
      <c r="AX7" s="24">
        <f t="shared" si="1"/>
        <v>222</v>
      </c>
      <c r="AY7" s="24">
        <f t="shared" si="1"/>
        <v>22</v>
      </c>
      <c r="AZ7" s="24">
        <f t="shared" si="1"/>
        <v>914</v>
      </c>
      <c r="BA7" s="24">
        <f t="shared" si="1"/>
        <v>614</v>
      </c>
    </row>
    <row r="8" spans="2:53" ht="31.5" customHeight="1">
      <c r="B8" s="28" t="s">
        <v>18</v>
      </c>
      <c r="C8" s="28"/>
      <c r="D8" s="29">
        <f aca="true" t="shared" si="2" ref="D8:Y8">SUM(D10:D14,D15:D17)</f>
        <v>956850</v>
      </c>
      <c r="E8" s="24">
        <f t="shared" si="2"/>
        <v>447579</v>
      </c>
      <c r="F8" s="24">
        <f t="shared" si="2"/>
        <v>45456</v>
      </c>
      <c r="G8" s="24">
        <f t="shared" si="2"/>
        <v>23277</v>
      </c>
      <c r="H8" s="24">
        <f t="shared" si="2"/>
        <v>49253</v>
      </c>
      <c r="I8" s="24">
        <f t="shared" si="2"/>
        <v>25326</v>
      </c>
      <c r="J8" s="24">
        <f t="shared" si="2"/>
        <v>55707</v>
      </c>
      <c r="K8" s="24">
        <f t="shared" si="2"/>
        <v>28509</v>
      </c>
      <c r="L8" s="24">
        <f t="shared" si="2"/>
        <v>60785</v>
      </c>
      <c r="M8" s="24">
        <f t="shared" si="2"/>
        <v>30599</v>
      </c>
      <c r="N8" s="24">
        <f t="shared" si="2"/>
        <v>54292</v>
      </c>
      <c r="O8" s="24">
        <f t="shared" si="2"/>
        <v>25801</v>
      </c>
      <c r="P8" s="24">
        <f t="shared" si="2"/>
        <v>62231</v>
      </c>
      <c r="Q8" s="24">
        <f t="shared" si="2"/>
        <v>30048</v>
      </c>
      <c r="R8" s="24">
        <f t="shared" si="2"/>
        <v>56746</v>
      </c>
      <c r="S8" s="24">
        <f t="shared" si="2"/>
        <v>26620</v>
      </c>
      <c r="T8" s="24">
        <f t="shared" si="2"/>
        <v>57639</v>
      </c>
      <c r="U8" s="24">
        <f t="shared" si="2"/>
        <v>27425</v>
      </c>
      <c r="V8" s="24">
        <f t="shared" si="2"/>
        <v>61991</v>
      </c>
      <c r="W8" s="24">
        <f t="shared" si="2"/>
        <v>29909</v>
      </c>
      <c r="X8" s="24">
        <f t="shared" si="2"/>
        <v>73165</v>
      </c>
      <c r="Y8" s="24">
        <f t="shared" si="2"/>
        <v>35629</v>
      </c>
      <c r="AB8" s="28" t="s">
        <v>18</v>
      </c>
      <c r="AC8" s="28"/>
      <c r="AD8" s="29">
        <f>SUM(AD10:AD17)</f>
        <v>76022</v>
      </c>
      <c r="AE8" s="24">
        <f>SUM(AE10:AE17)</f>
        <v>36894</v>
      </c>
      <c r="AF8" s="24">
        <f aca="true" t="shared" si="3" ref="AF8:AM8">SUM(AF10:AF17)</f>
        <v>58668</v>
      </c>
      <c r="AG8" s="24">
        <f t="shared" si="3"/>
        <v>26907</v>
      </c>
      <c r="AH8" s="24">
        <f t="shared" si="3"/>
        <v>57202</v>
      </c>
      <c r="AI8" s="24">
        <f t="shared" si="3"/>
        <v>25923</v>
      </c>
      <c r="AJ8" s="24">
        <f t="shared" si="3"/>
        <v>57343</v>
      </c>
      <c r="AK8" s="24">
        <f t="shared" si="3"/>
        <v>25587</v>
      </c>
      <c r="AL8" s="24">
        <f t="shared" si="3"/>
        <v>50218</v>
      </c>
      <c r="AM8" s="24">
        <f t="shared" si="3"/>
        <v>21473</v>
      </c>
      <c r="AN8" s="24">
        <f aca="true" t="shared" si="4" ref="AN8:AY8">SUM(AN10:AN17)</f>
        <v>37196</v>
      </c>
      <c r="AO8" s="24">
        <f t="shared" si="4"/>
        <v>14009</v>
      </c>
      <c r="AP8" s="24">
        <f t="shared" si="4"/>
        <v>22899</v>
      </c>
      <c r="AQ8" s="24">
        <f t="shared" si="4"/>
        <v>7778</v>
      </c>
      <c r="AR8" s="24">
        <f t="shared" si="4"/>
        <v>13008</v>
      </c>
      <c r="AS8" s="24">
        <f t="shared" si="4"/>
        <v>3868</v>
      </c>
      <c r="AT8" s="24">
        <f t="shared" si="4"/>
        <v>4929</v>
      </c>
      <c r="AU8" s="24">
        <f t="shared" si="4"/>
        <v>1230</v>
      </c>
      <c r="AV8" s="24">
        <f t="shared" si="4"/>
        <v>1142</v>
      </c>
      <c r="AW8" s="24">
        <f t="shared" si="4"/>
        <v>198</v>
      </c>
      <c r="AX8" s="24">
        <f t="shared" si="4"/>
        <v>121</v>
      </c>
      <c r="AY8" s="24">
        <f t="shared" si="4"/>
        <v>9</v>
      </c>
      <c r="AZ8" s="24">
        <f>SUM(AZ10:AZ17)</f>
        <v>837</v>
      </c>
      <c r="BA8" s="24">
        <f>SUM(BA10:BA17)</f>
        <v>560</v>
      </c>
    </row>
    <row r="9" spans="2:53" ht="31.5" customHeight="1">
      <c r="B9" s="28" t="s">
        <v>19</v>
      </c>
      <c r="C9" s="28"/>
      <c r="D9" s="29">
        <f>SUM(D18,D34,D38,D43,'小浜町～上対馬町'!D15,'小浜町～上対馬町'!D29,'小浜町～上対馬町'!D40,'小浜町～上対馬町'!D45)</f>
        <v>559673</v>
      </c>
      <c r="E9" s="24">
        <f>SUM(E18,E34,E38,E43,'小浜町～上対馬町'!E15,'小浜町～上対馬町'!E29,'小浜町～上対馬町'!E40,'小浜町～上対馬町'!E45)</f>
        <v>264767</v>
      </c>
      <c r="F9" s="24">
        <f>SUM(F18,F34,F38,F43,'小浜町～上対馬町'!F15,'小浜町～上対馬町'!F29,'小浜町～上対馬町'!F40,'小浜町～上対馬町'!F45)</f>
        <v>26399</v>
      </c>
      <c r="G9" s="24">
        <f>SUM(G18,G34,G38,G43,'小浜町～上対馬町'!G15,'小浜町～上対馬町'!G29,'小浜町～上対馬町'!G40,'小浜町～上対馬町'!G45)</f>
        <v>13611</v>
      </c>
      <c r="H9" s="24">
        <f>SUM(H18,H34,H38,H43,'小浜町～上対馬町'!H15,'小浜町～上対馬町'!H29,'小浜町～上対馬町'!H40,'小浜町～上対馬町'!H45)</f>
        <v>30571</v>
      </c>
      <c r="I9" s="24">
        <f>SUM(I18,I34,I38,I43,'小浜町～上対馬町'!I15,'小浜町～上対馬町'!I29,'小浜町～上対馬町'!I40,'小浜町～上対馬町'!I45)</f>
        <v>15581</v>
      </c>
      <c r="J9" s="24">
        <f>SUM(J18,J34,J38,J43,'小浜町～上対馬町'!J15,'小浜町～上対馬町'!J29,'小浜町～上対馬町'!J40,'小浜町～上対馬町'!J45)</f>
        <v>35660</v>
      </c>
      <c r="K9" s="24">
        <f>SUM(K18,K34,K38,K43,'小浜町～上対馬町'!K15,'小浜町～上対馬町'!K29,'小浜町～上対馬町'!K40,'小浜町～上対馬町'!K45)</f>
        <v>18234</v>
      </c>
      <c r="L9" s="24">
        <f>SUM(L18,L34,L38,L43,'小浜町～上対馬町'!L15,'小浜町～上対馬町'!L29,'小浜町～上対馬町'!L40,'小浜町～上対馬町'!L45)</f>
        <v>33990</v>
      </c>
      <c r="M9" s="24">
        <f>SUM(M18,M34,M38,M43,'小浜町～上対馬町'!M15,'小浜町～上対馬町'!M29,'小浜町～上対馬町'!M40,'小浜町～上対馬町'!M45)</f>
        <v>17365</v>
      </c>
      <c r="N9" s="24">
        <f>SUM(N18,N34,N38,N43,'小浜町～上対馬町'!N15,'小浜町～上対馬町'!N29,'小浜町～上対馬町'!N40,'小浜町～上対馬町'!N45)</f>
        <v>23139</v>
      </c>
      <c r="O9" s="24">
        <f>SUM(O18,O34,O38,O43,'小浜町～上対馬町'!O15,'小浜町～上対馬町'!O29,'小浜町～上対馬町'!O40,'小浜町～上対馬町'!O45)</f>
        <v>11166</v>
      </c>
      <c r="P9" s="24">
        <f>SUM(P18,P34,P38,P43,'小浜町～上対馬町'!P15,'小浜町～上対馬町'!P29,'小浜町～上対馬町'!P40,'小浜町～上対馬町'!P45)</f>
        <v>28400</v>
      </c>
      <c r="Q9" s="24">
        <f>SUM(Q18,Q34,Q38,Q43,'小浜町～上対馬町'!Q15,'小浜町～上対馬町'!Q29,'小浜町～上対馬町'!Q40,'小浜町～上対馬町'!Q45)</f>
        <v>13719</v>
      </c>
      <c r="R9" s="24">
        <f>SUM(R18,R34,R38,R43,'小浜町～上対馬町'!R15,'小浜町～上対馬町'!R29,'小浜町～上対馬町'!R40,'小浜町～上対馬町'!R45)</f>
        <v>28255</v>
      </c>
      <c r="S9" s="24">
        <f>SUM(S18,S34,S38,S43,'小浜町～上対馬町'!S15,'小浜町～上対馬町'!S29,'小浜町～上対馬町'!S40,'小浜町～上対馬町'!S45)</f>
        <v>13505</v>
      </c>
      <c r="T9" s="24">
        <f>SUM(T18,T34,T38,T43,'小浜町～上対馬町'!T15,'小浜町～上対馬町'!T29,'小浜町～上対馬町'!T40,'小浜町～上対馬町'!T45)</f>
        <v>31888</v>
      </c>
      <c r="U9" s="24">
        <f>SUM(U18,U34,U38,U43,'小浜町～上対馬町'!U15,'小浜町～上対馬町'!U29,'小浜町～上対馬町'!U40,'小浜町～上対馬町'!U45)</f>
        <v>15622</v>
      </c>
      <c r="V9" s="24">
        <f>SUM(V18,V34,V38,V43,'小浜町～上対馬町'!V15,'小浜町～上対馬町'!V29,'小浜町～上対馬町'!V40,'小浜町～上対馬町'!V45)</f>
        <v>37724</v>
      </c>
      <c r="W9" s="24">
        <f>SUM(W18,W34,W38,W43,'小浜町～上対馬町'!W15,'小浜町～上対馬町'!W29,'小浜町～上対馬町'!W40,'小浜町～上対馬町'!W45)</f>
        <v>18834</v>
      </c>
      <c r="X9" s="24">
        <f>SUM(X18,X34,X38,X43,'小浜町～上対馬町'!X15,'小浜町～上対馬町'!X29,'小浜町～上対馬町'!X40,'小浜町～上対馬町'!X45)</f>
        <v>43257</v>
      </c>
      <c r="Y9" s="24">
        <f>SUM(Y18,Y34,Y38,Y43,'小浜町～上対馬町'!Y15,'小浜町～上対馬町'!Y29,'小浜町～上対馬町'!Y40,'小浜町～上対馬町'!Y45)</f>
        <v>22063</v>
      </c>
      <c r="AB9" s="28" t="s">
        <v>19</v>
      </c>
      <c r="AC9" s="28"/>
      <c r="AD9" s="29">
        <f>SUM(AD18,AD34,AD38,AD43,'小浜町～上対馬町'!AD15,'小浜町～上対馬町'!AD29,'小浜町～上対馬町'!AD40,'小浜町～上対馬町'!AD45)</f>
        <v>43077</v>
      </c>
      <c r="AE9" s="24">
        <f>SUM(AE18,AE34,AE38,AE43,'小浜町～上対馬町'!AE15,'小浜町～上対馬町'!AE29,'小浜町～上対馬町'!AE40,'小浜町～上対馬町'!AE45)</f>
        <v>21785</v>
      </c>
      <c r="AF9" s="24">
        <f>SUM(AF18,AF34,AF38,AF43,'小浜町～上対馬町'!AF15,'小浜町～上対馬町'!AF29,'小浜町～上対馬町'!AF40,'小浜町～上対馬町'!AF45)</f>
        <v>32836</v>
      </c>
      <c r="AG9" s="24">
        <f>SUM(AG18,AG34,AG38,AG43,'小浜町～上対馬町'!AG15,'小浜町～上対馬町'!AG29,'小浜町～上対馬町'!AG40,'小浜町～上対馬町'!AG45)</f>
        <v>15315</v>
      </c>
      <c r="AH9" s="24">
        <f>SUM(AH18,AH34,AH38,AH43,'小浜町～上対馬町'!AH15,'小浜町～上対馬町'!AH29,'小浜町～上対馬町'!AH40,'小浜町～上対馬町'!AH45)</f>
        <v>35385</v>
      </c>
      <c r="AI9" s="24">
        <f>SUM(AI18,AI34,AI38,AI43,'小浜町～上対馬町'!AI15,'小浜町～上対馬町'!AI29,'小浜町～上対馬町'!AI40,'小浜町～上対馬町'!AI45)</f>
        <v>16387</v>
      </c>
      <c r="AJ9" s="24">
        <f>SUM(AJ18,AJ34,AJ38,AJ43,'小浜町～上対馬町'!AJ15,'小浜町～上対馬町'!AJ29,'小浜町～上対馬町'!AJ40,'小浜町～上対馬町'!AJ45)</f>
        <v>37714</v>
      </c>
      <c r="AK9" s="24">
        <f>SUM(AK18,AK34,AK38,AK43,'小浜町～上対馬町'!AK15,'小浜町～上対馬町'!AK29,'小浜町～上対馬町'!AK40,'小浜町～上対馬町'!AK45)</f>
        <v>17232</v>
      </c>
      <c r="AL9" s="24">
        <f>SUM(AL18,AL34,AL38,AL43,'小浜町～上対馬町'!AL15,'小浜町～上対馬町'!AL29,'小浜町～上対馬町'!AL40,'小浜町～上対馬町'!AL45)</f>
        <v>34832</v>
      </c>
      <c r="AM9" s="24">
        <f>SUM(AM18,AM34,AM38,AM43,'小浜町～上対馬町'!AM15,'小浜町～上対馬町'!AM29,'小浜町～上対馬町'!AM40,'小浜町～上対馬町'!AM45)</f>
        <v>15223</v>
      </c>
      <c r="AN9" s="24">
        <f>SUM(AN18,AN34,AN38,AN43,'小浜町～上対馬町'!AN15,'小浜町～上対馬町'!AN29,'小浜町～上対馬町'!AN40,'小浜町～上対馬町'!AN45)</f>
        <v>25983</v>
      </c>
      <c r="AO9" s="24">
        <f>SUM(AO18,AO34,AO38,AO43,'小浜町～上対馬町'!AO15,'小浜町～上対馬町'!AO29,'小浜町～上対馬町'!AO40,'小浜町～上対馬町'!AO45)</f>
        <v>9850</v>
      </c>
      <c r="AP9" s="24">
        <f>SUM(AP18,AP34,AP38,AP43,'小浜町～上対馬町'!AP15,'小浜町～上対馬町'!AP29,'小浜町～上対馬町'!AP40,'小浜町～上対馬町'!AP45)</f>
        <v>16258</v>
      </c>
      <c r="AQ9" s="24">
        <f>SUM(AQ18,AQ34,AQ38,AQ43,'小浜町～上対馬町'!AQ15,'小浜町～上対馬町'!AQ29,'小浜町～上対馬町'!AQ40,'小浜町～上対馬町'!AQ45)</f>
        <v>5410</v>
      </c>
      <c r="AR9" s="24">
        <f>SUM(AR18,AR34,AR38,AR43,'小浜町～上対馬町'!AR15,'小浜町～上対馬町'!AR29,'小浜町～上対馬町'!AR40,'小浜町～上対馬町'!AR45)</f>
        <v>9421</v>
      </c>
      <c r="AS9" s="24">
        <f>SUM(AS18,AS34,AS38,AS43,'小浜町～上対馬町'!AS15,'小浜町～上対馬町'!AS29,'小浜町～上対馬町'!AS40,'小浜町～上対馬町'!AS45)</f>
        <v>2714</v>
      </c>
      <c r="AT9" s="24">
        <f>SUM(AT18,AT34,AT38,AT43,'小浜町～上対馬町'!AT15,'小浜町～上対馬町'!AT29,'小浜町～上対馬町'!AT40,'小浜町～上対馬町'!AT45)</f>
        <v>3825</v>
      </c>
      <c r="AU9" s="24">
        <f>SUM(AU18,AU34,AU38,AU43,'小浜町～上対馬町'!AU15,'小浜町～上対馬町'!AU29,'小浜町～上対馬町'!AU40,'小浜町～上対馬町'!AU45)</f>
        <v>934</v>
      </c>
      <c r="AV9" s="24">
        <f>SUM(AV18,AV34,AV38,AV43,'小浜町～上対馬町'!AV15,'小浜町～上対馬町'!AV29,'小浜町～上対馬町'!AV40,'小浜町～上対馬町'!AV45)</f>
        <v>881</v>
      </c>
      <c r="AW9" s="24">
        <f>SUM(AW18,AW34,AW38,AW43,'小浜町～上対馬町'!AW15,'小浜町～上対馬町'!AW29,'小浜町～上対馬町'!AW40,'小浜町～上対馬町'!AW45)</f>
        <v>150</v>
      </c>
      <c r="AX9" s="24">
        <f>SUM(AX18,AX34,AX38,AX43,'小浜町～上対馬町'!AX15,'小浜町～上対馬町'!AX29,'小浜町～上対馬町'!AX40,'小浜町～上対馬町'!AX45)</f>
        <v>101</v>
      </c>
      <c r="AY9" s="24">
        <f>SUM(AY18,AY34,AY38,AY43,'小浜町～上対馬町'!AY15,'小浜町～上対馬町'!AY29,'小浜町～上対馬町'!AY40,'小浜町～上対馬町'!AY45)</f>
        <v>13</v>
      </c>
      <c r="AZ9" s="24">
        <f>SUM(AZ18,AZ34,AZ38,AZ43,'小浜町～上対馬町'!AZ15,'小浜町～上対馬町'!AZ29,'小浜町～上対馬町'!AZ40,'小浜町～上対馬町'!AZ45)</f>
        <v>77</v>
      </c>
      <c r="BA9" s="24">
        <f>SUM(BA18,BA34,BA38,BA43,'小浜町～上対馬町'!BA15,'小浜町～上対馬町'!BA29,'小浜町～上対馬町'!BA40,'小浜町～上対馬町'!BA45)</f>
        <v>54</v>
      </c>
    </row>
    <row r="10" spans="2:53" ht="31.5" customHeight="1">
      <c r="B10" s="28" t="s">
        <v>20</v>
      </c>
      <c r="C10" s="28"/>
      <c r="D10" s="29">
        <f aca="true" t="shared" si="5" ref="D10:E17">SUM(F10,H10,J10,L10,N10,P10,R10,T10,V10,X10,AD10,AF10,AH10,AJ10,AL10,AN10,AP10,AR10,AT10,AV10,AX10,AZ10)</f>
        <v>423167</v>
      </c>
      <c r="E10" s="24">
        <f t="shared" si="5"/>
        <v>196213</v>
      </c>
      <c r="F10" s="18">
        <v>18425</v>
      </c>
      <c r="G10" s="18">
        <v>9400</v>
      </c>
      <c r="H10" s="18">
        <v>20447</v>
      </c>
      <c r="I10" s="18">
        <v>10538</v>
      </c>
      <c r="J10" s="18">
        <v>23455</v>
      </c>
      <c r="K10" s="18">
        <v>12034</v>
      </c>
      <c r="L10" s="18">
        <v>27404</v>
      </c>
      <c r="M10" s="18">
        <v>13610</v>
      </c>
      <c r="N10" s="18">
        <v>26871</v>
      </c>
      <c r="O10" s="18">
        <v>12615</v>
      </c>
      <c r="P10" s="18">
        <v>28064</v>
      </c>
      <c r="Q10" s="18">
        <v>13221</v>
      </c>
      <c r="R10" s="18">
        <v>25217</v>
      </c>
      <c r="S10" s="18">
        <v>11678</v>
      </c>
      <c r="T10" s="18">
        <v>26052</v>
      </c>
      <c r="U10" s="18">
        <v>12114</v>
      </c>
      <c r="V10" s="18">
        <v>27674</v>
      </c>
      <c r="W10" s="18">
        <v>13079</v>
      </c>
      <c r="X10" s="18">
        <v>33120</v>
      </c>
      <c r="Y10" s="18">
        <v>15919</v>
      </c>
      <c r="AB10" s="28" t="s">
        <v>20</v>
      </c>
      <c r="AC10" s="28"/>
      <c r="AD10" s="29">
        <v>34285</v>
      </c>
      <c r="AE10" s="18">
        <v>16486</v>
      </c>
      <c r="AF10" s="18">
        <v>26129</v>
      </c>
      <c r="AG10" s="18">
        <v>11975</v>
      </c>
      <c r="AH10" s="18">
        <v>25398</v>
      </c>
      <c r="AI10" s="18">
        <v>11425</v>
      </c>
      <c r="AJ10" s="18">
        <v>25159</v>
      </c>
      <c r="AK10" s="18">
        <v>11070</v>
      </c>
      <c r="AL10" s="18">
        <v>21688</v>
      </c>
      <c r="AM10" s="18">
        <v>9217</v>
      </c>
      <c r="AN10" s="18">
        <v>16040</v>
      </c>
      <c r="AO10" s="18">
        <v>6131</v>
      </c>
      <c r="AP10" s="18">
        <v>9646</v>
      </c>
      <c r="AQ10" s="18">
        <v>3348</v>
      </c>
      <c r="AR10" s="18">
        <v>5397</v>
      </c>
      <c r="AS10" s="18">
        <v>1647</v>
      </c>
      <c r="AT10" s="18">
        <v>2028</v>
      </c>
      <c r="AU10" s="18">
        <v>507</v>
      </c>
      <c r="AV10" s="18">
        <v>472</v>
      </c>
      <c r="AW10" s="18">
        <v>95</v>
      </c>
      <c r="AX10" s="18">
        <v>50</v>
      </c>
      <c r="AY10" s="32">
        <v>4</v>
      </c>
      <c r="AZ10" s="33">
        <v>146</v>
      </c>
      <c r="BA10" s="32">
        <v>100</v>
      </c>
    </row>
    <row r="11" spans="2:53" ht="15.75" customHeight="1">
      <c r="B11" s="28" t="s">
        <v>21</v>
      </c>
      <c r="C11" s="28"/>
      <c r="D11" s="29">
        <f t="shared" si="5"/>
        <v>240838</v>
      </c>
      <c r="E11" s="24">
        <f t="shared" si="5"/>
        <v>113153</v>
      </c>
      <c r="F11" s="18">
        <v>11571</v>
      </c>
      <c r="G11" s="18">
        <v>5886</v>
      </c>
      <c r="H11" s="18">
        <v>12052</v>
      </c>
      <c r="I11" s="18">
        <v>6275</v>
      </c>
      <c r="J11" s="18">
        <v>13404</v>
      </c>
      <c r="K11" s="18">
        <v>6866</v>
      </c>
      <c r="L11" s="18">
        <v>15159</v>
      </c>
      <c r="M11" s="18">
        <v>7779</v>
      </c>
      <c r="N11" s="18">
        <v>13615</v>
      </c>
      <c r="O11" s="18">
        <v>6620</v>
      </c>
      <c r="P11" s="18">
        <v>15792</v>
      </c>
      <c r="Q11" s="18">
        <v>7747</v>
      </c>
      <c r="R11" s="18">
        <v>14134</v>
      </c>
      <c r="S11" s="18">
        <v>6688</v>
      </c>
      <c r="T11" s="18">
        <v>13478</v>
      </c>
      <c r="U11" s="18">
        <v>6557</v>
      </c>
      <c r="V11" s="18">
        <v>14531</v>
      </c>
      <c r="W11" s="18">
        <v>7059</v>
      </c>
      <c r="X11" s="18">
        <v>18059</v>
      </c>
      <c r="Y11" s="18">
        <v>8809</v>
      </c>
      <c r="AB11" s="28" t="s">
        <v>21</v>
      </c>
      <c r="AC11" s="28"/>
      <c r="AD11" s="29">
        <v>19745</v>
      </c>
      <c r="AE11" s="18">
        <v>9646</v>
      </c>
      <c r="AF11" s="18">
        <v>15136</v>
      </c>
      <c r="AG11" s="18">
        <v>6882</v>
      </c>
      <c r="AH11" s="18">
        <v>14494</v>
      </c>
      <c r="AI11" s="18">
        <v>6575</v>
      </c>
      <c r="AJ11" s="18">
        <v>14803</v>
      </c>
      <c r="AK11" s="18">
        <v>6512</v>
      </c>
      <c r="AL11" s="18">
        <v>13310</v>
      </c>
      <c r="AM11" s="18">
        <v>5689</v>
      </c>
      <c r="AN11" s="18">
        <v>9986</v>
      </c>
      <c r="AO11" s="18">
        <v>3764</v>
      </c>
      <c r="AP11" s="18">
        <v>6066</v>
      </c>
      <c r="AQ11" s="18">
        <v>2047</v>
      </c>
      <c r="AR11" s="18">
        <v>3383</v>
      </c>
      <c r="AS11" s="18">
        <v>1041</v>
      </c>
      <c r="AT11" s="18">
        <v>1259</v>
      </c>
      <c r="AU11" s="18">
        <v>307</v>
      </c>
      <c r="AV11" s="18">
        <v>284</v>
      </c>
      <c r="AW11" s="18">
        <v>44</v>
      </c>
      <c r="AX11" s="18">
        <v>32</v>
      </c>
      <c r="AY11" s="18">
        <v>1</v>
      </c>
      <c r="AZ11" s="33">
        <v>545</v>
      </c>
      <c r="BA11" s="33">
        <v>359</v>
      </c>
    </row>
    <row r="12" spans="2:53" ht="15.75" customHeight="1">
      <c r="B12" s="28" t="s">
        <v>22</v>
      </c>
      <c r="C12" s="28"/>
      <c r="D12" s="29">
        <f t="shared" si="5"/>
        <v>39605</v>
      </c>
      <c r="E12" s="24">
        <f t="shared" si="5"/>
        <v>18188</v>
      </c>
      <c r="F12" s="18">
        <v>1795</v>
      </c>
      <c r="G12" s="18">
        <v>932</v>
      </c>
      <c r="H12" s="18">
        <v>2070</v>
      </c>
      <c r="I12" s="18">
        <v>1040</v>
      </c>
      <c r="J12" s="18">
        <v>2306</v>
      </c>
      <c r="K12" s="18">
        <v>1181</v>
      </c>
      <c r="L12" s="18">
        <v>2166</v>
      </c>
      <c r="M12" s="18">
        <v>1101</v>
      </c>
      <c r="N12" s="18">
        <v>1497</v>
      </c>
      <c r="O12" s="18">
        <v>672</v>
      </c>
      <c r="P12" s="18">
        <v>2149</v>
      </c>
      <c r="Q12" s="18">
        <v>1023</v>
      </c>
      <c r="R12" s="18">
        <v>2148</v>
      </c>
      <c r="S12" s="18">
        <v>955</v>
      </c>
      <c r="T12" s="18">
        <v>2280</v>
      </c>
      <c r="U12" s="18">
        <v>1117</v>
      </c>
      <c r="V12" s="18">
        <v>2610</v>
      </c>
      <c r="W12" s="18">
        <v>1263</v>
      </c>
      <c r="X12" s="18">
        <v>2969</v>
      </c>
      <c r="Y12" s="18">
        <v>1430</v>
      </c>
      <c r="AB12" s="28" t="s">
        <v>22</v>
      </c>
      <c r="AC12" s="28"/>
      <c r="AD12" s="29">
        <v>3097</v>
      </c>
      <c r="AE12" s="18">
        <v>1478</v>
      </c>
      <c r="AF12" s="18">
        <v>2503</v>
      </c>
      <c r="AG12" s="18">
        <v>1150</v>
      </c>
      <c r="AH12" s="18">
        <v>2654</v>
      </c>
      <c r="AI12" s="18">
        <v>1192</v>
      </c>
      <c r="AJ12" s="18">
        <v>2777</v>
      </c>
      <c r="AK12" s="18">
        <v>1232</v>
      </c>
      <c r="AL12" s="18">
        <v>2403</v>
      </c>
      <c r="AM12" s="18">
        <v>1035</v>
      </c>
      <c r="AN12" s="18">
        <v>1908</v>
      </c>
      <c r="AO12" s="18">
        <v>709</v>
      </c>
      <c r="AP12" s="18">
        <v>1183</v>
      </c>
      <c r="AQ12" s="18">
        <v>397</v>
      </c>
      <c r="AR12" s="18">
        <v>705</v>
      </c>
      <c r="AS12" s="18">
        <v>194</v>
      </c>
      <c r="AT12" s="18">
        <v>302</v>
      </c>
      <c r="AU12" s="18">
        <v>77</v>
      </c>
      <c r="AV12" s="18">
        <v>78</v>
      </c>
      <c r="AW12" s="18">
        <v>10</v>
      </c>
      <c r="AX12" s="18">
        <v>5</v>
      </c>
      <c r="AY12" s="32" t="s">
        <v>119</v>
      </c>
      <c r="AZ12" s="32" t="s">
        <v>119</v>
      </c>
      <c r="BA12" s="32" t="s">
        <v>119</v>
      </c>
    </row>
    <row r="13" spans="2:53" ht="15.75" customHeight="1">
      <c r="B13" s="28" t="s">
        <v>23</v>
      </c>
      <c r="C13" s="28"/>
      <c r="D13" s="29">
        <f t="shared" si="5"/>
        <v>95182</v>
      </c>
      <c r="E13" s="24">
        <f t="shared" si="5"/>
        <v>45228</v>
      </c>
      <c r="F13" s="18">
        <v>5206</v>
      </c>
      <c r="G13" s="18">
        <v>2656</v>
      </c>
      <c r="H13" s="18">
        <v>5299</v>
      </c>
      <c r="I13" s="18">
        <v>2661</v>
      </c>
      <c r="J13" s="18">
        <v>5850</v>
      </c>
      <c r="K13" s="18">
        <v>2951</v>
      </c>
      <c r="L13" s="18">
        <v>6247</v>
      </c>
      <c r="M13" s="18">
        <v>3186</v>
      </c>
      <c r="N13" s="18">
        <v>5045</v>
      </c>
      <c r="O13" s="18">
        <v>2319</v>
      </c>
      <c r="P13" s="18">
        <v>6707</v>
      </c>
      <c r="Q13" s="18">
        <v>3258</v>
      </c>
      <c r="R13" s="18">
        <v>6278</v>
      </c>
      <c r="S13" s="18">
        <v>3028</v>
      </c>
      <c r="T13" s="18">
        <v>6213</v>
      </c>
      <c r="U13" s="18">
        <v>2991</v>
      </c>
      <c r="V13" s="18">
        <v>6496</v>
      </c>
      <c r="W13" s="18">
        <v>3215</v>
      </c>
      <c r="X13" s="18">
        <v>7145</v>
      </c>
      <c r="Y13" s="18">
        <v>3564</v>
      </c>
      <c r="AB13" s="28" t="s">
        <v>23</v>
      </c>
      <c r="AC13" s="28"/>
      <c r="AD13" s="29">
        <v>7264</v>
      </c>
      <c r="AE13" s="18">
        <v>3535</v>
      </c>
      <c r="AF13" s="18">
        <v>5789</v>
      </c>
      <c r="AG13" s="18">
        <v>2758</v>
      </c>
      <c r="AH13" s="18">
        <v>5383</v>
      </c>
      <c r="AI13" s="18">
        <v>2524</v>
      </c>
      <c r="AJ13" s="18">
        <v>5069</v>
      </c>
      <c r="AK13" s="18">
        <v>2385</v>
      </c>
      <c r="AL13" s="18">
        <v>4246</v>
      </c>
      <c r="AM13" s="18">
        <v>1870</v>
      </c>
      <c r="AN13" s="18">
        <v>3110</v>
      </c>
      <c r="AO13" s="18">
        <v>1181</v>
      </c>
      <c r="AP13" s="18">
        <v>1990</v>
      </c>
      <c r="AQ13" s="18">
        <v>656</v>
      </c>
      <c r="AR13" s="18">
        <v>1208</v>
      </c>
      <c r="AS13" s="18">
        <v>339</v>
      </c>
      <c r="AT13" s="18">
        <v>496</v>
      </c>
      <c r="AU13" s="18">
        <v>123</v>
      </c>
      <c r="AV13" s="18">
        <v>112</v>
      </c>
      <c r="AW13" s="18">
        <v>19</v>
      </c>
      <c r="AX13" s="18">
        <v>13</v>
      </c>
      <c r="AY13" s="32" t="s">
        <v>119</v>
      </c>
      <c r="AZ13" s="33">
        <v>16</v>
      </c>
      <c r="BA13" s="32">
        <v>9</v>
      </c>
    </row>
    <row r="14" spans="2:53" ht="15.75" customHeight="1">
      <c r="B14" s="28" t="s">
        <v>24</v>
      </c>
      <c r="C14" s="28"/>
      <c r="D14" s="29">
        <f t="shared" si="5"/>
        <v>84414</v>
      </c>
      <c r="E14" s="24">
        <f t="shared" si="5"/>
        <v>40487</v>
      </c>
      <c r="F14" s="18">
        <v>4955</v>
      </c>
      <c r="G14" s="18">
        <v>2595</v>
      </c>
      <c r="H14" s="18">
        <v>5141</v>
      </c>
      <c r="I14" s="18">
        <v>2639</v>
      </c>
      <c r="J14" s="18">
        <v>5813</v>
      </c>
      <c r="K14" s="18">
        <v>2976</v>
      </c>
      <c r="L14" s="18">
        <v>5483</v>
      </c>
      <c r="M14" s="18">
        <v>2758</v>
      </c>
      <c r="N14" s="18">
        <v>4805</v>
      </c>
      <c r="O14" s="18">
        <v>2350</v>
      </c>
      <c r="P14" s="18">
        <v>6101</v>
      </c>
      <c r="Q14" s="18">
        <v>3070</v>
      </c>
      <c r="R14" s="18">
        <v>5331</v>
      </c>
      <c r="S14" s="18">
        <v>2542</v>
      </c>
      <c r="T14" s="18">
        <v>5406</v>
      </c>
      <c r="U14" s="18">
        <v>2629</v>
      </c>
      <c r="V14" s="18">
        <v>5749</v>
      </c>
      <c r="W14" s="18">
        <v>2850</v>
      </c>
      <c r="X14" s="18">
        <v>6298</v>
      </c>
      <c r="Y14" s="18">
        <v>3054</v>
      </c>
      <c r="AB14" s="28" t="s">
        <v>24</v>
      </c>
      <c r="AC14" s="28"/>
      <c r="AD14" s="29">
        <v>6247</v>
      </c>
      <c r="AE14" s="18">
        <v>3074</v>
      </c>
      <c r="AF14" s="18">
        <v>4821</v>
      </c>
      <c r="AG14" s="18">
        <v>2229</v>
      </c>
      <c r="AH14" s="18">
        <v>4523</v>
      </c>
      <c r="AI14" s="18">
        <v>2124</v>
      </c>
      <c r="AJ14" s="18">
        <v>4327</v>
      </c>
      <c r="AK14" s="18">
        <v>2015</v>
      </c>
      <c r="AL14" s="18">
        <v>3671</v>
      </c>
      <c r="AM14" s="18">
        <v>1595</v>
      </c>
      <c r="AN14" s="18">
        <v>2543</v>
      </c>
      <c r="AO14" s="18">
        <v>932</v>
      </c>
      <c r="AP14" s="18">
        <v>1702</v>
      </c>
      <c r="AQ14" s="18">
        <v>578</v>
      </c>
      <c r="AR14" s="18">
        <v>961</v>
      </c>
      <c r="AS14" s="18">
        <v>285</v>
      </c>
      <c r="AT14" s="18">
        <v>342</v>
      </c>
      <c r="AU14" s="18">
        <v>92</v>
      </c>
      <c r="AV14" s="18">
        <v>68</v>
      </c>
      <c r="AW14" s="18">
        <v>12</v>
      </c>
      <c r="AX14" s="18">
        <v>5</v>
      </c>
      <c r="AY14" s="32">
        <v>2</v>
      </c>
      <c r="AZ14" s="33">
        <v>122</v>
      </c>
      <c r="BA14" s="32">
        <v>86</v>
      </c>
    </row>
    <row r="15" spans="2:53" ht="31.5" customHeight="1">
      <c r="B15" s="28" t="s">
        <v>25</v>
      </c>
      <c r="C15" s="28"/>
      <c r="D15" s="29">
        <f t="shared" si="5"/>
        <v>27662</v>
      </c>
      <c r="E15" s="24">
        <f t="shared" si="5"/>
        <v>12795</v>
      </c>
      <c r="F15" s="18">
        <v>1284</v>
      </c>
      <c r="G15" s="18">
        <v>653</v>
      </c>
      <c r="H15" s="18">
        <v>1578</v>
      </c>
      <c r="I15" s="18">
        <v>792</v>
      </c>
      <c r="J15" s="18">
        <v>1782</v>
      </c>
      <c r="K15" s="18">
        <v>893</v>
      </c>
      <c r="L15" s="18">
        <v>1606</v>
      </c>
      <c r="M15" s="18">
        <v>762</v>
      </c>
      <c r="N15" s="18">
        <v>903</v>
      </c>
      <c r="O15" s="18">
        <v>424</v>
      </c>
      <c r="P15" s="18">
        <v>1359</v>
      </c>
      <c r="Q15" s="18">
        <v>672</v>
      </c>
      <c r="R15" s="18">
        <v>1493</v>
      </c>
      <c r="S15" s="18">
        <v>722</v>
      </c>
      <c r="T15" s="18">
        <v>1752</v>
      </c>
      <c r="U15" s="18">
        <v>822</v>
      </c>
      <c r="V15" s="18">
        <v>1946</v>
      </c>
      <c r="W15" s="18">
        <v>972</v>
      </c>
      <c r="X15" s="18">
        <v>2116</v>
      </c>
      <c r="Y15" s="18">
        <v>1063</v>
      </c>
      <c r="AB15" s="28" t="s">
        <v>25</v>
      </c>
      <c r="AC15" s="28"/>
      <c r="AD15" s="29">
        <v>2013</v>
      </c>
      <c r="AE15" s="18">
        <v>985</v>
      </c>
      <c r="AF15" s="18">
        <v>1590</v>
      </c>
      <c r="AG15" s="18">
        <v>731</v>
      </c>
      <c r="AH15" s="18">
        <v>1827</v>
      </c>
      <c r="AI15" s="18">
        <v>831</v>
      </c>
      <c r="AJ15" s="18">
        <v>1834</v>
      </c>
      <c r="AK15" s="18">
        <v>835</v>
      </c>
      <c r="AL15" s="18">
        <v>1757</v>
      </c>
      <c r="AM15" s="18">
        <v>728</v>
      </c>
      <c r="AN15" s="18">
        <v>1228</v>
      </c>
      <c r="AO15" s="18">
        <v>434</v>
      </c>
      <c r="AP15" s="18">
        <v>853</v>
      </c>
      <c r="AQ15" s="18">
        <v>281</v>
      </c>
      <c r="AR15" s="18">
        <v>505</v>
      </c>
      <c r="AS15" s="18">
        <v>144</v>
      </c>
      <c r="AT15" s="18">
        <v>178</v>
      </c>
      <c r="AU15" s="18">
        <v>41</v>
      </c>
      <c r="AV15" s="18">
        <v>49</v>
      </c>
      <c r="AW15" s="18">
        <v>6</v>
      </c>
      <c r="AX15" s="18">
        <v>5</v>
      </c>
      <c r="AY15" s="32" t="s">
        <v>119</v>
      </c>
      <c r="AZ15" s="32">
        <v>4</v>
      </c>
      <c r="BA15" s="32">
        <v>4</v>
      </c>
    </row>
    <row r="16" spans="2:53" ht="15.75" customHeight="1">
      <c r="B16" s="28" t="s">
        <v>26</v>
      </c>
      <c r="C16" s="28"/>
      <c r="D16" s="29">
        <f t="shared" si="5"/>
        <v>23900</v>
      </c>
      <c r="E16" s="24">
        <f t="shared" si="5"/>
        <v>11053</v>
      </c>
      <c r="F16" s="18">
        <v>1143</v>
      </c>
      <c r="G16" s="18">
        <v>610</v>
      </c>
      <c r="H16" s="18">
        <v>1416</v>
      </c>
      <c r="I16" s="18">
        <v>724</v>
      </c>
      <c r="J16" s="18">
        <v>1644</v>
      </c>
      <c r="K16" s="18">
        <v>864</v>
      </c>
      <c r="L16" s="18">
        <v>1365</v>
      </c>
      <c r="M16" s="18">
        <v>685</v>
      </c>
      <c r="N16" s="18">
        <v>682</v>
      </c>
      <c r="O16" s="18">
        <v>333</v>
      </c>
      <c r="P16" s="18">
        <v>977</v>
      </c>
      <c r="Q16" s="18">
        <v>479</v>
      </c>
      <c r="R16" s="18">
        <v>1096</v>
      </c>
      <c r="S16" s="18">
        <v>528</v>
      </c>
      <c r="T16" s="18">
        <v>1252</v>
      </c>
      <c r="U16" s="18">
        <v>607</v>
      </c>
      <c r="V16" s="18">
        <v>1494</v>
      </c>
      <c r="W16" s="18">
        <v>720</v>
      </c>
      <c r="X16" s="18">
        <v>1767</v>
      </c>
      <c r="Y16" s="18">
        <v>897</v>
      </c>
      <c r="AB16" s="28" t="s">
        <v>26</v>
      </c>
      <c r="AC16" s="28"/>
      <c r="AD16" s="29">
        <v>1723</v>
      </c>
      <c r="AE16" s="18">
        <v>870</v>
      </c>
      <c r="AF16" s="18">
        <v>1440</v>
      </c>
      <c r="AG16" s="18">
        <v>609</v>
      </c>
      <c r="AH16" s="18">
        <v>1606</v>
      </c>
      <c r="AI16" s="18">
        <v>688</v>
      </c>
      <c r="AJ16" s="18">
        <v>1861</v>
      </c>
      <c r="AK16" s="18">
        <v>842</v>
      </c>
      <c r="AL16" s="18">
        <v>1717</v>
      </c>
      <c r="AM16" s="18">
        <v>731</v>
      </c>
      <c r="AN16" s="18">
        <v>1288</v>
      </c>
      <c r="AO16" s="18">
        <v>456</v>
      </c>
      <c r="AP16" s="18">
        <v>786</v>
      </c>
      <c r="AQ16" s="18">
        <v>253</v>
      </c>
      <c r="AR16" s="18">
        <v>436</v>
      </c>
      <c r="AS16" s="18">
        <v>112</v>
      </c>
      <c r="AT16" s="18">
        <v>162</v>
      </c>
      <c r="AU16" s="18">
        <v>35</v>
      </c>
      <c r="AV16" s="18">
        <v>38</v>
      </c>
      <c r="AW16" s="18">
        <v>7</v>
      </c>
      <c r="AX16" s="32">
        <v>6</v>
      </c>
      <c r="AY16" s="32">
        <v>2</v>
      </c>
      <c r="AZ16" s="32">
        <v>1</v>
      </c>
      <c r="BA16" s="32">
        <v>1</v>
      </c>
    </row>
    <row r="17" spans="2:53" ht="15.75" customHeight="1">
      <c r="B17" s="28" t="s">
        <v>27</v>
      </c>
      <c r="C17" s="28"/>
      <c r="D17" s="29">
        <f t="shared" si="5"/>
        <v>22082</v>
      </c>
      <c r="E17" s="24">
        <f t="shared" si="5"/>
        <v>10462</v>
      </c>
      <c r="F17" s="18">
        <v>1077</v>
      </c>
      <c r="G17" s="18">
        <v>545</v>
      </c>
      <c r="H17" s="18">
        <v>1250</v>
      </c>
      <c r="I17" s="18">
        <v>657</v>
      </c>
      <c r="J17" s="18">
        <v>1453</v>
      </c>
      <c r="K17" s="18">
        <v>744</v>
      </c>
      <c r="L17" s="18">
        <v>1355</v>
      </c>
      <c r="M17" s="18">
        <v>718</v>
      </c>
      <c r="N17" s="18">
        <v>874</v>
      </c>
      <c r="O17" s="18">
        <v>468</v>
      </c>
      <c r="P17" s="18">
        <v>1082</v>
      </c>
      <c r="Q17" s="18">
        <v>578</v>
      </c>
      <c r="R17" s="18">
        <v>1049</v>
      </c>
      <c r="S17" s="18">
        <v>479</v>
      </c>
      <c r="T17" s="18">
        <v>1206</v>
      </c>
      <c r="U17" s="18">
        <v>588</v>
      </c>
      <c r="V17" s="18">
        <v>1491</v>
      </c>
      <c r="W17" s="18">
        <v>751</v>
      </c>
      <c r="X17" s="18">
        <v>1691</v>
      </c>
      <c r="Y17" s="18">
        <v>893</v>
      </c>
      <c r="AB17" s="28" t="s">
        <v>27</v>
      </c>
      <c r="AC17" s="28"/>
      <c r="AD17" s="29">
        <v>1648</v>
      </c>
      <c r="AE17" s="18">
        <v>820</v>
      </c>
      <c r="AF17" s="18">
        <v>1260</v>
      </c>
      <c r="AG17" s="18">
        <v>573</v>
      </c>
      <c r="AH17" s="18">
        <v>1317</v>
      </c>
      <c r="AI17" s="18">
        <v>564</v>
      </c>
      <c r="AJ17" s="18">
        <v>1513</v>
      </c>
      <c r="AK17" s="18">
        <v>696</v>
      </c>
      <c r="AL17" s="18">
        <v>1426</v>
      </c>
      <c r="AM17" s="18">
        <v>608</v>
      </c>
      <c r="AN17" s="18">
        <v>1093</v>
      </c>
      <c r="AO17" s="18">
        <v>402</v>
      </c>
      <c r="AP17" s="18">
        <v>673</v>
      </c>
      <c r="AQ17" s="18">
        <v>218</v>
      </c>
      <c r="AR17" s="18">
        <v>413</v>
      </c>
      <c r="AS17" s="18">
        <v>106</v>
      </c>
      <c r="AT17" s="18">
        <v>162</v>
      </c>
      <c r="AU17" s="18">
        <v>48</v>
      </c>
      <c r="AV17" s="18">
        <v>41</v>
      </c>
      <c r="AW17" s="18">
        <v>5</v>
      </c>
      <c r="AX17" s="18">
        <v>5</v>
      </c>
      <c r="AY17" s="32" t="s">
        <v>119</v>
      </c>
      <c r="AZ17" s="32">
        <v>3</v>
      </c>
      <c r="BA17" s="32">
        <v>1</v>
      </c>
    </row>
    <row r="18" spans="2:53" ht="47.25" customHeight="1">
      <c r="B18" s="28" t="s">
        <v>28</v>
      </c>
      <c r="C18" s="28"/>
      <c r="D18" s="29">
        <f aca="true" t="shared" si="6" ref="D18:Y18">SUM(D19:D23,D24:D28,D29:D33)</f>
        <v>167733</v>
      </c>
      <c r="E18" s="24">
        <f t="shared" si="6"/>
        <v>80008</v>
      </c>
      <c r="F18" s="24">
        <f t="shared" si="6"/>
        <v>8316</v>
      </c>
      <c r="G18" s="24">
        <f t="shared" si="6"/>
        <v>4309</v>
      </c>
      <c r="H18" s="24">
        <f t="shared" si="6"/>
        <v>9070</v>
      </c>
      <c r="I18" s="24">
        <f t="shared" si="6"/>
        <v>4632</v>
      </c>
      <c r="J18" s="24">
        <f t="shared" si="6"/>
        <v>10356</v>
      </c>
      <c r="K18" s="24">
        <f t="shared" si="6"/>
        <v>5466</v>
      </c>
      <c r="L18" s="24">
        <f t="shared" si="6"/>
        <v>10781</v>
      </c>
      <c r="M18" s="24">
        <f t="shared" si="6"/>
        <v>5498</v>
      </c>
      <c r="N18" s="24">
        <f t="shared" si="6"/>
        <v>8187</v>
      </c>
      <c r="O18" s="24">
        <f t="shared" si="6"/>
        <v>3741</v>
      </c>
      <c r="P18" s="24">
        <f t="shared" si="6"/>
        <v>10330</v>
      </c>
      <c r="Q18" s="24">
        <f t="shared" si="6"/>
        <v>4956</v>
      </c>
      <c r="R18" s="24">
        <f t="shared" si="6"/>
        <v>9266</v>
      </c>
      <c r="S18" s="24">
        <f t="shared" si="6"/>
        <v>4373</v>
      </c>
      <c r="T18" s="24">
        <f t="shared" si="6"/>
        <v>9941</v>
      </c>
      <c r="U18" s="24">
        <f t="shared" si="6"/>
        <v>4841</v>
      </c>
      <c r="V18" s="24">
        <f t="shared" si="6"/>
        <v>11197</v>
      </c>
      <c r="W18" s="24">
        <f t="shared" si="6"/>
        <v>5531</v>
      </c>
      <c r="X18" s="24">
        <f t="shared" si="6"/>
        <v>13542</v>
      </c>
      <c r="Y18" s="24">
        <f t="shared" si="6"/>
        <v>6881</v>
      </c>
      <c r="AB18" s="28" t="s">
        <v>28</v>
      </c>
      <c r="AC18" s="28"/>
      <c r="AD18" s="29">
        <f aca="true" t="shared" si="7" ref="AD18:BA18">SUM(AD19:AD23,AD24:AD28,AD29:AD33)</f>
        <v>13946</v>
      </c>
      <c r="AE18" s="24">
        <f t="shared" si="7"/>
        <v>7020</v>
      </c>
      <c r="AF18" s="24">
        <f t="shared" si="7"/>
        <v>10204</v>
      </c>
      <c r="AG18" s="24">
        <f t="shared" si="7"/>
        <v>4973</v>
      </c>
      <c r="AH18" s="24">
        <f t="shared" si="7"/>
        <v>9802</v>
      </c>
      <c r="AI18" s="24">
        <f t="shared" si="7"/>
        <v>4664</v>
      </c>
      <c r="AJ18" s="24">
        <f t="shared" si="7"/>
        <v>9544</v>
      </c>
      <c r="AK18" s="24">
        <f t="shared" si="7"/>
        <v>4388</v>
      </c>
      <c r="AL18" s="24">
        <f t="shared" si="7"/>
        <v>8591</v>
      </c>
      <c r="AM18" s="24">
        <f t="shared" si="7"/>
        <v>3845</v>
      </c>
      <c r="AN18" s="24">
        <f t="shared" si="7"/>
        <v>6604</v>
      </c>
      <c r="AO18" s="24">
        <f t="shared" si="7"/>
        <v>2543</v>
      </c>
      <c r="AP18" s="24">
        <f t="shared" si="7"/>
        <v>4209</v>
      </c>
      <c r="AQ18" s="24">
        <f t="shared" si="7"/>
        <v>1341</v>
      </c>
      <c r="AR18" s="24">
        <f t="shared" si="7"/>
        <v>2373</v>
      </c>
      <c r="AS18" s="24">
        <f t="shared" si="7"/>
        <v>665</v>
      </c>
      <c r="AT18" s="24">
        <f t="shared" si="7"/>
        <v>1100</v>
      </c>
      <c r="AU18" s="24">
        <f t="shared" si="7"/>
        <v>252</v>
      </c>
      <c r="AV18" s="24">
        <f t="shared" si="7"/>
        <v>289</v>
      </c>
      <c r="AW18" s="24">
        <f t="shared" si="7"/>
        <v>43</v>
      </c>
      <c r="AX18" s="24">
        <f t="shared" si="7"/>
        <v>30</v>
      </c>
      <c r="AY18" s="24">
        <f t="shared" si="7"/>
        <v>5</v>
      </c>
      <c r="AZ18" s="34">
        <f t="shared" si="7"/>
        <v>55</v>
      </c>
      <c r="BA18" s="34">
        <f t="shared" si="7"/>
        <v>41</v>
      </c>
    </row>
    <row r="19" spans="2:53" ht="31.5" customHeight="1">
      <c r="B19" s="35" t="s">
        <v>29</v>
      </c>
      <c r="C19" s="33"/>
      <c r="D19" s="29">
        <f aca="true" t="shared" si="8" ref="D19:D33">SUM(F19,H19,J19,L19,N19,P19,R19,T19,V19,X19,AD19,AF19,AH19,AJ19,AL19,AN19,AP19,AR19,AT19,AV19,AX19,AZ19)</f>
        <v>4512</v>
      </c>
      <c r="E19" s="24">
        <f aca="true" t="shared" si="9" ref="E19:E33">SUM(G19,I19,K19,M19,O19,Q19,S19,U19,W19,Y19,AE19,AG19,AI19,AK19,AM19,AO19,AQ19,AS19,AU19,AW19,AY19,BA19)</f>
        <v>2052</v>
      </c>
      <c r="F19" s="18">
        <v>177</v>
      </c>
      <c r="G19" s="18">
        <v>87</v>
      </c>
      <c r="H19" s="18">
        <v>239</v>
      </c>
      <c r="I19" s="18">
        <v>109</v>
      </c>
      <c r="J19" s="18">
        <v>234</v>
      </c>
      <c r="K19" s="18">
        <v>131</v>
      </c>
      <c r="L19" s="18">
        <v>277</v>
      </c>
      <c r="M19" s="18">
        <v>146</v>
      </c>
      <c r="N19" s="18">
        <v>253</v>
      </c>
      <c r="O19" s="18">
        <v>116</v>
      </c>
      <c r="P19" s="18">
        <v>281</v>
      </c>
      <c r="Q19" s="18">
        <v>133</v>
      </c>
      <c r="R19" s="18">
        <v>236</v>
      </c>
      <c r="S19" s="18">
        <v>109</v>
      </c>
      <c r="T19" s="18">
        <v>202</v>
      </c>
      <c r="U19" s="18">
        <v>90</v>
      </c>
      <c r="V19" s="18">
        <v>245</v>
      </c>
      <c r="W19" s="18">
        <v>114</v>
      </c>
      <c r="X19" s="18">
        <v>393</v>
      </c>
      <c r="Y19" s="18">
        <v>186</v>
      </c>
      <c r="AB19" s="35" t="s">
        <v>29</v>
      </c>
      <c r="AC19" s="33"/>
      <c r="AD19" s="29">
        <v>438</v>
      </c>
      <c r="AE19" s="18">
        <v>219</v>
      </c>
      <c r="AF19" s="18">
        <v>293</v>
      </c>
      <c r="AG19" s="18">
        <v>148</v>
      </c>
      <c r="AH19" s="18">
        <v>275</v>
      </c>
      <c r="AI19" s="18">
        <v>127</v>
      </c>
      <c r="AJ19" s="18">
        <v>271</v>
      </c>
      <c r="AK19" s="18">
        <v>118</v>
      </c>
      <c r="AL19" s="18">
        <v>239</v>
      </c>
      <c r="AM19" s="18">
        <v>95</v>
      </c>
      <c r="AN19" s="18">
        <v>223</v>
      </c>
      <c r="AO19" s="18">
        <v>65</v>
      </c>
      <c r="AP19" s="18">
        <v>136</v>
      </c>
      <c r="AQ19" s="18">
        <v>32</v>
      </c>
      <c r="AR19" s="18">
        <v>75</v>
      </c>
      <c r="AS19" s="18">
        <v>21</v>
      </c>
      <c r="AT19" s="18">
        <v>19</v>
      </c>
      <c r="AU19" s="18">
        <v>5</v>
      </c>
      <c r="AV19" s="18">
        <v>5</v>
      </c>
      <c r="AW19" s="32">
        <v>1</v>
      </c>
      <c r="AX19" s="32">
        <v>1</v>
      </c>
      <c r="AY19" s="32" t="s">
        <v>119</v>
      </c>
      <c r="AZ19" s="32" t="s">
        <v>119</v>
      </c>
      <c r="BA19" s="32" t="s">
        <v>119</v>
      </c>
    </row>
    <row r="20" spans="2:53" ht="15.75" customHeight="1">
      <c r="B20" s="35" t="s">
        <v>30</v>
      </c>
      <c r="C20" s="33"/>
      <c r="D20" s="29">
        <f t="shared" si="8"/>
        <v>1035</v>
      </c>
      <c r="E20" s="24">
        <f t="shared" si="9"/>
        <v>460</v>
      </c>
      <c r="F20" s="18">
        <v>33</v>
      </c>
      <c r="G20" s="18">
        <v>20</v>
      </c>
      <c r="H20" s="18">
        <v>21</v>
      </c>
      <c r="I20" s="18">
        <v>13</v>
      </c>
      <c r="J20" s="18">
        <v>38</v>
      </c>
      <c r="K20" s="18">
        <v>20</v>
      </c>
      <c r="L20" s="18">
        <v>44</v>
      </c>
      <c r="M20" s="18">
        <v>25</v>
      </c>
      <c r="N20" s="18">
        <v>23</v>
      </c>
      <c r="O20" s="18">
        <v>10</v>
      </c>
      <c r="P20" s="18">
        <v>54</v>
      </c>
      <c r="Q20" s="18">
        <v>27</v>
      </c>
      <c r="R20" s="18">
        <v>48</v>
      </c>
      <c r="S20" s="18">
        <v>23</v>
      </c>
      <c r="T20" s="18">
        <v>53</v>
      </c>
      <c r="U20" s="18">
        <v>31</v>
      </c>
      <c r="V20" s="18">
        <v>39</v>
      </c>
      <c r="W20" s="18">
        <v>20</v>
      </c>
      <c r="X20" s="18">
        <v>51</v>
      </c>
      <c r="Y20" s="18">
        <v>24</v>
      </c>
      <c r="AB20" s="35" t="s">
        <v>30</v>
      </c>
      <c r="AC20" s="33"/>
      <c r="AD20" s="29">
        <v>77</v>
      </c>
      <c r="AE20" s="18">
        <v>36</v>
      </c>
      <c r="AF20" s="18">
        <v>61</v>
      </c>
      <c r="AG20" s="18">
        <v>26</v>
      </c>
      <c r="AH20" s="18">
        <v>97</v>
      </c>
      <c r="AI20" s="18">
        <v>36</v>
      </c>
      <c r="AJ20" s="18">
        <v>96</v>
      </c>
      <c r="AK20" s="18">
        <v>42</v>
      </c>
      <c r="AL20" s="18">
        <v>112</v>
      </c>
      <c r="AM20" s="18">
        <v>48</v>
      </c>
      <c r="AN20" s="18">
        <v>81</v>
      </c>
      <c r="AO20" s="18">
        <v>31</v>
      </c>
      <c r="AP20" s="18">
        <v>58</v>
      </c>
      <c r="AQ20" s="18">
        <v>15</v>
      </c>
      <c r="AR20" s="18">
        <v>34</v>
      </c>
      <c r="AS20" s="18">
        <v>9</v>
      </c>
      <c r="AT20" s="18">
        <v>14</v>
      </c>
      <c r="AU20" s="32">
        <v>4</v>
      </c>
      <c r="AV20" s="32">
        <v>1</v>
      </c>
      <c r="AW20" s="32" t="s">
        <v>119</v>
      </c>
      <c r="AX20" s="32" t="s">
        <v>119</v>
      </c>
      <c r="AY20" s="32" t="s">
        <v>119</v>
      </c>
      <c r="AZ20" s="32" t="s">
        <v>119</v>
      </c>
      <c r="BA20" s="32" t="s">
        <v>119</v>
      </c>
    </row>
    <row r="21" spans="2:53" ht="15.75" customHeight="1">
      <c r="B21" s="34" t="s">
        <v>31</v>
      </c>
      <c r="C21" s="33"/>
      <c r="D21" s="29">
        <f t="shared" si="8"/>
        <v>900</v>
      </c>
      <c r="E21" s="24">
        <f t="shared" si="9"/>
        <v>411</v>
      </c>
      <c r="F21" s="18">
        <v>21</v>
      </c>
      <c r="G21" s="18">
        <v>8</v>
      </c>
      <c r="H21" s="18">
        <v>27</v>
      </c>
      <c r="I21" s="18">
        <v>16</v>
      </c>
      <c r="J21" s="18">
        <v>28</v>
      </c>
      <c r="K21" s="18">
        <v>17</v>
      </c>
      <c r="L21" s="18">
        <v>21</v>
      </c>
      <c r="M21" s="18">
        <v>9</v>
      </c>
      <c r="N21" s="18">
        <v>11</v>
      </c>
      <c r="O21" s="18">
        <v>2</v>
      </c>
      <c r="P21" s="18">
        <v>33</v>
      </c>
      <c r="Q21" s="18">
        <v>18</v>
      </c>
      <c r="R21" s="18">
        <v>38</v>
      </c>
      <c r="S21" s="18">
        <v>16</v>
      </c>
      <c r="T21" s="18">
        <v>29</v>
      </c>
      <c r="U21" s="18">
        <v>16</v>
      </c>
      <c r="V21" s="18">
        <v>28</v>
      </c>
      <c r="W21" s="18">
        <v>13</v>
      </c>
      <c r="X21" s="18">
        <v>54</v>
      </c>
      <c r="Y21" s="18">
        <v>28</v>
      </c>
      <c r="AB21" s="34" t="s">
        <v>31</v>
      </c>
      <c r="AC21" s="33"/>
      <c r="AD21" s="29">
        <v>61</v>
      </c>
      <c r="AE21" s="18">
        <v>30</v>
      </c>
      <c r="AF21" s="18">
        <v>76</v>
      </c>
      <c r="AG21" s="18">
        <v>29</v>
      </c>
      <c r="AH21" s="18">
        <v>94</v>
      </c>
      <c r="AI21" s="18">
        <v>47</v>
      </c>
      <c r="AJ21" s="18">
        <v>123</v>
      </c>
      <c r="AK21" s="18">
        <v>61</v>
      </c>
      <c r="AL21" s="18">
        <v>93</v>
      </c>
      <c r="AM21" s="18">
        <v>48</v>
      </c>
      <c r="AN21" s="18">
        <v>90</v>
      </c>
      <c r="AO21" s="18">
        <v>30</v>
      </c>
      <c r="AP21" s="18">
        <v>36</v>
      </c>
      <c r="AQ21" s="18">
        <v>11</v>
      </c>
      <c r="AR21" s="18">
        <v>27</v>
      </c>
      <c r="AS21" s="18">
        <v>11</v>
      </c>
      <c r="AT21" s="18">
        <v>9</v>
      </c>
      <c r="AU21" s="32">
        <v>1</v>
      </c>
      <c r="AV21" s="32">
        <v>1</v>
      </c>
      <c r="AW21" s="32" t="s">
        <v>119</v>
      </c>
      <c r="AX21" s="32" t="s">
        <v>119</v>
      </c>
      <c r="AY21" s="32" t="s">
        <v>119</v>
      </c>
      <c r="AZ21" s="32" t="s">
        <v>119</v>
      </c>
      <c r="BA21" s="32" t="s">
        <v>119</v>
      </c>
    </row>
    <row r="22" spans="2:53" ht="15.75" customHeight="1">
      <c r="B22" s="34" t="s">
        <v>32</v>
      </c>
      <c r="C22" s="33"/>
      <c r="D22" s="29">
        <f t="shared" si="8"/>
        <v>8101</v>
      </c>
      <c r="E22" s="24">
        <f t="shared" si="9"/>
        <v>3776</v>
      </c>
      <c r="F22" s="18">
        <v>229</v>
      </c>
      <c r="G22" s="18">
        <v>131</v>
      </c>
      <c r="H22" s="18">
        <v>280</v>
      </c>
      <c r="I22" s="18">
        <v>143</v>
      </c>
      <c r="J22" s="18">
        <v>380</v>
      </c>
      <c r="K22" s="18">
        <v>196</v>
      </c>
      <c r="L22" s="18">
        <v>400</v>
      </c>
      <c r="M22" s="18">
        <v>200</v>
      </c>
      <c r="N22" s="18">
        <v>298</v>
      </c>
      <c r="O22" s="18">
        <v>123</v>
      </c>
      <c r="P22" s="18">
        <v>342</v>
      </c>
      <c r="Q22" s="18">
        <v>176</v>
      </c>
      <c r="R22" s="18">
        <v>275</v>
      </c>
      <c r="S22" s="18">
        <v>126</v>
      </c>
      <c r="T22" s="18">
        <v>342</v>
      </c>
      <c r="U22" s="18">
        <v>157</v>
      </c>
      <c r="V22" s="18">
        <v>444</v>
      </c>
      <c r="W22" s="18">
        <v>226</v>
      </c>
      <c r="X22" s="18">
        <v>691</v>
      </c>
      <c r="Y22" s="18">
        <v>364</v>
      </c>
      <c r="AB22" s="34" t="s">
        <v>32</v>
      </c>
      <c r="AC22" s="33"/>
      <c r="AD22" s="29">
        <v>642</v>
      </c>
      <c r="AE22" s="18">
        <v>349</v>
      </c>
      <c r="AF22" s="18">
        <v>481</v>
      </c>
      <c r="AG22" s="18">
        <v>232</v>
      </c>
      <c r="AH22" s="18">
        <v>601</v>
      </c>
      <c r="AI22" s="18">
        <v>279</v>
      </c>
      <c r="AJ22" s="18">
        <v>719</v>
      </c>
      <c r="AK22" s="18">
        <v>329</v>
      </c>
      <c r="AL22" s="18">
        <v>718</v>
      </c>
      <c r="AM22" s="18">
        <v>326</v>
      </c>
      <c r="AN22" s="18">
        <v>589</v>
      </c>
      <c r="AO22" s="18">
        <v>224</v>
      </c>
      <c r="AP22" s="18">
        <v>316</v>
      </c>
      <c r="AQ22" s="18">
        <v>116</v>
      </c>
      <c r="AR22" s="18">
        <v>218</v>
      </c>
      <c r="AS22" s="18">
        <v>59</v>
      </c>
      <c r="AT22" s="18">
        <v>107</v>
      </c>
      <c r="AU22" s="18">
        <v>15</v>
      </c>
      <c r="AV22" s="18">
        <v>26</v>
      </c>
      <c r="AW22" s="32">
        <v>4</v>
      </c>
      <c r="AX22" s="32">
        <v>3</v>
      </c>
      <c r="AY22" s="32">
        <v>1</v>
      </c>
      <c r="AZ22" s="32" t="s">
        <v>119</v>
      </c>
      <c r="BA22" s="32" t="s">
        <v>119</v>
      </c>
    </row>
    <row r="23" spans="2:53" ht="15.75" customHeight="1">
      <c r="B23" s="34" t="s">
        <v>33</v>
      </c>
      <c r="C23" s="33"/>
      <c r="D23" s="29">
        <f t="shared" si="8"/>
        <v>12366</v>
      </c>
      <c r="E23" s="24">
        <f t="shared" si="9"/>
        <v>5796</v>
      </c>
      <c r="F23" s="18">
        <v>385</v>
      </c>
      <c r="G23" s="18">
        <v>192</v>
      </c>
      <c r="H23" s="18">
        <v>582</v>
      </c>
      <c r="I23" s="18">
        <v>300</v>
      </c>
      <c r="J23" s="18">
        <v>741</v>
      </c>
      <c r="K23" s="18">
        <v>361</v>
      </c>
      <c r="L23" s="18">
        <v>877</v>
      </c>
      <c r="M23" s="18">
        <v>424</v>
      </c>
      <c r="N23" s="18">
        <v>710</v>
      </c>
      <c r="O23" s="18">
        <v>312</v>
      </c>
      <c r="P23" s="18">
        <v>649</v>
      </c>
      <c r="Q23" s="18">
        <v>295</v>
      </c>
      <c r="R23" s="18">
        <v>497</v>
      </c>
      <c r="S23" s="18">
        <v>227</v>
      </c>
      <c r="T23" s="18">
        <v>622</v>
      </c>
      <c r="U23" s="18">
        <v>278</v>
      </c>
      <c r="V23" s="18">
        <v>890</v>
      </c>
      <c r="W23" s="18">
        <v>418</v>
      </c>
      <c r="X23" s="18">
        <v>1234</v>
      </c>
      <c r="Y23" s="18">
        <v>604</v>
      </c>
      <c r="AB23" s="34" t="s">
        <v>33</v>
      </c>
      <c r="AC23" s="33"/>
      <c r="AD23" s="29">
        <v>1227</v>
      </c>
      <c r="AE23" s="18">
        <v>634</v>
      </c>
      <c r="AF23" s="18">
        <v>797</v>
      </c>
      <c r="AG23" s="18">
        <v>417</v>
      </c>
      <c r="AH23" s="18">
        <v>690</v>
      </c>
      <c r="AI23" s="18">
        <v>310</v>
      </c>
      <c r="AJ23" s="18">
        <v>763</v>
      </c>
      <c r="AK23" s="18">
        <v>344</v>
      </c>
      <c r="AL23" s="18">
        <v>621</v>
      </c>
      <c r="AM23" s="18">
        <v>310</v>
      </c>
      <c r="AN23" s="18">
        <v>507</v>
      </c>
      <c r="AO23" s="18">
        <v>197</v>
      </c>
      <c r="AP23" s="18">
        <v>328</v>
      </c>
      <c r="AQ23" s="18">
        <v>101</v>
      </c>
      <c r="AR23" s="18">
        <v>157</v>
      </c>
      <c r="AS23" s="18">
        <v>50</v>
      </c>
      <c r="AT23" s="18">
        <v>74</v>
      </c>
      <c r="AU23" s="18">
        <v>18</v>
      </c>
      <c r="AV23" s="18">
        <v>14</v>
      </c>
      <c r="AW23" s="18">
        <v>4</v>
      </c>
      <c r="AX23" s="32">
        <v>1</v>
      </c>
      <c r="AY23" s="32" t="s">
        <v>119</v>
      </c>
      <c r="AZ23" s="32" t="s">
        <v>119</v>
      </c>
      <c r="BA23" s="32" t="s">
        <v>119</v>
      </c>
    </row>
    <row r="24" spans="2:53" ht="31.5" customHeight="1">
      <c r="B24" s="34" t="s">
        <v>34</v>
      </c>
      <c r="C24" s="33"/>
      <c r="D24" s="29">
        <f t="shared" si="8"/>
        <v>17056</v>
      </c>
      <c r="E24" s="24">
        <f t="shared" si="9"/>
        <v>7947</v>
      </c>
      <c r="F24" s="18">
        <v>788</v>
      </c>
      <c r="G24" s="18">
        <v>360</v>
      </c>
      <c r="H24" s="18">
        <v>892</v>
      </c>
      <c r="I24" s="18">
        <v>475</v>
      </c>
      <c r="J24" s="18">
        <v>1155</v>
      </c>
      <c r="K24" s="18">
        <v>589</v>
      </c>
      <c r="L24" s="18">
        <v>1281</v>
      </c>
      <c r="M24" s="18">
        <v>621</v>
      </c>
      <c r="N24" s="18">
        <v>909</v>
      </c>
      <c r="O24" s="18">
        <v>396</v>
      </c>
      <c r="P24" s="18">
        <v>1066</v>
      </c>
      <c r="Q24" s="18">
        <v>484</v>
      </c>
      <c r="R24" s="18">
        <v>929</v>
      </c>
      <c r="S24" s="18">
        <v>455</v>
      </c>
      <c r="T24" s="18">
        <v>887</v>
      </c>
      <c r="U24" s="18">
        <v>415</v>
      </c>
      <c r="V24" s="18">
        <v>1174</v>
      </c>
      <c r="W24" s="18">
        <v>547</v>
      </c>
      <c r="X24" s="18">
        <v>1514</v>
      </c>
      <c r="Y24" s="18">
        <v>710</v>
      </c>
      <c r="AB24" s="34" t="s">
        <v>34</v>
      </c>
      <c r="AC24" s="33"/>
      <c r="AD24" s="29">
        <v>1635</v>
      </c>
      <c r="AE24" s="18">
        <v>803</v>
      </c>
      <c r="AF24" s="18">
        <v>1024</v>
      </c>
      <c r="AG24" s="18">
        <v>534</v>
      </c>
      <c r="AH24" s="18">
        <v>848</v>
      </c>
      <c r="AI24" s="18">
        <v>403</v>
      </c>
      <c r="AJ24" s="18">
        <v>807</v>
      </c>
      <c r="AK24" s="18">
        <v>378</v>
      </c>
      <c r="AL24" s="18">
        <v>754</v>
      </c>
      <c r="AM24" s="18">
        <v>330</v>
      </c>
      <c r="AN24" s="18">
        <v>584</v>
      </c>
      <c r="AO24" s="18">
        <v>234</v>
      </c>
      <c r="AP24" s="18">
        <v>379</v>
      </c>
      <c r="AQ24" s="18">
        <v>122</v>
      </c>
      <c r="AR24" s="18">
        <v>241</v>
      </c>
      <c r="AS24" s="18">
        <v>53</v>
      </c>
      <c r="AT24" s="18">
        <v>126</v>
      </c>
      <c r="AU24" s="18">
        <v>26</v>
      </c>
      <c r="AV24" s="18">
        <v>45</v>
      </c>
      <c r="AW24" s="18">
        <v>2</v>
      </c>
      <c r="AX24" s="18">
        <v>5</v>
      </c>
      <c r="AY24" s="32" t="s">
        <v>119</v>
      </c>
      <c r="AZ24" s="32">
        <v>13</v>
      </c>
      <c r="BA24" s="32">
        <v>10</v>
      </c>
    </row>
    <row r="25" spans="2:53" ht="15.75" customHeight="1">
      <c r="B25" s="34" t="s">
        <v>35</v>
      </c>
      <c r="C25" s="33"/>
      <c r="D25" s="29">
        <f t="shared" si="8"/>
        <v>40356</v>
      </c>
      <c r="E25" s="24">
        <f t="shared" si="9"/>
        <v>19216</v>
      </c>
      <c r="F25" s="18">
        <v>2613</v>
      </c>
      <c r="G25" s="18">
        <v>1376</v>
      </c>
      <c r="H25" s="18">
        <v>2637</v>
      </c>
      <c r="I25" s="18">
        <v>1346</v>
      </c>
      <c r="J25" s="18">
        <v>2588</v>
      </c>
      <c r="K25" s="18">
        <v>1322</v>
      </c>
      <c r="L25" s="18">
        <v>2614</v>
      </c>
      <c r="M25" s="18">
        <v>1275</v>
      </c>
      <c r="N25" s="18">
        <v>1961</v>
      </c>
      <c r="O25" s="18">
        <v>828</v>
      </c>
      <c r="P25" s="18">
        <v>2945</v>
      </c>
      <c r="Q25" s="18">
        <v>1331</v>
      </c>
      <c r="R25" s="18">
        <v>2916</v>
      </c>
      <c r="S25" s="18">
        <v>1344</v>
      </c>
      <c r="T25" s="18">
        <v>2980</v>
      </c>
      <c r="U25" s="18">
        <v>1451</v>
      </c>
      <c r="V25" s="18">
        <v>2920</v>
      </c>
      <c r="W25" s="18">
        <v>1417</v>
      </c>
      <c r="X25" s="18">
        <v>3116</v>
      </c>
      <c r="Y25" s="18">
        <v>1543</v>
      </c>
      <c r="AB25" s="34" t="s">
        <v>35</v>
      </c>
      <c r="AC25" s="33"/>
      <c r="AD25" s="29">
        <v>3138</v>
      </c>
      <c r="AE25" s="18">
        <v>1502</v>
      </c>
      <c r="AF25" s="18">
        <v>2361</v>
      </c>
      <c r="AG25" s="18">
        <v>1144</v>
      </c>
      <c r="AH25" s="18">
        <v>2058</v>
      </c>
      <c r="AI25" s="18">
        <v>988</v>
      </c>
      <c r="AJ25" s="18">
        <v>1694</v>
      </c>
      <c r="AK25" s="18">
        <v>779</v>
      </c>
      <c r="AL25" s="18">
        <v>1510</v>
      </c>
      <c r="AM25" s="18">
        <v>722</v>
      </c>
      <c r="AN25" s="18">
        <v>1037</v>
      </c>
      <c r="AO25" s="18">
        <v>424</v>
      </c>
      <c r="AP25" s="18">
        <v>642</v>
      </c>
      <c r="AQ25" s="18">
        <v>242</v>
      </c>
      <c r="AR25" s="18">
        <v>379</v>
      </c>
      <c r="AS25" s="18">
        <v>111</v>
      </c>
      <c r="AT25" s="18">
        <v>178</v>
      </c>
      <c r="AU25" s="18">
        <v>46</v>
      </c>
      <c r="AV25" s="18">
        <v>42</v>
      </c>
      <c r="AW25" s="18">
        <v>7</v>
      </c>
      <c r="AX25" s="32">
        <v>2</v>
      </c>
      <c r="AY25" s="32">
        <v>1</v>
      </c>
      <c r="AZ25" s="33">
        <v>25</v>
      </c>
      <c r="BA25" s="36">
        <v>17</v>
      </c>
    </row>
    <row r="26" spans="2:53" ht="15.75" customHeight="1">
      <c r="B26" s="34" t="s">
        <v>36</v>
      </c>
      <c r="C26" s="33"/>
      <c r="D26" s="29">
        <f t="shared" si="8"/>
        <v>28065</v>
      </c>
      <c r="E26" s="24">
        <f t="shared" si="9"/>
        <v>13669</v>
      </c>
      <c r="F26" s="18">
        <v>1696</v>
      </c>
      <c r="G26" s="18">
        <v>867</v>
      </c>
      <c r="H26" s="18">
        <v>1505</v>
      </c>
      <c r="I26" s="18">
        <v>727</v>
      </c>
      <c r="J26" s="18">
        <v>1801</v>
      </c>
      <c r="K26" s="18">
        <v>1079</v>
      </c>
      <c r="L26" s="18">
        <v>2452</v>
      </c>
      <c r="M26" s="18">
        <v>1362</v>
      </c>
      <c r="N26" s="18">
        <v>1740</v>
      </c>
      <c r="O26" s="18">
        <v>777</v>
      </c>
      <c r="P26" s="18">
        <v>2232</v>
      </c>
      <c r="Q26" s="18">
        <v>1073</v>
      </c>
      <c r="R26" s="18">
        <v>1912</v>
      </c>
      <c r="S26" s="18">
        <v>916</v>
      </c>
      <c r="T26" s="18">
        <v>1703</v>
      </c>
      <c r="U26" s="18">
        <v>832</v>
      </c>
      <c r="V26" s="18">
        <v>1834</v>
      </c>
      <c r="W26" s="18">
        <v>856</v>
      </c>
      <c r="X26" s="18">
        <v>2155</v>
      </c>
      <c r="Y26" s="18">
        <v>1064</v>
      </c>
      <c r="AB26" s="34" t="s">
        <v>36</v>
      </c>
      <c r="AC26" s="33"/>
      <c r="AD26" s="29">
        <v>2312</v>
      </c>
      <c r="AE26" s="18">
        <v>1113</v>
      </c>
      <c r="AF26" s="18">
        <v>1768</v>
      </c>
      <c r="AG26" s="18">
        <v>846</v>
      </c>
      <c r="AH26" s="18">
        <v>1421</v>
      </c>
      <c r="AI26" s="18">
        <v>694</v>
      </c>
      <c r="AJ26" s="18">
        <v>1172</v>
      </c>
      <c r="AK26" s="18">
        <v>549</v>
      </c>
      <c r="AL26" s="18">
        <v>889</v>
      </c>
      <c r="AM26" s="18">
        <v>403</v>
      </c>
      <c r="AN26" s="18">
        <v>671</v>
      </c>
      <c r="AO26" s="18">
        <v>272</v>
      </c>
      <c r="AP26" s="18">
        <v>414</v>
      </c>
      <c r="AQ26" s="18">
        <v>119</v>
      </c>
      <c r="AR26" s="18">
        <v>240</v>
      </c>
      <c r="AS26" s="18">
        <v>64</v>
      </c>
      <c r="AT26" s="18">
        <v>103</v>
      </c>
      <c r="AU26" s="18">
        <v>36</v>
      </c>
      <c r="AV26" s="18">
        <v>25</v>
      </c>
      <c r="AW26" s="18">
        <v>6</v>
      </c>
      <c r="AX26" s="32">
        <v>4</v>
      </c>
      <c r="AY26" s="32">
        <v>1</v>
      </c>
      <c r="AZ26" s="36">
        <v>16</v>
      </c>
      <c r="BA26" s="36">
        <v>13</v>
      </c>
    </row>
    <row r="27" spans="2:53" ht="15.75" customHeight="1">
      <c r="B27" s="34" t="s">
        <v>37</v>
      </c>
      <c r="C27" s="33"/>
      <c r="D27" s="29">
        <f t="shared" si="8"/>
        <v>12649</v>
      </c>
      <c r="E27" s="24">
        <f t="shared" si="9"/>
        <v>6050</v>
      </c>
      <c r="F27" s="18">
        <v>635</v>
      </c>
      <c r="G27" s="18">
        <v>336</v>
      </c>
      <c r="H27" s="18">
        <v>753</v>
      </c>
      <c r="I27" s="18">
        <v>408</v>
      </c>
      <c r="J27" s="18">
        <v>812</v>
      </c>
      <c r="K27" s="18">
        <v>417</v>
      </c>
      <c r="L27" s="18">
        <v>768</v>
      </c>
      <c r="M27" s="18">
        <v>387</v>
      </c>
      <c r="N27" s="18">
        <v>651</v>
      </c>
      <c r="O27" s="18">
        <v>285</v>
      </c>
      <c r="P27" s="18">
        <v>764</v>
      </c>
      <c r="Q27" s="18">
        <v>367</v>
      </c>
      <c r="R27" s="18">
        <v>672</v>
      </c>
      <c r="S27" s="18">
        <v>298</v>
      </c>
      <c r="T27" s="18">
        <v>781</v>
      </c>
      <c r="U27" s="18">
        <v>373</v>
      </c>
      <c r="V27" s="18">
        <v>846</v>
      </c>
      <c r="W27" s="18">
        <v>428</v>
      </c>
      <c r="X27" s="18">
        <v>963</v>
      </c>
      <c r="Y27" s="18">
        <v>477</v>
      </c>
      <c r="AB27" s="34" t="s">
        <v>37</v>
      </c>
      <c r="AC27" s="33"/>
      <c r="AD27" s="29">
        <v>1072</v>
      </c>
      <c r="AE27" s="18">
        <v>526</v>
      </c>
      <c r="AF27" s="18">
        <v>803</v>
      </c>
      <c r="AG27" s="18">
        <v>384</v>
      </c>
      <c r="AH27" s="18">
        <v>757</v>
      </c>
      <c r="AI27" s="18">
        <v>385</v>
      </c>
      <c r="AJ27" s="18">
        <v>726</v>
      </c>
      <c r="AK27" s="18">
        <v>333</v>
      </c>
      <c r="AL27" s="18">
        <v>609</v>
      </c>
      <c r="AM27" s="18">
        <v>286</v>
      </c>
      <c r="AN27" s="18">
        <v>463</v>
      </c>
      <c r="AO27" s="18">
        <v>184</v>
      </c>
      <c r="AP27" s="18">
        <v>308</v>
      </c>
      <c r="AQ27" s="18">
        <v>104</v>
      </c>
      <c r="AR27" s="18">
        <v>165</v>
      </c>
      <c r="AS27" s="18">
        <v>49</v>
      </c>
      <c r="AT27" s="18">
        <v>74</v>
      </c>
      <c r="AU27" s="18">
        <v>17</v>
      </c>
      <c r="AV27" s="18">
        <v>25</v>
      </c>
      <c r="AW27" s="18">
        <v>6</v>
      </c>
      <c r="AX27" s="18">
        <v>2</v>
      </c>
      <c r="AY27" s="32" t="s">
        <v>119</v>
      </c>
      <c r="AZ27" s="32" t="s">
        <v>119</v>
      </c>
      <c r="BA27" s="32" t="s">
        <v>119</v>
      </c>
    </row>
    <row r="28" spans="2:53" ht="15.75" customHeight="1">
      <c r="B28" s="34" t="s">
        <v>38</v>
      </c>
      <c r="C28" s="33"/>
      <c r="D28" s="29">
        <f t="shared" si="8"/>
        <v>9873</v>
      </c>
      <c r="E28" s="24">
        <f t="shared" si="9"/>
        <v>4722</v>
      </c>
      <c r="F28" s="18">
        <v>498</v>
      </c>
      <c r="G28" s="18">
        <v>278</v>
      </c>
      <c r="H28" s="18">
        <v>576</v>
      </c>
      <c r="I28" s="18">
        <v>306</v>
      </c>
      <c r="J28" s="18">
        <v>608</v>
      </c>
      <c r="K28" s="18">
        <v>319</v>
      </c>
      <c r="L28" s="18">
        <v>527</v>
      </c>
      <c r="M28" s="18">
        <v>266</v>
      </c>
      <c r="N28" s="18">
        <v>426</v>
      </c>
      <c r="O28" s="18">
        <v>230</v>
      </c>
      <c r="P28" s="18">
        <v>483</v>
      </c>
      <c r="Q28" s="18">
        <v>241</v>
      </c>
      <c r="R28" s="18">
        <v>461</v>
      </c>
      <c r="S28" s="18">
        <v>219</v>
      </c>
      <c r="T28" s="18">
        <v>572</v>
      </c>
      <c r="U28" s="18">
        <v>269</v>
      </c>
      <c r="V28" s="18">
        <v>578</v>
      </c>
      <c r="W28" s="18">
        <v>287</v>
      </c>
      <c r="X28" s="18">
        <v>729</v>
      </c>
      <c r="Y28" s="18">
        <v>399</v>
      </c>
      <c r="AB28" s="34" t="s">
        <v>38</v>
      </c>
      <c r="AC28" s="33"/>
      <c r="AD28" s="29">
        <v>724</v>
      </c>
      <c r="AE28" s="18">
        <v>358</v>
      </c>
      <c r="AF28" s="18">
        <v>571</v>
      </c>
      <c r="AG28" s="18">
        <v>264</v>
      </c>
      <c r="AH28" s="18">
        <v>654</v>
      </c>
      <c r="AI28" s="18">
        <v>320</v>
      </c>
      <c r="AJ28" s="18">
        <v>664</v>
      </c>
      <c r="AK28" s="18">
        <v>320</v>
      </c>
      <c r="AL28" s="18">
        <v>617</v>
      </c>
      <c r="AM28" s="18">
        <v>276</v>
      </c>
      <c r="AN28" s="18">
        <v>503</v>
      </c>
      <c r="AO28" s="18">
        <v>184</v>
      </c>
      <c r="AP28" s="18">
        <v>347</v>
      </c>
      <c r="AQ28" s="18">
        <v>107</v>
      </c>
      <c r="AR28" s="18">
        <v>198</v>
      </c>
      <c r="AS28" s="18">
        <v>59</v>
      </c>
      <c r="AT28" s="18">
        <v>106</v>
      </c>
      <c r="AU28" s="18">
        <v>15</v>
      </c>
      <c r="AV28" s="18">
        <v>29</v>
      </c>
      <c r="AW28" s="18">
        <v>5</v>
      </c>
      <c r="AX28" s="32">
        <v>2</v>
      </c>
      <c r="AY28" s="32" t="s">
        <v>119</v>
      </c>
      <c r="AZ28" s="32" t="s">
        <v>119</v>
      </c>
      <c r="BA28" s="32" t="s">
        <v>119</v>
      </c>
    </row>
    <row r="29" spans="2:53" ht="31.5" customHeight="1">
      <c r="B29" s="34" t="s">
        <v>39</v>
      </c>
      <c r="C29" s="33"/>
      <c r="D29" s="29">
        <f t="shared" si="8"/>
        <v>9001</v>
      </c>
      <c r="E29" s="24">
        <f t="shared" si="9"/>
        <v>4231</v>
      </c>
      <c r="F29" s="18">
        <v>385</v>
      </c>
      <c r="G29" s="18">
        <v>191</v>
      </c>
      <c r="H29" s="18">
        <v>508</v>
      </c>
      <c r="I29" s="18">
        <v>269</v>
      </c>
      <c r="J29" s="18">
        <v>611</v>
      </c>
      <c r="K29" s="18">
        <v>315</v>
      </c>
      <c r="L29" s="18">
        <v>488</v>
      </c>
      <c r="M29" s="18">
        <v>235</v>
      </c>
      <c r="N29" s="18">
        <v>348</v>
      </c>
      <c r="O29" s="18">
        <v>169</v>
      </c>
      <c r="P29" s="18">
        <v>430</v>
      </c>
      <c r="Q29" s="18">
        <v>211</v>
      </c>
      <c r="R29" s="18">
        <v>343</v>
      </c>
      <c r="S29" s="18">
        <v>156</v>
      </c>
      <c r="T29" s="18">
        <v>512</v>
      </c>
      <c r="U29" s="18">
        <v>253</v>
      </c>
      <c r="V29" s="18">
        <v>566</v>
      </c>
      <c r="W29" s="18">
        <v>284</v>
      </c>
      <c r="X29" s="18">
        <v>708</v>
      </c>
      <c r="Y29" s="18">
        <v>366</v>
      </c>
      <c r="AB29" s="34" t="s">
        <v>39</v>
      </c>
      <c r="AC29" s="33"/>
      <c r="AD29" s="29">
        <v>620</v>
      </c>
      <c r="AE29" s="18">
        <v>337</v>
      </c>
      <c r="AF29" s="18">
        <v>476</v>
      </c>
      <c r="AG29" s="18">
        <v>204</v>
      </c>
      <c r="AH29" s="18">
        <v>626</v>
      </c>
      <c r="AI29" s="18">
        <v>285</v>
      </c>
      <c r="AJ29" s="18">
        <v>708</v>
      </c>
      <c r="AK29" s="18">
        <v>334</v>
      </c>
      <c r="AL29" s="18">
        <v>651</v>
      </c>
      <c r="AM29" s="18">
        <v>290</v>
      </c>
      <c r="AN29" s="18">
        <v>456</v>
      </c>
      <c r="AO29" s="18">
        <v>169</v>
      </c>
      <c r="AP29" s="18">
        <v>319</v>
      </c>
      <c r="AQ29" s="18">
        <v>102</v>
      </c>
      <c r="AR29" s="18">
        <v>159</v>
      </c>
      <c r="AS29" s="18">
        <v>42</v>
      </c>
      <c r="AT29" s="18">
        <v>69</v>
      </c>
      <c r="AU29" s="18">
        <v>17</v>
      </c>
      <c r="AV29" s="18">
        <v>16</v>
      </c>
      <c r="AW29" s="32">
        <v>2</v>
      </c>
      <c r="AX29" s="18">
        <v>2</v>
      </c>
      <c r="AY29" s="32" t="s">
        <v>119</v>
      </c>
      <c r="AZ29" s="32" t="s">
        <v>119</v>
      </c>
      <c r="BA29" s="32" t="s">
        <v>119</v>
      </c>
    </row>
    <row r="30" spans="2:53" ht="15.75" customHeight="1">
      <c r="B30" s="34" t="s">
        <v>40</v>
      </c>
      <c r="C30" s="33"/>
      <c r="D30" s="29">
        <f t="shared" si="8"/>
        <v>6055</v>
      </c>
      <c r="E30" s="24">
        <f t="shared" si="9"/>
        <v>3107</v>
      </c>
      <c r="F30" s="18">
        <v>234</v>
      </c>
      <c r="G30" s="18">
        <v>130</v>
      </c>
      <c r="H30" s="18">
        <v>217</v>
      </c>
      <c r="I30" s="18">
        <v>113</v>
      </c>
      <c r="J30" s="18">
        <v>350</v>
      </c>
      <c r="K30" s="18">
        <v>169</v>
      </c>
      <c r="L30" s="18">
        <v>261</v>
      </c>
      <c r="M30" s="18">
        <v>149</v>
      </c>
      <c r="N30" s="18">
        <v>312</v>
      </c>
      <c r="O30" s="18">
        <v>216</v>
      </c>
      <c r="P30" s="18">
        <v>327</v>
      </c>
      <c r="Q30" s="18">
        <v>205</v>
      </c>
      <c r="R30" s="18">
        <v>231</v>
      </c>
      <c r="S30" s="18">
        <v>136</v>
      </c>
      <c r="T30" s="18">
        <v>315</v>
      </c>
      <c r="U30" s="18">
        <v>172</v>
      </c>
      <c r="V30" s="18">
        <v>370</v>
      </c>
      <c r="W30" s="18">
        <v>212</v>
      </c>
      <c r="X30" s="18">
        <v>518</v>
      </c>
      <c r="Y30" s="18">
        <v>291</v>
      </c>
      <c r="AB30" s="34" t="s">
        <v>40</v>
      </c>
      <c r="AC30" s="33"/>
      <c r="AD30" s="29">
        <v>545</v>
      </c>
      <c r="AE30" s="18">
        <v>292</v>
      </c>
      <c r="AF30" s="18">
        <v>449</v>
      </c>
      <c r="AG30" s="18">
        <v>254</v>
      </c>
      <c r="AH30" s="18">
        <v>457</v>
      </c>
      <c r="AI30" s="18">
        <v>204</v>
      </c>
      <c r="AJ30" s="18">
        <v>423</v>
      </c>
      <c r="AK30" s="18">
        <v>182</v>
      </c>
      <c r="AL30" s="18">
        <v>410</v>
      </c>
      <c r="AM30" s="18">
        <v>159</v>
      </c>
      <c r="AN30" s="18">
        <v>284</v>
      </c>
      <c r="AO30" s="18">
        <v>111</v>
      </c>
      <c r="AP30" s="18">
        <v>202</v>
      </c>
      <c r="AQ30" s="18">
        <v>62</v>
      </c>
      <c r="AR30" s="18">
        <v>95</v>
      </c>
      <c r="AS30" s="18">
        <v>34</v>
      </c>
      <c r="AT30" s="18">
        <v>46</v>
      </c>
      <c r="AU30" s="18">
        <v>15</v>
      </c>
      <c r="AV30" s="18">
        <v>8</v>
      </c>
      <c r="AW30" s="32">
        <v>1</v>
      </c>
      <c r="AX30" s="32">
        <v>1</v>
      </c>
      <c r="AY30" s="32" t="s">
        <v>119</v>
      </c>
      <c r="AZ30" s="32" t="s">
        <v>119</v>
      </c>
      <c r="BA30" s="32" t="s">
        <v>119</v>
      </c>
    </row>
    <row r="31" spans="2:53" ht="15.75" customHeight="1">
      <c r="B31" s="34" t="s">
        <v>41</v>
      </c>
      <c r="C31" s="33"/>
      <c r="D31" s="29">
        <f t="shared" si="8"/>
        <v>2309</v>
      </c>
      <c r="E31" s="24">
        <f t="shared" si="9"/>
        <v>1028</v>
      </c>
      <c r="F31" s="18">
        <v>76</v>
      </c>
      <c r="G31" s="18">
        <v>39</v>
      </c>
      <c r="H31" s="18">
        <v>96</v>
      </c>
      <c r="I31" s="18">
        <v>45</v>
      </c>
      <c r="J31" s="18">
        <v>81</v>
      </c>
      <c r="K31" s="18">
        <v>51</v>
      </c>
      <c r="L31" s="18">
        <v>61</v>
      </c>
      <c r="M31" s="18">
        <v>40</v>
      </c>
      <c r="N31" s="18">
        <v>38</v>
      </c>
      <c r="O31" s="18">
        <v>18</v>
      </c>
      <c r="P31" s="18">
        <v>79</v>
      </c>
      <c r="Q31" s="18">
        <v>33</v>
      </c>
      <c r="R31" s="18">
        <v>84</v>
      </c>
      <c r="S31" s="18">
        <v>42</v>
      </c>
      <c r="T31" s="18">
        <v>80</v>
      </c>
      <c r="U31" s="18">
        <v>40</v>
      </c>
      <c r="V31" s="18">
        <v>104</v>
      </c>
      <c r="W31" s="18">
        <v>52</v>
      </c>
      <c r="X31" s="18">
        <v>143</v>
      </c>
      <c r="Y31" s="18">
        <v>90</v>
      </c>
      <c r="AB31" s="34" t="s">
        <v>41</v>
      </c>
      <c r="AC31" s="33"/>
      <c r="AD31" s="29">
        <v>179</v>
      </c>
      <c r="AE31" s="18">
        <v>84</v>
      </c>
      <c r="AF31" s="18">
        <v>153</v>
      </c>
      <c r="AG31" s="18">
        <v>71</v>
      </c>
      <c r="AH31" s="18">
        <v>185</v>
      </c>
      <c r="AI31" s="18">
        <v>81</v>
      </c>
      <c r="AJ31" s="18">
        <v>240</v>
      </c>
      <c r="AK31" s="18">
        <v>105</v>
      </c>
      <c r="AL31" s="18">
        <v>229</v>
      </c>
      <c r="AM31" s="18">
        <v>88</v>
      </c>
      <c r="AN31" s="18">
        <v>199</v>
      </c>
      <c r="AO31" s="18">
        <v>65</v>
      </c>
      <c r="AP31" s="18">
        <v>159</v>
      </c>
      <c r="AQ31" s="18">
        <v>51</v>
      </c>
      <c r="AR31" s="18">
        <v>83</v>
      </c>
      <c r="AS31" s="18">
        <v>23</v>
      </c>
      <c r="AT31" s="18">
        <v>34</v>
      </c>
      <c r="AU31" s="18">
        <v>9</v>
      </c>
      <c r="AV31" s="32">
        <v>6</v>
      </c>
      <c r="AW31" s="32">
        <v>1</v>
      </c>
      <c r="AX31" s="32" t="s">
        <v>119</v>
      </c>
      <c r="AY31" s="32" t="s">
        <v>119</v>
      </c>
      <c r="AZ31" s="32" t="s">
        <v>119</v>
      </c>
      <c r="BA31" s="32" t="s">
        <v>119</v>
      </c>
    </row>
    <row r="32" spans="2:53" ht="15.75" customHeight="1">
      <c r="B32" s="34" t="s">
        <v>42</v>
      </c>
      <c r="C32" s="33"/>
      <c r="D32" s="29">
        <f t="shared" si="8"/>
        <v>8050</v>
      </c>
      <c r="E32" s="24">
        <f t="shared" si="9"/>
        <v>3903</v>
      </c>
      <c r="F32" s="18">
        <v>342</v>
      </c>
      <c r="G32" s="18">
        <v>191</v>
      </c>
      <c r="H32" s="18">
        <v>395</v>
      </c>
      <c r="I32" s="18">
        <v>197</v>
      </c>
      <c r="J32" s="18">
        <v>472</v>
      </c>
      <c r="K32" s="18">
        <v>244</v>
      </c>
      <c r="L32" s="18">
        <v>395</v>
      </c>
      <c r="M32" s="18">
        <v>195</v>
      </c>
      <c r="N32" s="18">
        <v>295</v>
      </c>
      <c r="O32" s="18">
        <v>165</v>
      </c>
      <c r="P32" s="18">
        <v>376</v>
      </c>
      <c r="Q32" s="18">
        <v>207</v>
      </c>
      <c r="R32" s="18">
        <v>327</v>
      </c>
      <c r="S32" s="18">
        <v>155</v>
      </c>
      <c r="T32" s="18">
        <v>454</v>
      </c>
      <c r="U32" s="18">
        <v>240</v>
      </c>
      <c r="V32" s="18">
        <v>563</v>
      </c>
      <c r="W32" s="18">
        <v>310</v>
      </c>
      <c r="X32" s="18">
        <v>588</v>
      </c>
      <c r="Y32" s="18">
        <v>319</v>
      </c>
      <c r="AB32" s="34" t="s">
        <v>42</v>
      </c>
      <c r="AC32" s="33"/>
      <c r="AD32" s="29">
        <v>582</v>
      </c>
      <c r="AE32" s="18">
        <v>307</v>
      </c>
      <c r="AF32" s="18">
        <v>450</v>
      </c>
      <c r="AG32" s="18">
        <v>216</v>
      </c>
      <c r="AH32" s="18">
        <v>534</v>
      </c>
      <c r="AI32" s="18">
        <v>262</v>
      </c>
      <c r="AJ32" s="18">
        <v>649</v>
      </c>
      <c r="AK32" s="18">
        <v>284</v>
      </c>
      <c r="AL32" s="18">
        <v>648</v>
      </c>
      <c r="AM32" s="18">
        <v>264</v>
      </c>
      <c r="AN32" s="18">
        <v>496</v>
      </c>
      <c r="AO32" s="18">
        <v>193</v>
      </c>
      <c r="AP32" s="18">
        <v>277</v>
      </c>
      <c r="AQ32" s="18">
        <v>91</v>
      </c>
      <c r="AR32" s="18">
        <v>140</v>
      </c>
      <c r="AS32" s="18">
        <v>50</v>
      </c>
      <c r="AT32" s="18">
        <v>52</v>
      </c>
      <c r="AU32" s="18">
        <v>11</v>
      </c>
      <c r="AV32" s="18">
        <v>12</v>
      </c>
      <c r="AW32" s="32">
        <v>1</v>
      </c>
      <c r="AX32" s="33">
        <v>2</v>
      </c>
      <c r="AY32" s="32" t="s">
        <v>119</v>
      </c>
      <c r="AZ32" s="18">
        <v>1</v>
      </c>
      <c r="BA32" s="18">
        <v>1</v>
      </c>
    </row>
    <row r="33" spans="2:53" ht="15.75" customHeight="1">
      <c r="B33" s="34" t="s">
        <v>43</v>
      </c>
      <c r="C33" s="33"/>
      <c r="D33" s="29">
        <f t="shared" si="8"/>
        <v>7405</v>
      </c>
      <c r="E33" s="24">
        <f t="shared" si="9"/>
        <v>3640</v>
      </c>
      <c r="F33" s="18">
        <v>204</v>
      </c>
      <c r="G33" s="18">
        <v>103</v>
      </c>
      <c r="H33" s="18">
        <v>342</v>
      </c>
      <c r="I33" s="18">
        <v>165</v>
      </c>
      <c r="J33" s="18">
        <v>457</v>
      </c>
      <c r="K33" s="18">
        <v>236</v>
      </c>
      <c r="L33" s="18">
        <v>315</v>
      </c>
      <c r="M33" s="18">
        <v>164</v>
      </c>
      <c r="N33" s="18">
        <v>212</v>
      </c>
      <c r="O33" s="18">
        <v>94</v>
      </c>
      <c r="P33" s="18">
        <v>269</v>
      </c>
      <c r="Q33" s="18">
        <v>155</v>
      </c>
      <c r="R33" s="18">
        <v>297</v>
      </c>
      <c r="S33" s="18">
        <v>151</v>
      </c>
      <c r="T33" s="18">
        <v>409</v>
      </c>
      <c r="U33" s="18">
        <v>224</v>
      </c>
      <c r="V33" s="18">
        <v>596</v>
      </c>
      <c r="W33" s="18">
        <v>347</v>
      </c>
      <c r="X33" s="18">
        <v>685</v>
      </c>
      <c r="Y33" s="18">
        <v>416</v>
      </c>
      <c r="AB33" s="34" t="s">
        <v>43</v>
      </c>
      <c r="AC33" s="33"/>
      <c r="AD33" s="29">
        <v>694</v>
      </c>
      <c r="AE33" s="18">
        <v>430</v>
      </c>
      <c r="AF33" s="18">
        <v>441</v>
      </c>
      <c r="AG33" s="18">
        <v>204</v>
      </c>
      <c r="AH33" s="18">
        <v>505</v>
      </c>
      <c r="AI33" s="18">
        <v>243</v>
      </c>
      <c r="AJ33" s="18">
        <v>489</v>
      </c>
      <c r="AK33" s="18">
        <v>230</v>
      </c>
      <c r="AL33" s="18">
        <v>491</v>
      </c>
      <c r="AM33" s="18">
        <v>200</v>
      </c>
      <c r="AN33" s="18">
        <v>421</v>
      </c>
      <c r="AO33" s="18">
        <v>160</v>
      </c>
      <c r="AP33" s="18">
        <v>288</v>
      </c>
      <c r="AQ33" s="18">
        <v>66</v>
      </c>
      <c r="AR33" s="18">
        <v>162</v>
      </c>
      <c r="AS33" s="18">
        <v>30</v>
      </c>
      <c r="AT33" s="18">
        <v>89</v>
      </c>
      <c r="AU33" s="18">
        <v>17</v>
      </c>
      <c r="AV33" s="18">
        <v>34</v>
      </c>
      <c r="AW33" s="18">
        <v>3</v>
      </c>
      <c r="AX33" s="18">
        <v>5</v>
      </c>
      <c r="AY33" s="18">
        <v>2</v>
      </c>
      <c r="AZ33" s="32" t="s">
        <v>119</v>
      </c>
      <c r="BA33" s="32" t="s">
        <v>119</v>
      </c>
    </row>
    <row r="34" spans="2:53" ht="47.25" customHeight="1">
      <c r="B34" s="28" t="s">
        <v>44</v>
      </c>
      <c r="C34" s="28"/>
      <c r="D34" s="29">
        <f>SUM(D35:D37)</f>
        <v>40813</v>
      </c>
      <c r="E34" s="24">
        <f>SUM(E35:E37)</f>
        <v>19237</v>
      </c>
      <c r="F34" s="24">
        <f aca="true" t="shared" si="10" ref="F34:S34">SUM(F35:F37)</f>
        <v>1873</v>
      </c>
      <c r="G34" s="24">
        <f t="shared" si="10"/>
        <v>957</v>
      </c>
      <c r="H34" s="24">
        <f t="shared" si="10"/>
        <v>2279</v>
      </c>
      <c r="I34" s="24">
        <f t="shared" si="10"/>
        <v>1187</v>
      </c>
      <c r="J34" s="24">
        <f t="shared" si="10"/>
        <v>2779</v>
      </c>
      <c r="K34" s="24">
        <f t="shared" si="10"/>
        <v>1420</v>
      </c>
      <c r="L34" s="24">
        <f t="shared" si="10"/>
        <v>2658</v>
      </c>
      <c r="M34" s="24">
        <f t="shared" si="10"/>
        <v>1354</v>
      </c>
      <c r="N34" s="24">
        <f t="shared" si="10"/>
        <v>1878</v>
      </c>
      <c r="O34" s="24">
        <f t="shared" si="10"/>
        <v>875</v>
      </c>
      <c r="P34" s="24">
        <f t="shared" si="10"/>
        <v>2071</v>
      </c>
      <c r="Q34" s="24">
        <f t="shared" si="10"/>
        <v>934</v>
      </c>
      <c r="R34" s="24">
        <f t="shared" si="10"/>
        <v>2159</v>
      </c>
      <c r="S34" s="24">
        <f t="shared" si="10"/>
        <v>1055</v>
      </c>
      <c r="T34" s="24">
        <f aca="true" t="shared" si="11" ref="T34:Y34">SUM(T35:T37)</f>
        <v>2278</v>
      </c>
      <c r="U34" s="24">
        <f t="shared" si="11"/>
        <v>1099</v>
      </c>
      <c r="V34" s="24">
        <f t="shared" si="11"/>
        <v>2780</v>
      </c>
      <c r="W34" s="24">
        <f t="shared" si="11"/>
        <v>1384</v>
      </c>
      <c r="X34" s="24">
        <f t="shared" si="11"/>
        <v>3229</v>
      </c>
      <c r="Y34" s="24">
        <f t="shared" si="11"/>
        <v>1622</v>
      </c>
      <c r="AB34" s="28" t="s">
        <v>44</v>
      </c>
      <c r="AC34" s="28"/>
      <c r="AD34" s="29">
        <f>SUM(AD35:AD37)</f>
        <v>3188</v>
      </c>
      <c r="AE34" s="24">
        <f>SUM(AE35:AE37)</f>
        <v>1597</v>
      </c>
      <c r="AF34" s="24">
        <f aca="true" t="shared" si="12" ref="AF34:AM34">SUM(AF35:AF37)</f>
        <v>2479</v>
      </c>
      <c r="AG34" s="24">
        <f t="shared" si="12"/>
        <v>1136</v>
      </c>
      <c r="AH34" s="24">
        <f t="shared" si="12"/>
        <v>2569</v>
      </c>
      <c r="AI34" s="24">
        <f t="shared" si="12"/>
        <v>1227</v>
      </c>
      <c r="AJ34" s="24">
        <f t="shared" si="12"/>
        <v>2519</v>
      </c>
      <c r="AK34" s="24">
        <f t="shared" si="12"/>
        <v>1184</v>
      </c>
      <c r="AL34" s="24">
        <f t="shared" si="12"/>
        <v>2301</v>
      </c>
      <c r="AM34" s="24">
        <f t="shared" si="12"/>
        <v>994</v>
      </c>
      <c r="AN34" s="24">
        <f aca="true" t="shared" si="13" ref="AN34:BA34">SUM(AN35:AN37)</f>
        <v>1702</v>
      </c>
      <c r="AO34" s="24">
        <f t="shared" si="13"/>
        <v>631</v>
      </c>
      <c r="AP34" s="24">
        <f t="shared" si="13"/>
        <v>1078</v>
      </c>
      <c r="AQ34" s="24">
        <f t="shared" si="13"/>
        <v>349</v>
      </c>
      <c r="AR34" s="24">
        <f t="shared" si="13"/>
        <v>664</v>
      </c>
      <c r="AS34" s="24">
        <f t="shared" si="13"/>
        <v>148</v>
      </c>
      <c r="AT34" s="24">
        <f t="shared" si="13"/>
        <v>249</v>
      </c>
      <c r="AU34" s="24">
        <f t="shared" si="13"/>
        <v>68</v>
      </c>
      <c r="AV34" s="24">
        <f t="shared" si="13"/>
        <v>54</v>
      </c>
      <c r="AW34" s="24">
        <f t="shared" si="13"/>
        <v>8</v>
      </c>
      <c r="AX34" s="24">
        <f t="shared" si="13"/>
        <v>12</v>
      </c>
      <c r="AY34" s="32" t="s">
        <v>119</v>
      </c>
      <c r="AZ34" s="32">
        <f t="shared" si="13"/>
        <v>14</v>
      </c>
      <c r="BA34" s="32">
        <f t="shared" si="13"/>
        <v>8</v>
      </c>
    </row>
    <row r="35" spans="2:53" ht="31.5" customHeight="1">
      <c r="B35" s="33" t="s">
        <v>45</v>
      </c>
      <c r="C35" s="33"/>
      <c r="D35" s="29">
        <f aca="true" t="shared" si="14" ref="D35:E37">SUM(F35,H35,J35,L35,N35,P35,R35,T35,V35,X35,AD35,AF35,AH35,AJ35,AL35,AN35,AP35,AR35,AT35,AV35,AX35,AZ35)</f>
        <v>10026</v>
      </c>
      <c r="E35" s="24">
        <f t="shared" si="14"/>
        <v>4685</v>
      </c>
      <c r="F35" s="18">
        <v>390</v>
      </c>
      <c r="G35" s="18">
        <v>204</v>
      </c>
      <c r="H35" s="18">
        <v>531</v>
      </c>
      <c r="I35" s="18">
        <v>266</v>
      </c>
      <c r="J35" s="18">
        <v>709</v>
      </c>
      <c r="K35" s="18">
        <v>367</v>
      </c>
      <c r="L35" s="18">
        <v>655</v>
      </c>
      <c r="M35" s="18">
        <v>311</v>
      </c>
      <c r="N35" s="18">
        <v>455</v>
      </c>
      <c r="O35" s="18">
        <v>223</v>
      </c>
      <c r="P35" s="18">
        <v>427</v>
      </c>
      <c r="Q35" s="18">
        <v>201</v>
      </c>
      <c r="R35" s="18">
        <v>480</v>
      </c>
      <c r="S35" s="18">
        <v>237</v>
      </c>
      <c r="T35" s="18">
        <v>500</v>
      </c>
      <c r="U35" s="18">
        <v>247</v>
      </c>
      <c r="V35" s="18">
        <v>685</v>
      </c>
      <c r="W35" s="18">
        <v>333</v>
      </c>
      <c r="X35" s="18">
        <v>779</v>
      </c>
      <c r="Y35" s="18">
        <v>405</v>
      </c>
      <c r="AB35" s="33" t="s">
        <v>45</v>
      </c>
      <c r="AC35" s="33"/>
      <c r="AD35" s="29">
        <v>729</v>
      </c>
      <c r="AE35" s="18">
        <v>377</v>
      </c>
      <c r="AF35" s="18">
        <v>583</v>
      </c>
      <c r="AG35" s="18">
        <v>264</v>
      </c>
      <c r="AH35" s="18">
        <v>626</v>
      </c>
      <c r="AI35" s="18">
        <v>301</v>
      </c>
      <c r="AJ35" s="18">
        <v>662</v>
      </c>
      <c r="AK35" s="18">
        <v>298</v>
      </c>
      <c r="AL35" s="18">
        <v>672</v>
      </c>
      <c r="AM35" s="18">
        <v>296</v>
      </c>
      <c r="AN35" s="18">
        <v>468</v>
      </c>
      <c r="AO35" s="18">
        <v>162</v>
      </c>
      <c r="AP35" s="18">
        <v>349</v>
      </c>
      <c r="AQ35" s="18">
        <v>120</v>
      </c>
      <c r="AR35" s="18">
        <v>212</v>
      </c>
      <c r="AS35" s="18">
        <v>51</v>
      </c>
      <c r="AT35" s="18">
        <v>90</v>
      </c>
      <c r="AU35" s="18">
        <v>21</v>
      </c>
      <c r="AV35" s="18">
        <v>19</v>
      </c>
      <c r="AW35" s="18">
        <v>1</v>
      </c>
      <c r="AX35" s="18">
        <v>5</v>
      </c>
      <c r="AY35" s="32" t="s">
        <v>119</v>
      </c>
      <c r="AZ35" s="32" t="s">
        <v>119</v>
      </c>
      <c r="BA35" s="32" t="s">
        <v>119</v>
      </c>
    </row>
    <row r="36" spans="2:53" ht="15.75" customHeight="1">
      <c r="B36" s="33" t="s">
        <v>46</v>
      </c>
      <c r="C36" s="33"/>
      <c r="D36" s="29">
        <f t="shared" si="14"/>
        <v>15325</v>
      </c>
      <c r="E36" s="24">
        <f t="shared" si="14"/>
        <v>7242</v>
      </c>
      <c r="F36" s="18">
        <v>757</v>
      </c>
      <c r="G36" s="18">
        <v>414</v>
      </c>
      <c r="H36" s="18">
        <v>863</v>
      </c>
      <c r="I36" s="18">
        <v>449</v>
      </c>
      <c r="J36" s="18">
        <v>960</v>
      </c>
      <c r="K36" s="18">
        <v>480</v>
      </c>
      <c r="L36" s="18">
        <v>962</v>
      </c>
      <c r="M36" s="18">
        <v>476</v>
      </c>
      <c r="N36" s="18">
        <v>753</v>
      </c>
      <c r="O36" s="18">
        <v>338</v>
      </c>
      <c r="P36" s="18">
        <v>878</v>
      </c>
      <c r="Q36" s="18">
        <v>395</v>
      </c>
      <c r="R36" s="18">
        <v>873</v>
      </c>
      <c r="S36" s="18">
        <v>427</v>
      </c>
      <c r="T36" s="18">
        <v>865</v>
      </c>
      <c r="U36" s="18">
        <v>404</v>
      </c>
      <c r="V36" s="18">
        <v>1041</v>
      </c>
      <c r="W36" s="18">
        <v>522</v>
      </c>
      <c r="X36" s="18">
        <v>1234</v>
      </c>
      <c r="Y36" s="18">
        <v>609</v>
      </c>
      <c r="AB36" s="33" t="s">
        <v>46</v>
      </c>
      <c r="AC36" s="33"/>
      <c r="AD36" s="29">
        <v>1205</v>
      </c>
      <c r="AE36" s="18">
        <v>600</v>
      </c>
      <c r="AF36" s="18">
        <v>981</v>
      </c>
      <c r="AG36" s="18">
        <v>445</v>
      </c>
      <c r="AH36" s="18">
        <v>960</v>
      </c>
      <c r="AI36" s="18">
        <v>464</v>
      </c>
      <c r="AJ36" s="18">
        <v>894</v>
      </c>
      <c r="AK36" s="18">
        <v>433</v>
      </c>
      <c r="AL36" s="18">
        <v>760</v>
      </c>
      <c r="AM36" s="18">
        <v>330</v>
      </c>
      <c r="AN36" s="18">
        <v>625</v>
      </c>
      <c r="AO36" s="18">
        <v>241</v>
      </c>
      <c r="AP36" s="18">
        <v>380</v>
      </c>
      <c r="AQ36" s="18">
        <v>124</v>
      </c>
      <c r="AR36" s="18">
        <v>222</v>
      </c>
      <c r="AS36" s="18">
        <v>50</v>
      </c>
      <c r="AT36" s="18">
        <v>77</v>
      </c>
      <c r="AU36" s="18">
        <v>28</v>
      </c>
      <c r="AV36" s="18">
        <v>19</v>
      </c>
      <c r="AW36" s="32">
        <v>5</v>
      </c>
      <c r="AX36" s="32">
        <v>2</v>
      </c>
      <c r="AY36" s="32" t="s">
        <v>119</v>
      </c>
      <c r="AZ36" s="32">
        <v>14</v>
      </c>
      <c r="BA36" s="32">
        <v>8</v>
      </c>
    </row>
    <row r="37" spans="2:53" ht="15.75" customHeight="1">
      <c r="B37" s="33" t="s">
        <v>47</v>
      </c>
      <c r="C37" s="33"/>
      <c r="D37" s="29">
        <f t="shared" si="14"/>
        <v>15462</v>
      </c>
      <c r="E37" s="24">
        <f t="shared" si="14"/>
        <v>7310</v>
      </c>
      <c r="F37" s="18">
        <v>726</v>
      </c>
      <c r="G37" s="18">
        <v>339</v>
      </c>
      <c r="H37" s="18">
        <v>885</v>
      </c>
      <c r="I37" s="18">
        <v>472</v>
      </c>
      <c r="J37" s="18">
        <v>1110</v>
      </c>
      <c r="K37" s="18">
        <v>573</v>
      </c>
      <c r="L37" s="18">
        <v>1041</v>
      </c>
      <c r="M37" s="18">
        <v>567</v>
      </c>
      <c r="N37" s="18">
        <v>670</v>
      </c>
      <c r="O37" s="18">
        <v>314</v>
      </c>
      <c r="P37" s="18">
        <v>766</v>
      </c>
      <c r="Q37" s="18">
        <v>338</v>
      </c>
      <c r="R37" s="18">
        <v>806</v>
      </c>
      <c r="S37" s="18">
        <v>391</v>
      </c>
      <c r="T37" s="18">
        <v>913</v>
      </c>
      <c r="U37" s="18">
        <v>448</v>
      </c>
      <c r="V37" s="18">
        <v>1054</v>
      </c>
      <c r="W37" s="18">
        <v>529</v>
      </c>
      <c r="X37" s="18">
        <v>1216</v>
      </c>
      <c r="Y37" s="18">
        <v>608</v>
      </c>
      <c r="AB37" s="33" t="s">
        <v>47</v>
      </c>
      <c r="AC37" s="33"/>
      <c r="AD37" s="29">
        <v>1254</v>
      </c>
      <c r="AE37" s="18">
        <v>620</v>
      </c>
      <c r="AF37" s="18">
        <v>915</v>
      </c>
      <c r="AG37" s="18">
        <v>427</v>
      </c>
      <c r="AH37" s="18">
        <v>983</v>
      </c>
      <c r="AI37" s="18">
        <v>462</v>
      </c>
      <c r="AJ37" s="18">
        <v>963</v>
      </c>
      <c r="AK37" s="18">
        <v>453</v>
      </c>
      <c r="AL37" s="18">
        <v>869</v>
      </c>
      <c r="AM37" s="18">
        <v>368</v>
      </c>
      <c r="AN37" s="18">
        <v>609</v>
      </c>
      <c r="AO37" s="18">
        <v>228</v>
      </c>
      <c r="AP37" s="18">
        <v>349</v>
      </c>
      <c r="AQ37" s="18">
        <v>105</v>
      </c>
      <c r="AR37" s="18">
        <v>230</v>
      </c>
      <c r="AS37" s="18">
        <v>47</v>
      </c>
      <c r="AT37" s="18">
        <v>82</v>
      </c>
      <c r="AU37" s="18">
        <v>19</v>
      </c>
      <c r="AV37" s="18">
        <v>16</v>
      </c>
      <c r="AW37" s="32">
        <v>2</v>
      </c>
      <c r="AX37" s="18">
        <v>5</v>
      </c>
      <c r="AY37" s="32" t="s">
        <v>119</v>
      </c>
      <c r="AZ37" s="32" t="s">
        <v>119</v>
      </c>
      <c r="BA37" s="32" t="s">
        <v>119</v>
      </c>
    </row>
    <row r="38" spans="2:53" ht="47.25" customHeight="1">
      <c r="B38" s="28" t="s">
        <v>48</v>
      </c>
      <c r="C38" s="28"/>
      <c r="D38" s="29">
        <f>SUM(D39:D42)</f>
        <v>32061</v>
      </c>
      <c r="E38" s="24">
        <f>SUM(E39:E42)</f>
        <v>14974</v>
      </c>
      <c r="F38" s="24">
        <f aca="true" t="shared" si="15" ref="F38:S38">SUM(F39:F42)</f>
        <v>1446</v>
      </c>
      <c r="G38" s="24">
        <f t="shared" si="15"/>
        <v>703</v>
      </c>
      <c r="H38" s="24">
        <f t="shared" si="15"/>
        <v>1922</v>
      </c>
      <c r="I38" s="24">
        <f t="shared" si="15"/>
        <v>979</v>
      </c>
      <c r="J38" s="24">
        <f t="shared" si="15"/>
        <v>2142</v>
      </c>
      <c r="K38" s="24">
        <f t="shared" si="15"/>
        <v>1089</v>
      </c>
      <c r="L38" s="24">
        <f t="shared" si="15"/>
        <v>2079</v>
      </c>
      <c r="M38" s="24">
        <f t="shared" si="15"/>
        <v>1068</v>
      </c>
      <c r="N38" s="24">
        <f t="shared" si="15"/>
        <v>1468</v>
      </c>
      <c r="O38" s="24">
        <f t="shared" si="15"/>
        <v>704</v>
      </c>
      <c r="P38" s="24">
        <f t="shared" si="15"/>
        <v>1577</v>
      </c>
      <c r="Q38" s="24">
        <f t="shared" si="15"/>
        <v>741</v>
      </c>
      <c r="R38" s="24">
        <f t="shared" si="15"/>
        <v>1606</v>
      </c>
      <c r="S38" s="24">
        <f t="shared" si="15"/>
        <v>749</v>
      </c>
      <c r="T38" s="24">
        <f aca="true" t="shared" si="16" ref="T38:Y38">SUM(T39:T42)</f>
        <v>2016</v>
      </c>
      <c r="U38" s="24">
        <f t="shared" si="16"/>
        <v>969</v>
      </c>
      <c r="V38" s="24">
        <f t="shared" si="16"/>
        <v>2278</v>
      </c>
      <c r="W38" s="24">
        <f t="shared" si="16"/>
        <v>1134</v>
      </c>
      <c r="X38" s="24">
        <f t="shared" si="16"/>
        <v>2460</v>
      </c>
      <c r="Y38" s="24">
        <f t="shared" si="16"/>
        <v>1245</v>
      </c>
      <c r="AB38" s="28" t="s">
        <v>48</v>
      </c>
      <c r="AC38" s="23"/>
      <c r="AD38" s="29">
        <f>SUM(AD39:AD42)</f>
        <v>2238</v>
      </c>
      <c r="AE38" s="24">
        <f>SUM(AE39:AE42)</f>
        <v>1113</v>
      </c>
      <c r="AF38" s="24">
        <f aca="true" t="shared" si="17" ref="AF38:AM38">SUM(AF39:AF42)</f>
        <v>1662</v>
      </c>
      <c r="AG38" s="24">
        <f t="shared" si="17"/>
        <v>783</v>
      </c>
      <c r="AH38" s="24">
        <f t="shared" si="17"/>
        <v>1856</v>
      </c>
      <c r="AI38" s="24">
        <f t="shared" si="17"/>
        <v>845</v>
      </c>
      <c r="AJ38" s="24">
        <f t="shared" si="17"/>
        <v>2067</v>
      </c>
      <c r="AK38" s="24">
        <f t="shared" si="17"/>
        <v>897</v>
      </c>
      <c r="AL38" s="24">
        <f t="shared" si="17"/>
        <v>1987</v>
      </c>
      <c r="AM38" s="24">
        <f t="shared" si="17"/>
        <v>857</v>
      </c>
      <c r="AN38" s="24">
        <f aca="true" t="shared" si="18" ref="AN38:AY38">SUM(AN39:AN42)</f>
        <v>1405</v>
      </c>
      <c r="AO38" s="24">
        <f t="shared" si="18"/>
        <v>547</v>
      </c>
      <c r="AP38" s="24">
        <f t="shared" si="18"/>
        <v>910</v>
      </c>
      <c r="AQ38" s="24">
        <f t="shared" si="18"/>
        <v>298</v>
      </c>
      <c r="AR38" s="24">
        <f t="shared" si="18"/>
        <v>599</v>
      </c>
      <c r="AS38" s="24">
        <f t="shared" si="18"/>
        <v>174</v>
      </c>
      <c r="AT38" s="24">
        <f t="shared" si="18"/>
        <v>267</v>
      </c>
      <c r="AU38" s="24">
        <f t="shared" si="18"/>
        <v>65</v>
      </c>
      <c r="AV38" s="24">
        <f t="shared" si="18"/>
        <v>67</v>
      </c>
      <c r="AW38" s="24">
        <f t="shared" si="18"/>
        <v>12</v>
      </c>
      <c r="AX38" s="24">
        <f t="shared" si="18"/>
        <v>9</v>
      </c>
      <c r="AY38" s="24">
        <f t="shared" si="18"/>
        <v>2</v>
      </c>
      <c r="AZ38" s="32" t="s">
        <v>119</v>
      </c>
      <c r="BA38" s="32" t="s">
        <v>119</v>
      </c>
    </row>
    <row r="39" spans="2:53" ht="31.5" customHeight="1">
      <c r="B39" s="33" t="s">
        <v>49</v>
      </c>
      <c r="C39" s="33"/>
      <c r="D39" s="29">
        <f aca="true" t="shared" si="19" ref="D39:E42">SUM(F39,H39,J39,L39,N39,P39,R39,T39,V39,X39,AD39,AF39,AH39,AJ39,AL39,AN39,AP39,AR39,AT39,AV39,AX39,AZ39)</f>
        <v>6259</v>
      </c>
      <c r="E39" s="24">
        <f t="shared" si="19"/>
        <v>2951</v>
      </c>
      <c r="F39" s="18">
        <v>302</v>
      </c>
      <c r="G39" s="18">
        <v>140</v>
      </c>
      <c r="H39" s="18">
        <v>355</v>
      </c>
      <c r="I39" s="18">
        <v>198</v>
      </c>
      <c r="J39" s="18">
        <v>438</v>
      </c>
      <c r="K39" s="18">
        <v>222</v>
      </c>
      <c r="L39" s="18">
        <v>389</v>
      </c>
      <c r="M39" s="18">
        <v>206</v>
      </c>
      <c r="N39" s="18">
        <v>255</v>
      </c>
      <c r="O39" s="18">
        <v>121</v>
      </c>
      <c r="P39" s="18">
        <v>309</v>
      </c>
      <c r="Q39" s="18">
        <v>140</v>
      </c>
      <c r="R39" s="18">
        <v>346</v>
      </c>
      <c r="S39" s="18">
        <v>149</v>
      </c>
      <c r="T39" s="18">
        <v>384</v>
      </c>
      <c r="U39" s="18">
        <v>179</v>
      </c>
      <c r="V39" s="18">
        <v>427</v>
      </c>
      <c r="W39" s="18">
        <v>234</v>
      </c>
      <c r="X39" s="18">
        <v>454</v>
      </c>
      <c r="Y39" s="18">
        <v>241</v>
      </c>
      <c r="AB39" s="33" t="s">
        <v>49</v>
      </c>
      <c r="AC39" s="33"/>
      <c r="AD39" s="29">
        <v>452</v>
      </c>
      <c r="AE39" s="18">
        <v>224</v>
      </c>
      <c r="AF39" s="18">
        <v>312</v>
      </c>
      <c r="AG39" s="18">
        <v>156</v>
      </c>
      <c r="AH39" s="18">
        <v>364</v>
      </c>
      <c r="AI39" s="18">
        <v>168</v>
      </c>
      <c r="AJ39" s="18">
        <v>384</v>
      </c>
      <c r="AK39" s="18">
        <v>163</v>
      </c>
      <c r="AL39" s="18">
        <v>383</v>
      </c>
      <c r="AM39" s="18">
        <v>157</v>
      </c>
      <c r="AN39" s="18">
        <v>293</v>
      </c>
      <c r="AO39" s="18">
        <v>118</v>
      </c>
      <c r="AP39" s="18">
        <v>180</v>
      </c>
      <c r="AQ39" s="18">
        <v>66</v>
      </c>
      <c r="AR39" s="18">
        <v>144</v>
      </c>
      <c r="AS39" s="18">
        <v>50</v>
      </c>
      <c r="AT39" s="18">
        <v>67</v>
      </c>
      <c r="AU39" s="18">
        <v>16</v>
      </c>
      <c r="AV39" s="18">
        <v>17</v>
      </c>
      <c r="AW39" s="18">
        <v>2</v>
      </c>
      <c r="AX39" s="32">
        <v>4</v>
      </c>
      <c r="AY39" s="32">
        <v>1</v>
      </c>
      <c r="AZ39" s="32" t="s">
        <v>119</v>
      </c>
      <c r="BA39" s="32" t="s">
        <v>119</v>
      </c>
    </row>
    <row r="40" spans="2:53" ht="15.75" customHeight="1">
      <c r="B40" s="33" t="s">
        <v>50</v>
      </c>
      <c r="C40" s="33"/>
      <c r="D40" s="29">
        <f t="shared" si="19"/>
        <v>8034</v>
      </c>
      <c r="E40" s="24">
        <f t="shared" si="19"/>
        <v>3794</v>
      </c>
      <c r="F40" s="18">
        <v>347</v>
      </c>
      <c r="G40" s="18">
        <v>176</v>
      </c>
      <c r="H40" s="18">
        <v>495</v>
      </c>
      <c r="I40" s="18">
        <v>241</v>
      </c>
      <c r="J40" s="18">
        <v>554</v>
      </c>
      <c r="K40" s="18">
        <v>274</v>
      </c>
      <c r="L40" s="18">
        <v>538</v>
      </c>
      <c r="M40" s="18">
        <v>290</v>
      </c>
      <c r="N40" s="18">
        <v>348</v>
      </c>
      <c r="O40" s="18">
        <v>169</v>
      </c>
      <c r="P40" s="18">
        <v>377</v>
      </c>
      <c r="Q40" s="18">
        <v>187</v>
      </c>
      <c r="R40" s="18">
        <v>399</v>
      </c>
      <c r="S40" s="18">
        <v>196</v>
      </c>
      <c r="T40" s="18">
        <v>472</v>
      </c>
      <c r="U40" s="18">
        <v>232</v>
      </c>
      <c r="V40" s="18">
        <v>535</v>
      </c>
      <c r="W40" s="18">
        <v>267</v>
      </c>
      <c r="X40" s="18">
        <v>650</v>
      </c>
      <c r="Y40" s="18">
        <v>330</v>
      </c>
      <c r="AB40" s="33" t="s">
        <v>50</v>
      </c>
      <c r="AC40" s="33"/>
      <c r="AD40" s="29">
        <v>567</v>
      </c>
      <c r="AE40" s="18">
        <v>284</v>
      </c>
      <c r="AF40" s="18">
        <v>462</v>
      </c>
      <c r="AG40" s="18">
        <v>211</v>
      </c>
      <c r="AH40" s="18">
        <v>493</v>
      </c>
      <c r="AI40" s="18">
        <v>236</v>
      </c>
      <c r="AJ40" s="18">
        <v>504</v>
      </c>
      <c r="AK40" s="18">
        <v>208</v>
      </c>
      <c r="AL40" s="18">
        <v>532</v>
      </c>
      <c r="AM40" s="18">
        <v>242</v>
      </c>
      <c r="AN40" s="18">
        <v>354</v>
      </c>
      <c r="AO40" s="18">
        <v>138</v>
      </c>
      <c r="AP40" s="18">
        <v>207</v>
      </c>
      <c r="AQ40" s="18">
        <v>59</v>
      </c>
      <c r="AR40" s="18">
        <v>134</v>
      </c>
      <c r="AS40" s="18">
        <v>36</v>
      </c>
      <c r="AT40" s="18">
        <v>50</v>
      </c>
      <c r="AU40" s="18">
        <v>14</v>
      </c>
      <c r="AV40" s="18">
        <v>16</v>
      </c>
      <c r="AW40" s="18">
        <v>4</v>
      </c>
      <c r="AX40" s="32" t="s">
        <v>119</v>
      </c>
      <c r="AY40" s="32" t="s">
        <v>119</v>
      </c>
      <c r="AZ40" s="32" t="s">
        <v>119</v>
      </c>
      <c r="BA40" s="32" t="s">
        <v>119</v>
      </c>
    </row>
    <row r="41" spans="2:53" ht="15.75" customHeight="1">
      <c r="B41" s="33" t="s">
        <v>51</v>
      </c>
      <c r="C41" s="33"/>
      <c r="D41" s="29">
        <f t="shared" si="19"/>
        <v>11092</v>
      </c>
      <c r="E41" s="24">
        <f t="shared" si="19"/>
        <v>5252</v>
      </c>
      <c r="F41" s="18">
        <v>496</v>
      </c>
      <c r="G41" s="18">
        <v>231</v>
      </c>
      <c r="H41" s="18">
        <v>690</v>
      </c>
      <c r="I41" s="18">
        <v>352</v>
      </c>
      <c r="J41" s="18">
        <v>725</v>
      </c>
      <c r="K41" s="18">
        <v>378</v>
      </c>
      <c r="L41" s="18">
        <v>715</v>
      </c>
      <c r="M41" s="18">
        <v>365</v>
      </c>
      <c r="N41" s="18">
        <v>533</v>
      </c>
      <c r="O41" s="18">
        <v>261</v>
      </c>
      <c r="P41" s="18">
        <v>556</v>
      </c>
      <c r="Q41" s="18">
        <v>268</v>
      </c>
      <c r="R41" s="18">
        <v>518</v>
      </c>
      <c r="S41" s="18">
        <v>255</v>
      </c>
      <c r="T41" s="18">
        <v>678</v>
      </c>
      <c r="U41" s="18">
        <v>338</v>
      </c>
      <c r="V41" s="18">
        <v>793</v>
      </c>
      <c r="W41" s="18">
        <v>387</v>
      </c>
      <c r="X41" s="18">
        <v>828</v>
      </c>
      <c r="Y41" s="18">
        <v>438</v>
      </c>
      <c r="AB41" s="33" t="s">
        <v>51</v>
      </c>
      <c r="AC41" s="33"/>
      <c r="AD41" s="29">
        <v>782</v>
      </c>
      <c r="AE41" s="18">
        <v>389</v>
      </c>
      <c r="AF41" s="18">
        <v>603</v>
      </c>
      <c r="AG41" s="18">
        <v>289</v>
      </c>
      <c r="AH41" s="18">
        <v>637</v>
      </c>
      <c r="AI41" s="18">
        <v>279</v>
      </c>
      <c r="AJ41" s="18">
        <v>729</v>
      </c>
      <c r="AK41" s="18">
        <v>337</v>
      </c>
      <c r="AL41" s="18">
        <v>644</v>
      </c>
      <c r="AM41" s="18">
        <v>286</v>
      </c>
      <c r="AN41" s="18">
        <v>487</v>
      </c>
      <c r="AO41" s="18">
        <v>193</v>
      </c>
      <c r="AP41" s="18">
        <v>343</v>
      </c>
      <c r="AQ41" s="18">
        <v>112</v>
      </c>
      <c r="AR41" s="18">
        <v>223</v>
      </c>
      <c r="AS41" s="18">
        <v>62</v>
      </c>
      <c r="AT41" s="18">
        <v>93</v>
      </c>
      <c r="AU41" s="18">
        <v>25</v>
      </c>
      <c r="AV41" s="18">
        <v>15</v>
      </c>
      <c r="AW41" s="18">
        <v>6</v>
      </c>
      <c r="AX41" s="18">
        <v>4</v>
      </c>
      <c r="AY41" s="32">
        <v>1</v>
      </c>
      <c r="AZ41" s="32" t="s">
        <v>119</v>
      </c>
      <c r="BA41" s="32" t="s">
        <v>119</v>
      </c>
    </row>
    <row r="42" spans="2:53" ht="15.75" customHeight="1">
      <c r="B42" s="33" t="s">
        <v>52</v>
      </c>
      <c r="C42" s="33"/>
      <c r="D42" s="29">
        <f t="shared" si="19"/>
        <v>6676</v>
      </c>
      <c r="E42" s="24">
        <f t="shared" si="19"/>
        <v>2977</v>
      </c>
      <c r="F42" s="18">
        <v>301</v>
      </c>
      <c r="G42" s="18">
        <v>156</v>
      </c>
      <c r="H42" s="18">
        <v>382</v>
      </c>
      <c r="I42" s="18">
        <v>188</v>
      </c>
      <c r="J42" s="18">
        <v>425</v>
      </c>
      <c r="K42" s="18">
        <v>215</v>
      </c>
      <c r="L42" s="18">
        <v>437</v>
      </c>
      <c r="M42" s="18">
        <v>207</v>
      </c>
      <c r="N42" s="18">
        <v>332</v>
      </c>
      <c r="O42" s="18">
        <v>153</v>
      </c>
      <c r="P42" s="18">
        <v>335</v>
      </c>
      <c r="Q42" s="18">
        <v>146</v>
      </c>
      <c r="R42" s="18">
        <v>343</v>
      </c>
      <c r="S42" s="18">
        <v>149</v>
      </c>
      <c r="T42" s="18">
        <v>482</v>
      </c>
      <c r="U42" s="18">
        <v>220</v>
      </c>
      <c r="V42" s="18">
        <v>523</v>
      </c>
      <c r="W42" s="18">
        <v>246</v>
      </c>
      <c r="X42" s="18">
        <v>528</v>
      </c>
      <c r="Y42" s="18">
        <v>236</v>
      </c>
      <c r="AB42" s="33" t="s">
        <v>52</v>
      </c>
      <c r="AC42" s="33"/>
      <c r="AD42" s="29">
        <v>437</v>
      </c>
      <c r="AE42" s="18">
        <v>216</v>
      </c>
      <c r="AF42" s="18">
        <v>285</v>
      </c>
      <c r="AG42" s="18">
        <v>127</v>
      </c>
      <c r="AH42" s="18">
        <v>362</v>
      </c>
      <c r="AI42" s="18">
        <v>162</v>
      </c>
      <c r="AJ42" s="18">
        <v>450</v>
      </c>
      <c r="AK42" s="18">
        <v>189</v>
      </c>
      <c r="AL42" s="18">
        <v>428</v>
      </c>
      <c r="AM42" s="18">
        <v>172</v>
      </c>
      <c r="AN42" s="18">
        <v>271</v>
      </c>
      <c r="AO42" s="18">
        <v>98</v>
      </c>
      <c r="AP42" s="18">
        <v>180</v>
      </c>
      <c r="AQ42" s="18">
        <v>61</v>
      </c>
      <c r="AR42" s="18">
        <v>98</v>
      </c>
      <c r="AS42" s="18">
        <v>26</v>
      </c>
      <c r="AT42" s="18">
        <v>57</v>
      </c>
      <c r="AU42" s="18">
        <v>10</v>
      </c>
      <c r="AV42" s="18">
        <v>19</v>
      </c>
      <c r="AW42" s="32" t="s">
        <v>119</v>
      </c>
      <c r="AX42" s="32">
        <v>1</v>
      </c>
      <c r="AY42" s="32" t="s">
        <v>119</v>
      </c>
      <c r="AZ42" s="32" t="s">
        <v>119</v>
      </c>
      <c r="BA42" s="32" t="s">
        <v>119</v>
      </c>
    </row>
    <row r="43" spans="2:53" ht="47.25" customHeight="1">
      <c r="B43" s="28" t="s">
        <v>53</v>
      </c>
      <c r="C43" s="28"/>
      <c r="D43" s="29">
        <f>SUM(D44:D49,'小浜町～上対馬町'!D5:D14)</f>
        <v>121233</v>
      </c>
      <c r="E43" s="24">
        <f>SUM(E44:E49,'小浜町～上対馬町'!E5:E14)</f>
        <v>57068</v>
      </c>
      <c r="F43" s="24">
        <f>SUM(F44:F49,'小浜町～上対馬町'!F5:F14)</f>
        <v>5553</v>
      </c>
      <c r="G43" s="24">
        <f>SUM(G44:G49,'小浜町～上対馬町'!G5:G14)</f>
        <v>2893</v>
      </c>
      <c r="H43" s="24">
        <f>SUM(H44:H49,'小浜町～上対馬町'!H5:H14)</f>
        <v>6529</v>
      </c>
      <c r="I43" s="24">
        <f>SUM(I44:I49,'小浜町～上対馬町'!I5:I14)</f>
        <v>3312</v>
      </c>
      <c r="J43" s="24">
        <f>SUM(J44:J49,'小浜町～上対馬町'!J5:J14)</f>
        <v>7806</v>
      </c>
      <c r="K43" s="24">
        <f>SUM(K44:K49,'小浜町～上対馬町'!K5:K14)</f>
        <v>3930</v>
      </c>
      <c r="L43" s="24">
        <f>SUM(L44:L49,'小浜町～上対馬町'!L5:L14)</f>
        <v>7401</v>
      </c>
      <c r="M43" s="24">
        <f>SUM(M44:M49,'小浜町～上対馬町'!M5:M14)</f>
        <v>3875</v>
      </c>
      <c r="N43" s="24">
        <f>SUM(N44:N49,'小浜町～上対馬町'!N5:N14)</f>
        <v>4638</v>
      </c>
      <c r="O43" s="24">
        <f>SUM(O44:O49,'小浜町～上対馬町'!O5:O14)</f>
        <v>2277</v>
      </c>
      <c r="P43" s="24">
        <f>SUM(P44:P49,'小浜町～上対馬町'!P5:P14)</f>
        <v>5608</v>
      </c>
      <c r="Q43" s="24">
        <f>SUM(Q44:Q49,'小浜町～上対馬町'!Q5:Q14)</f>
        <v>2679</v>
      </c>
      <c r="R43" s="24">
        <f>SUM(R44:R49,'小浜町～上対馬町'!R5:R14)</f>
        <v>5870</v>
      </c>
      <c r="S43" s="24">
        <f>SUM(S44:S49,'小浜町～上対馬町'!S5:S14)</f>
        <v>2751</v>
      </c>
      <c r="T43" s="24">
        <f>SUM(T44:T49,'小浜町～上対馬町'!T5:T14)</f>
        <v>6851</v>
      </c>
      <c r="U43" s="24">
        <f>SUM(U44:U49,'小浜町～上対馬町'!U5:U14)</f>
        <v>3383</v>
      </c>
      <c r="V43" s="24">
        <f>SUM(V44:V49,'小浜町～上対馬町'!V5:V14)</f>
        <v>8332</v>
      </c>
      <c r="W43" s="24">
        <f>SUM(W44:W49,'小浜町～上対馬町'!W5:W14)</f>
        <v>4104</v>
      </c>
      <c r="X43" s="24">
        <f>SUM(X44:X49,'小浜町～上対馬町'!X5:X14)</f>
        <v>9062</v>
      </c>
      <c r="Y43" s="24">
        <f>SUM(Y44:Y49,'小浜町～上対馬町'!Y5:Y14)</f>
        <v>4584</v>
      </c>
      <c r="AB43" s="28" t="s">
        <v>53</v>
      </c>
      <c r="AC43" s="28"/>
      <c r="AD43" s="29">
        <f>SUM(AD44:AD49,'小浜町～上対馬町'!AD5:AD14)</f>
        <v>8595</v>
      </c>
      <c r="AE43" s="24">
        <f>SUM(AE44:AE49,'小浜町～上対馬町'!AE5:AE14)</f>
        <v>4348</v>
      </c>
      <c r="AF43" s="24">
        <f>SUM(AF44:AF49,'小浜町～上対馬町'!AF5:AF14)</f>
        <v>6906</v>
      </c>
      <c r="AG43" s="24">
        <f>SUM(AG44:AG49,'小浜町～上対馬町'!AG5:AG14)</f>
        <v>3134</v>
      </c>
      <c r="AH43" s="24">
        <f>SUM(AH44:AH49,'小浜町～上対馬町'!AH5:AH14)</f>
        <v>7824</v>
      </c>
      <c r="AI43" s="24">
        <f>SUM(AI44:AI49,'小浜町～上対馬町'!AI5:AI14)</f>
        <v>3570</v>
      </c>
      <c r="AJ43" s="24">
        <f>SUM(AJ44:AJ49,'小浜町～上対馬町'!AJ5:AJ14)</f>
        <v>8704</v>
      </c>
      <c r="AK43" s="24">
        <f>SUM(AK44:AK49,'小浜町～上対馬町'!AK5:AK14)</f>
        <v>3947</v>
      </c>
      <c r="AL43" s="24">
        <f>SUM(AL44:AL49,'小浜町～上対馬町'!AL5:AL14)</f>
        <v>8290</v>
      </c>
      <c r="AM43" s="24">
        <f>SUM(AM44:AM49,'小浜町～上対馬町'!AM5:AM14)</f>
        <v>3636</v>
      </c>
      <c r="AN43" s="18">
        <f>SUM(AN44:AN49,'小浜町～上対馬町'!AN5:AN14)</f>
        <v>6082</v>
      </c>
      <c r="AO43" s="18">
        <f>SUM(AO44:AO49,'小浜町～上対馬町'!AO5:AO14)</f>
        <v>2360</v>
      </c>
      <c r="AP43" s="18">
        <f>SUM(AP44:AP49,'小浜町～上対馬町'!AP5:AP14)</f>
        <v>3789</v>
      </c>
      <c r="AQ43" s="18">
        <f>SUM(AQ44:AQ49,'小浜町～上対馬町'!AQ5:AQ14)</f>
        <v>1328</v>
      </c>
      <c r="AR43" s="18">
        <f>SUM(AR44:AR49,'小浜町～上対馬町'!AR5:AR14)</f>
        <v>2275</v>
      </c>
      <c r="AS43" s="18">
        <f>SUM(AS44:AS49,'小浜町～上対馬町'!AS5:AS14)</f>
        <v>689</v>
      </c>
      <c r="AT43" s="18">
        <f>SUM(AT44:AT49,'小浜町～上対馬町'!AT5:AT14)</f>
        <v>898</v>
      </c>
      <c r="AU43" s="18">
        <f>SUM(AU44:AU49,'小浜町～上対馬町'!AU5:AU14)</f>
        <v>222</v>
      </c>
      <c r="AV43" s="18">
        <f>SUM(AV44:AV49,'小浜町～上対馬町'!AV5:AV14)</f>
        <v>196</v>
      </c>
      <c r="AW43" s="18">
        <f>SUM(AW44:AW49,'小浜町～上対馬町'!AW5:AW14)</f>
        <v>41</v>
      </c>
      <c r="AX43" s="18">
        <f>SUM(AX44:AX49,'小浜町～上対馬町'!AX5:AX14)</f>
        <v>22</v>
      </c>
      <c r="AY43" s="18">
        <f>SUM(AY44:AY49,'小浜町～上対馬町'!AY5:AY14)</f>
        <v>3</v>
      </c>
      <c r="AZ43" s="18">
        <f>SUM(AZ44:AZ49,'小浜町～上対馬町'!AZ5:AZ14)</f>
        <v>2</v>
      </c>
      <c r="BA43" s="18">
        <f>SUM(BA44:BA49,'小浜町～上対馬町'!BA5:BA14)</f>
        <v>2</v>
      </c>
    </row>
    <row r="44" spans="2:53" ht="31.5" customHeight="1">
      <c r="B44" s="33" t="s">
        <v>54</v>
      </c>
      <c r="C44" s="33"/>
      <c r="D44" s="29">
        <f aca="true" t="shared" si="20" ref="D44:E49">SUM(F44,H44,J44,L44,N44,P44,R44,T44,V44,X44,AD44,AF44,AH44,AJ44,AL44,AN44,AP44,AR44,AT44,AV44,AX44,AZ44)</f>
        <v>11958</v>
      </c>
      <c r="E44" s="24">
        <f t="shared" si="20"/>
        <v>5700</v>
      </c>
      <c r="F44" s="18">
        <v>642</v>
      </c>
      <c r="G44" s="18">
        <v>328</v>
      </c>
      <c r="H44" s="18">
        <v>737</v>
      </c>
      <c r="I44" s="18">
        <v>364</v>
      </c>
      <c r="J44" s="18">
        <v>810</v>
      </c>
      <c r="K44" s="18">
        <v>411</v>
      </c>
      <c r="L44" s="18">
        <v>714</v>
      </c>
      <c r="M44" s="18">
        <v>361</v>
      </c>
      <c r="N44" s="18">
        <v>501</v>
      </c>
      <c r="O44" s="18">
        <v>272</v>
      </c>
      <c r="P44" s="18">
        <v>619</v>
      </c>
      <c r="Q44" s="18">
        <v>293</v>
      </c>
      <c r="R44" s="18">
        <v>639</v>
      </c>
      <c r="S44" s="18">
        <v>310</v>
      </c>
      <c r="T44" s="18">
        <v>668</v>
      </c>
      <c r="U44" s="18">
        <v>318</v>
      </c>
      <c r="V44" s="18">
        <v>839</v>
      </c>
      <c r="W44" s="18">
        <v>414</v>
      </c>
      <c r="X44" s="18">
        <v>878</v>
      </c>
      <c r="Y44" s="18">
        <v>442</v>
      </c>
      <c r="AB44" s="33" t="s">
        <v>54</v>
      </c>
      <c r="AC44" s="33"/>
      <c r="AD44" s="29">
        <v>852</v>
      </c>
      <c r="AE44" s="18">
        <v>428</v>
      </c>
      <c r="AF44" s="18">
        <v>664</v>
      </c>
      <c r="AG44" s="18">
        <v>319</v>
      </c>
      <c r="AH44" s="18">
        <v>670</v>
      </c>
      <c r="AI44" s="18">
        <v>304</v>
      </c>
      <c r="AJ44" s="18">
        <v>755</v>
      </c>
      <c r="AK44" s="18">
        <v>329</v>
      </c>
      <c r="AL44" s="18">
        <v>764</v>
      </c>
      <c r="AM44" s="18">
        <v>345</v>
      </c>
      <c r="AN44" s="18">
        <v>566</v>
      </c>
      <c r="AO44" s="18">
        <v>235</v>
      </c>
      <c r="AP44" s="18">
        <v>350</v>
      </c>
      <c r="AQ44" s="18">
        <v>142</v>
      </c>
      <c r="AR44" s="18">
        <v>193</v>
      </c>
      <c r="AS44" s="18">
        <v>61</v>
      </c>
      <c r="AT44" s="18">
        <v>80</v>
      </c>
      <c r="AU44" s="18">
        <v>22</v>
      </c>
      <c r="AV44" s="18">
        <v>15</v>
      </c>
      <c r="AW44" s="32">
        <v>2</v>
      </c>
      <c r="AX44" s="18">
        <v>2</v>
      </c>
      <c r="AY44" s="32" t="s">
        <v>119</v>
      </c>
      <c r="AZ44" s="32" t="s">
        <v>119</v>
      </c>
      <c r="BA44" s="32" t="s">
        <v>119</v>
      </c>
    </row>
    <row r="45" spans="2:53" ht="15.75" customHeight="1">
      <c r="B45" s="33" t="s">
        <v>55</v>
      </c>
      <c r="C45" s="33"/>
      <c r="D45" s="29">
        <f t="shared" si="20"/>
        <v>11458</v>
      </c>
      <c r="E45" s="24">
        <f t="shared" si="20"/>
        <v>5509</v>
      </c>
      <c r="F45" s="18">
        <v>533</v>
      </c>
      <c r="G45" s="18">
        <v>269</v>
      </c>
      <c r="H45" s="18">
        <v>633</v>
      </c>
      <c r="I45" s="18">
        <v>313</v>
      </c>
      <c r="J45" s="18">
        <v>786</v>
      </c>
      <c r="K45" s="18">
        <v>405</v>
      </c>
      <c r="L45" s="18">
        <v>737</v>
      </c>
      <c r="M45" s="18">
        <v>433</v>
      </c>
      <c r="N45" s="18">
        <v>437</v>
      </c>
      <c r="O45" s="18">
        <v>230</v>
      </c>
      <c r="P45" s="18">
        <v>568</v>
      </c>
      <c r="Q45" s="18">
        <v>279</v>
      </c>
      <c r="R45" s="18">
        <v>554</v>
      </c>
      <c r="S45" s="18">
        <v>257</v>
      </c>
      <c r="T45" s="18">
        <v>703</v>
      </c>
      <c r="U45" s="18">
        <v>360</v>
      </c>
      <c r="V45" s="18">
        <v>793</v>
      </c>
      <c r="W45" s="18">
        <v>364</v>
      </c>
      <c r="X45" s="18">
        <v>871</v>
      </c>
      <c r="Y45" s="18">
        <v>465</v>
      </c>
      <c r="AB45" s="33" t="s">
        <v>55</v>
      </c>
      <c r="AC45" s="33"/>
      <c r="AD45" s="29">
        <v>789</v>
      </c>
      <c r="AE45" s="18">
        <v>413</v>
      </c>
      <c r="AF45" s="18">
        <v>624</v>
      </c>
      <c r="AG45" s="18">
        <v>298</v>
      </c>
      <c r="AH45" s="18">
        <v>700</v>
      </c>
      <c r="AI45" s="18">
        <v>327</v>
      </c>
      <c r="AJ45" s="18">
        <v>753</v>
      </c>
      <c r="AK45" s="18">
        <v>342</v>
      </c>
      <c r="AL45" s="18">
        <v>793</v>
      </c>
      <c r="AM45" s="18">
        <v>335</v>
      </c>
      <c r="AN45" s="18">
        <v>540</v>
      </c>
      <c r="AO45" s="18">
        <v>195</v>
      </c>
      <c r="AP45" s="18">
        <v>327</v>
      </c>
      <c r="AQ45" s="18">
        <v>117</v>
      </c>
      <c r="AR45" s="18">
        <v>209</v>
      </c>
      <c r="AS45" s="18">
        <v>74</v>
      </c>
      <c r="AT45" s="18">
        <v>94</v>
      </c>
      <c r="AU45" s="18">
        <v>32</v>
      </c>
      <c r="AV45" s="18">
        <v>14</v>
      </c>
      <c r="AW45" s="18">
        <v>1</v>
      </c>
      <c r="AX45" s="32" t="s">
        <v>119</v>
      </c>
      <c r="AY45" s="32" t="s">
        <v>119</v>
      </c>
      <c r="AZ45" s="32" t="s">
        <v>119</v>
      </c>
      <c r="BA45" s="32" t="s">
        <v>119</v>
      </c>
    </row>
    <row r="46" spans="2:53" ht="15.75" customHeight="1">
      <c r="B46" s="33" t="s">
        <v>56</v>
      </c>
      <c r="C46" s="33"/>
      <c r="D46" s="29">
        <f t="shared" si="20"/>
        <v>5998</v>
      </c>
      <c r="E46" s="24">
        <f t="shared" si="20"/>
        <v>2845</v>
      </c>
      <c r="F46" s="18">
        <v>257</v>
      </c>
      <c r="G46" s="18">
        <v>128</v>
      </c>
      <c r="H46" s="18">
        <v>308</v>
      </c>
      <c r="I46" s="18">
        <v>170</v>
      </c>
      <c r="J46" s="18">
        <v>402</v>
      </c>
      <c r="K46" s="18">
        <v>206</v>
      </c>
      <c r="L46" s="18">
        <v>423</v>
      </c>
      <c r="M46" s="18">
        <v>223</v>
      </c>
      <c r="N46" s="18">
        <v>276</v>
      </c>
      <c r="O46" s="18">
        <v>138</v>
      </c>
      <c r="P46" s="18">
        <v>290</v>
      </c>
      <c r="Q46" s="18">
        <v>153</v>
      </c>
      <c r="R46" s="18">
        <v>286</v>
      </c>
      <c r="S46" s="18">
        <v>146</v>
      </c>
      <c r="T46" s="18">
        <v>357</v>
      </c>
      <c r="U46" s="18">
        <v>188</v>
      </c>
      <c r="V46" s="18">
        <v>431</v>
      </c>
      <c r="W46" s="18">
        <v>203</v>
      </c>
      <c r="X46" s="18">
        <v>464</v>
      </c>
      <c r="Y46" s="18">
        <v>230</v>
      </c>
      <c r="AB46" s="33" t="s">
        <v>56</v>
      </c>
      <c r="AC46" s="33"/>
      <c r="AD46" s="29">
        <v>392</v>
      </c>
      <c r="AE46" s="18">
        <v>207</v>
      </c>
      <c r="AF46" s="18">
        <v>263</v>
      </c>
      <c r="AG46" s="18">
        <v>125</v>
      </c>
      <c r="AH46" s="18">
        <v>350</v>
      </c>
      <c r="AI46" s="18">
        <v>162</v>
      </c>
      <c r="AJ46" s="18">
        <v>412</v>
      </c>
      <c r="AK46" s="18">
        <v>190</v>
      </c>
      <c r="AL46" s="18">
        <v>378</v>
      </c>
      <c r="AM46" s="18">
        <v>167</v>
      </c>
      <c r="AN46" s="18">
        <v>255</v>
      </c>
      <c r="AO46" s="18">
        <v>79</v>
      </c>
      <c r="AP46" s="18">
        <v>220</v>
      </c>
      <c r="AQ46" s="18">
        <v>69</v>
      </c>
      <c r="AR46" s="18">
        <v>161</v>
      </c>
      <c r="AS46" s="18">
        <v>42</v>
      </c>
      <c r="AT46" s="18">
        <v>53</v>
      </c>
      <c r="AU46" s="18">
        <v>13</v>
      </c>
      <c r="AV46" s="18">
        <v>19</v>
      </c>
      <c r="AW46" s="18">
        <v>5</v>
      </c>
      <c r="AX46" s="32">
        <v>1</v>
      </c>
      <c r="AY46" s="32">
        <v>1</v>
      </c>
      <c r="AZ46" s="32" t="s">
        <v>119</v>
      </c>
      <c r="BA46" s="32" t="s">
        <v>119</v>
      </c>
    </row>
    <row r="47" spans="2:53" ht="15.75" customHeight="1">
      <c r="B47" s="33" t="s">
        <v>57</v>
      </c>
      <c r="C47" s="33"/>
      <c r="D47" s="29">
        <f t="shared" si="20"/>
        <v>7725</v>
      </c>
      <c r="E47" s="24">
        <f t="shared" si="20"/>
        <v>3690</v>
      </c>
      <c r="F47" s="18">
        <v>366</v>
      </c>
      <c r="G47" s="18">
        <v>193</v>
      </c>
      <c r="H47" s="18">
        <v>428</v>
      </c>
      <c r="I47" s="18">
        <v>204</v>
      </c>
      <c r="J47" s="18">
        <v>532</v>
      </c>
      <c r="K47" s="18">
        <v>286</v>
      </c>
      <c r="L47" s="18">
        <v>552</v>
      </c>
      <c r="M47" s="18">
        <v>284</v>
      </c>
      <c r="N47" s="18">
        <v>286</v>
      </c>
      <c r="O47" s="18">
        <v>139</v>
      </c>
      <c r="P47" s="18">
        <v>329</v>
      </c>
      <c r="Q47" s="18">
        <v>167</v>
      </c>
      <c r="R47" s="18">
        <v>360</v>
      </c>
      <c r="S47" s="18">
        <v>179</v>
      </c>
      <c r="T47" s="18">
        <v>474</v>
      </c>
      <c r="U47" s="18">
        <v>235</v>
      </c>
      <c r="V47" s="18">
        <v>557</v>
      </c>
      <c r="W47" s="18">
        <v>289</v>
      </c>
      <c r="X47" s="18">
        <v>596</v>
      </c>
      <c r="Y47" s="18">
        <v>300</v>
      </c>
      <c r="AB47" s="33" t="s">
        <v>57</v>
      </c>
      <c r="AC47" s="33"/>
      <c r="AD47" s="29">
        <v>493</v>
      </c>
      <c r="AE47" s="18">
        <v>266</v>
      </c>
      <c r="AF47" s="18">
        <v>333</v>
      </c>
      <c r="AG47" s="18">
        <v>142</v>
      </c>
      <c r="AH47" s="18">
        <v>492</v>
      </c>
      <c r="AI47" s="18">
        <v>221</v>
      </c>
      <c r="AJ47" s="18">
        <v>609</v>
      </c>
      <c r="AK47" s="18">
        <v>270</v>
      </c>
      <c r="AL47" s="18">
        <v>534</v>
      </c>
      <c r="AM47" s="18">
        <v>245</v>
      </c>
      <c r="AN47" s="18">
        <v>392</v>
      </c>
      <c r="AO47" s="18">
        <v>154</v>
      </c>
      <c r="AP47" s="18">
        <v>217</v>
      </c>
      <c r="AQ47" s="18">
        <v>67</v>
      </c>
      <c r="AR47" s="18">
        <v>141</v>
      </c>
      <c r="AS47" s="18">
        <v>43</v>
      </c>
      <c r="AT47" s="18">
        <v>26</v>
      </c>
      <c r="AU47" s="18">
        <v>5</v>
      </c>
      <c r="AV47" s="18">
        <v>7</v>
      </c>
      <c r="AW47" s="32">
        <v>1</v>
      </c>
      <c r="AX47" s="33">
        <v>1</v>
      </c>
      <c r="AY47" s="32" t="s">
        <v>119</v>
      </c>
      <c r="AZ47" s="32" t="s">
        <v>119</v>
      </c>
      <c r="BA47" s="32" t="s">
        <v>119</v>
      </c>
    </row>
    <row r="48" spans="2:53" ht="15.75" customHeight="1">
      <c r="B48" s="34" t="s">
        <v>58</v>
      </c>
      <c r="C48" s="34"/>
      <c r="D48" s="29">
        <f t="shared" si="20"/>
        <v>4867</v>
      </c>
      <c r="E48" s="24">
        <f t="shared" si="20"/>
        <v>2291</v>
      </c>
      <c r="F48" s="18">
        <v>270</v>
      </c>
      <c r="G48" s="18">
        <v>141</v>
      </c>
      <c r="H48" s="18">
        <v>283</v>
      </c>
      <c r="I48" s="18">
        <v>144</v>
      </c>
      <c r="J48" s="18">
        <v>282</v>
      </c>
      <c r="K48" s="18">
        <v>131</v>
      </c>
      <c r="L48" s="18">
        <v>275</v>
      </c>
      <c r="M48" s="18">
        <v>124</v>
      </c>
      <c r="N48" s="18">
        <v>242</v>
      </c>
      <c r="O48" s="18">
        <v>118</v>
      </c>
      <c r="P48" s="18">
        <v>277</v>
      </c>
      <c r="Q48" s="18">
        <v>126</v>
      </c>
      <c r="R48" s="18">
        <v>289</v>
      </c>
      <c r="S48" s="18">
        <v>139</v>
      </c>
      <c r="T48" s="18">
        <v>302</v>
      </c>
      <c r="U48" s="18">
        <v>137</v>
      </c>
      <c r="V48" s="18">
        <v>321</v>
      </c>
      <c r="W48" s="18">
        <v>174</v>
      </c>
      <c r="X48" s="18">
        <v>379</v>
      </c>
      <c r="Y48" s="18">
        <v>202</v>
      </c>
      <c r="AB48" s="34" t="s">
        <v>58</v>
      </c>
      <c r="AC48" s="34"/>
      <c r="AD48" s="29">
        <v>358</v>
      </c>
      <c r="AE48" s="18">
        <v>169</v>
      </c>
      <c r="AF48" s="18">
        <v>273</v>
      </c>
      <c r="AG48" s="18">
        <v>137</v>
      </c>
      <c r="AH48" s="18">
        <v>266</v>
      </c>
      <c r="AI48" s="18">
        <v>119</v>
      </c>
      <c r="AJ48" s="18">
        <v>293</v>
      </c>
      <c r="AK48" s="18">
        <v>131</v>
      </c>
      <c r="AL48" s="18">
        <v>281</v>
      </c>
      <c r="AM48" s="18">
        <v>118</v>
      </c>
      <c r="AN48" s="18">
        <v>220</v>
      </c>
      <c r="AO48" s="18">
        <v>89</v>
      </c>
      <c r="AP48" s="18">
        <v>132</v>
      </c>
      <c r="AQ48" s="18">
        <v>58</v>
      </c>
      <c r="AR48" s="18">
        <v>79</v>
      </c>
      <c r="AS48" s="18">
        <v>25</v>
      </c>
      <c r="AT48" s="18">
        <v>41</v>
      </c>
      <c r="AU48" s="18">
        <v>9</v>
      </c>
      <c r="AV48" s="18">
        <v>4</v>
      </c>
      <c r="AW48" s="32" t="s">
        <v>119</v>
      </c>
      <c r="AX48" s="32" t="s">
        <v>119</v>
      </c>
      <c r="AY48" s="32" t="s">
        <v>119</v>
      </c>
      <c r="AZ48" s="32" t="s">
        <v>119</v>
      </c>
      <c r="BA48" s="32" t="s">
        <v>119</v>
      </c>
    </row>
    <row r="49" spans="1:53" ht="31.5" customHeight="1" thickBot="1">
      <c r="A49" s="25"/>
      <c r="B49" s="37" t="s">
        <v>59</v>
      </c>
      <c r="C49" s="37"/>
      <c r="D49" s="38">
        <f t="shared" si="20"/>
        <v>5816</v>
      </c>
      <c r="E49" s="25">
        <f t="shared" si="20"/>
        <v>2776</v>
      </c>
      <c r="F49" s="25">
        <v>265</v>
      </c>
      <c r="G49" s="25">
        <v>142</v>
      </c>
      <c r="H49" s="25">
        <v>383</v>
      </c>
      <c r="I49" s="25">
        <v>199</v>
      </c>
      <c r="J49" s="25">
        <v>394</v>
      </c>
      <c r="K49" s="25">
        <v>211</v>
      </c>
      <c r="L49" s="25">
        <v>345</v>
      </c>
      <c r="M49" s="25">
        <v>172</v>
      </c>
      <c r="N49" s="25">
        <v>214</v>
      </c>
      <c r="O49" s="25">
        <v>112</v>
      </c>
      <c r="P49" s="25">
        <v>249</v>
      </c>
      <c r="Q49" s="25">
        <v>123</v>
      </c>
      <c r="R49" s="25">
        <v>304</v>
      </c>
      <c r="S49" s="25">
        <v>142</v>
      </c>
      <c r="T49" s="25">
        <v>356</v>
      </c>
      <c r="U49" s="25">
        <v>169</v>
      </c>
      <c r="V49" s="25">
        <v>442</v>
      </c>
      <c r="W49" s="25">
        <v>224</v>
      </c>
      <c r="X49" s="25">
        <v>441</v>
      </c>
      <c r="Y49" s="25">
        <v>231</v>
      </c>
      <c r="AA49" s="25"/>
      <c r="AB49" s="37" t="s">
        <v>59</v>
      </c>
      <c r="AC49" s="37"/>
      <c r="AD49" s="38">
        <v>364</v>
      </c>
      <c r="AE49" s="25">
        <v>189</v>
      </c>
      <c r="AF49" s="25">
        <v>295</v>
      </c>
      <c r="AG49" s="25">
        <v>135</v>
      </c>
      <c r="AH49" s="25">
        <v>391</v>
      </c>
      <c r="AI49" s="25">
        <v>180</v>
      </c>
      <c r="AJ49" s="25">
        <v>415</v>
      </c>
      <c r="AK49" s="25">
        <v>175</v>
      </c>
      <c r="AL49" s="25">
        <v>415</v>
      </c>
      <c r="AM49" s="25">
        <v>184</v>
      </c>
      <c r="AN49" s="25">
        <v>280</v>
      </c>
      <c r="AO49" s="25">
        <v>102</v>
      </c>
      <c r="AP49" s="25">
        <v>144</v>
      </c>
      <c r="AQ49" s="25">
        <v>58</v>
      </c>
      <c r="AR49" s="25">
        <v>90</v>
      </c>
      <c r="AS49" s="25">
        <v>24</v>
      </c>
      <c r="AT49" s="25">
        <v>27</v>
      </c>
      <c r="AU49" s="25">
        <v>4</v>
      </c>
      <c r="AV49" s="25">
        <v>1</v>
      </c>
      <c r="AW49" s="39" t="s">
        <v>119</v>
      </c>
      <c r="AX49" s="39">
        <v>1</v>
      </c>
      <c r="AY49" s="39" t="s">
        <v>119</v>
      </c>
      <c r="AZ49" s="39" t="s">
        <v>119</v>
      </c>
      <c r="BA49" s="39" t="s">
        <v>119</v>
      </c>
    </row>
    <row r="50" spans="2:53" ht="15" customHeight="1">
      <c r="B50" s="18" t="s">
        <v>155</v>
      </c>
      <c r="AZ50" s="33"/>
      <c r="BA50" s="33"/>
    </row>
  </sheetData>
  <mergeCells count="25">
    <mergeCell ref="AL3:AM3"/>
    <mergeCell ref="AD3:AE3"/>
    <mergeCell ref="AF3:AG3"/>
    <mergeCell ref="AH3:AI3"/>
    <mergeCell ref="AJ3:AK3"/>
    <mergeCell ref="B3:B4"/>
    <mergeCell ref="AB3:AB4"/>
    <mergeCell ref="D3:E3"/>
    <mergeCell ref="X3:Y3"/>
    <mergeCell ref="AZ3:BA3"/>
    <mergeCell ref="J3:K3"/>
    <mergeCell ref="H3:I3"/>
    <mergeCell ref="F3:G3"/>
    <mergeCell ref="R3:S3"/>
    <mergeCell ref="P3:Q3"/>
    <mergeCell ref="N3:O3"/>
    <mergeCell ref="L3:M3"/>
    <mergeCell ref="T3:U3"/>
    <mergeCell ref="V3:W3"/>
    <mergeCell ref="AP3:AQ3"/>
    <mergeCell ref="AN3:AO3"/>
    <mergeCell ref="AX3:AY3"/>
    <mergeCell ref="AV3:AW3"/>
    <mergeCell ref="AT3:AU3"/>
    <mergeCell ref="AR3:AS3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9" r:id="rId1"/>
  <colBreaks count="1" manualBreakCount="1">
    <brk id="25" max="65535" man="1"/>
  </colBreaks>
  <ignoredErrors>
    <ignoredError sqref="B6:B7 AB6:AB7" numberStoredAsText="1"/>
    <ignoredError sqref="D18:E18 D34:E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B54"/>
  <sheetViews>
    <sheetView showGridLines="0" zoomScale="75" zoomScaleNormal="75" zoomScaleSheetLayoutView="50" workbookViewId="0" topLeftCell="A1">
      <selection activeCell="B5" sqref="B5"/>
    </sheetView>
  </sheetViews>
  <sheetFormatPr defaultColWidth="8.625" defaultRowHeight="12.75"/>
  <cols>
    <col min="1" max="1" width="0.875" style="3" customWidth="1"/>
    <col min="2" max="2" width="19.75390625" style="3" customWidth="1"/>
    <col min="3" max="3" width="0.875" style="3" customWidth="1"/>
    <col min="4" max="4" width="16.75390625" style="3" bestFit="1" customWidth="1"/>
    <col min="5" max="5" width="12.25390625" style="3" customWidth="1"/>
    <col min="6" max="6" width="12.75390625" style="3" customWidth="1"/>
    <col min="7" max="7" width="12.25390625" style="3" customWidth="1"/>
    <col min="8" max="8" width="12.75390625" style="3" customWidth="1"/>
    <col min="9" max="9" width="12.25390625" style="3" customWidth="1"/>
    <col min="10" max="10" width="12.75390625" style="3" customWidth="1"/>
    <col min="11" max="11" width="12.25390625" style="3" customWidth="1"/>
    <col min="12" max="12" width="12.75390625" style="3" customWidth="1"/>
    <col min="13" max="13" width="12.25390625" style="3" customWidth="1"/>
    <col min="14" max="25" width="12.125" style="3" customWidth="1"/>
    <col min="26" max="26" width="1.37890625" style="3" customWidth="1"/>
    <col min="27" max="27" width="0.875" style="3" customWidth="1"/>
    <col min="28" max="28" width="19.75390625" style="3" customWidth="1"/>
    <col min="29" max="29" width="0.875" style="3" customWidth="1"/>
    <col min="30" max="39" width="12.375" style="3" customWidth="1"/>
    <col min="40" max="53" width="10.75390625" style="3" customWidth="1"/>
    <col min="54" max="16384" width="8.625" style="3" customWidth="1"/>
  </cols>
  <sheetData>
    <row r="1" spans="1:53" ht="24">
      <c r="A1" s="7"/>
      <c r="B1" s="1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" t="s">
        <v>1</v>
      </c>
      <c r="O1" s="7"/>
      <c r="P1" s="7"/>
      <c r="Q1" s="7"/>
      <c r="R1" s="7"/>
      <c r="S1" s="7"/>
      <c r="T1" s="17"/>
      <c r="U1" s="7"/>
      <c r="V1" s="14" t="s">
        <v>125</v>
      </c>
      <c r="W1" s="7" t="s">
        <v>126</v>
      </c>
      <c r="X1" s="7"/>
      <c r="Y1" s="7"/>
      <c r="Z1" s="7"/>
      <c r="AA1" s="7"/>
      <c r="AB1" s="1" t="s">
        <v>0</v>
      </c>
      <c r="AD1" s="7"/>
      <c r="AE1" s="7"/>
      <c r="AF1" s="7"/>
      <c r="AG1" s="7"/>
      <c r="AH1" s="7"/>
      <c r="AI1" s="7"/>
      <c r="AJ1" s="7"/>
      <c r="AK1" s="7"/>
      <c r="AL1" s="7"/>
      <c r="AM1" s="7"/>
      <c r="AN1" s="1" t="s">
        <v>107</v>
      </c>
      <c r="AO1" s="7"/>
      <c r="AP1" s="7"/>
      <c r="AQ1" s="7"/>
      <c r="AR1" s="7"/>
      <c r="AS1" s="7"/>
      <c r="AT1" s="17"/>
      <c r="AU1" s="17"/>
      <c r="AV1" s="48"/>
      <c r="AW1" s="48"/>
      <c r="AX1" s="56" t="s">
        <v>124</v>
      </c>
      <c r="AY1" s="56"/>
      <c r="AZ1" s="11"/>
      <c r="BA1" s="11"/>
    </row>
    <row r="2" spans="1:53" ht="15.75" customHeight="1" thickBot="1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 t="s">
        <v>2</v>
      </c>
      <c r="Z2" s="7"/>
      <c r="AA2" s="7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11"/>
      <c r="BA2" s="4" t="s">
        <v>2</v>
      </c>
    </row>
    <row r="3" spans="1:53" s="18" customFormat="1" ht="15.75" customHeight="1">
      <c r="A3" s="26"/>
      <c r="B3" s="53" t="s">
        <v>127</v>
      </c>
      <c r="C3" s="40"/>
      <c r="D3" s="49" t="s">
        <v>3</v>
      </c>
      <c r="E3" s="50"/>
      <c r="F3" s="49" t="s">
        <v>4</v>
      </c>
      <c r="G3" s="50"/>
      <c r="H3" s="49" t="s">
        <v>5</v>
      </c>
      <c r="I3" s="50"/>
      <c r="J3" s="49" t="s">
        <v>6</v>
      </c>
      <c r="K3" s="50"/>
      <c r="L3" s="49" t="s">
        <v>7</v>
      </c>
      <c r="M3" s="51"/>
      <c r="N3" s="51" t="s">
        <v>8</v>
      </c>
      <c r="O3" s="50"/>
      <c r="P3" s="49" t="s">
        <v>9</v>
      </c>
      <c r="Q3" s="50"/>
      <c r="R3" s="49" t="s">
        <v>10</v>
      </c>
      <c r="S3" s="50"/>
      <c r="T3" s="49" t="s">
        <v>11</v>
      </c>
      <c r="U3" s="52"/>
      <c r="V3" s="49" t="s">
        <v>12</v>
      </c>
      <c r="W3" s="52"/>
      <c r="X3" s="49" t="s">
        <v>13</v>
      </c>
      <c r="Y3" s="55"/>
      <c r="Z3" s="41"/>
      <c r="AA3" s="40"/>
      <c r="AB3" s="53" t="s">
        <v>127</v>
      </c>
      <c r="AC3" s="40"/>
      <c r="AD3" s="49" t="s">
        <v>108</v>
      </c>
      <c r="AE3" s="52"/>
      <c r="AF3" s="49" t="s">
        <v>109</v>
      </c>
      <c r="AG3" s="52"/>
      <c r="AH3" s="49" t="s">
        <v>110</v>
      </c>
      <c r="AI3" s="52"/>
      <c r="AJ3" s="49" t="s">
        <v>111</v>
      </c>
      <c r="AK3" s="52"/>
      <c r="AL3" s="49" t="s">
        <v>112</v>
      </c>
      <c r="AM3" s="55"/>
      <c r="AN3" s="51" t="s">
        <v>113</v>
      </c>
      <c r="AO3" s="50"/>
      <c r="AP3" s="49" t="s">
        <v>114</v>
      </c>
      <c r="AQ3" s="50"/>
      <c r="AR3" s="49" t="s">
        <v>115</v>
      </c>
      <c r="AS3" s="50"/>
      <c r="AT3" s="49" t="s">
        <v>116</v>
      </c>
      <c r="AU3" s="50"/>
      <c r="AV3" s="49" t="s">
        <v>117</v>
      </c>
      <c r="AW3" s="50"/>
      <c r="AX3" s="49" t="s">
        <v>118</v>
      </c>
      <c r="AY3" s="50"/>
      <c r="AZ3" s="49" t="s">
        <v>120</v>
      </c>
      <c r="BA3" s="51"/>
    </row>
    <row r="4" spans="1:54" s="18" customFormat="1" ht="31.5" customHeight="1">
      <c r="A4" s="27"/>
      <c r="B4" s="54"/>
      <c r="C4" s="42"/>
      <c r="D4" s="43" t="s">
        <v>14</v>
      </c>
      <c r="E4" s="43" t="s">
        <v>15</v>
      </c>
      <c r="F4" s="43" t="s">
        <v>14</v>
      </c>
      <c r="G4" s="43" t="s">
        <v>15</v>
      </c>
      <c r="H4" s="43" t="s">
        <v>14</v>
      </c>
      <c r="I4" s="43" t="s">
        <v>15</v>
      </c>
      <c r="J4" s="43" t="s">
        <v>14</v>
      </c>
      <c r="K4" s="43" t="s">
        <v>15</v>
      </c>
      <c r="L4" s="43" t="s">
        <v>14</v>
      </c>
      <c r="M4" s="45" t="s">
        <v>15</v>
      </c>
      <c r="N4" s="44" t="s">
        <v>14</v>
      </c>
      <c r="O4" s="43" t="s">
        <v>15</v>
      </c>
      <c r="P4" s="43" t="s">
        <v>14</v>
      </c>
      <c r="Q4" s="43" t="s">
        <v>15</v>
      </c>
      <c r="R4" s="43" t="s">
        <v>14</v>
      </c>
      <c r="S4" s="43" t="s">
        <v>15</v>
      </c>
      <c r="T4" s="43" t="s">
        <v>14</v>
      </c>
      <c r="U4" s="43" t="s">
        <v>15</v>
      </c>
      <c r="V4" s="43" t="s">
        <v>14</v>
      </c>
      <c r="W4" s="43" t="s">
        <v>15</v>
      </c>
      <c r="X4" s="43" t="s">
        <v>14</v>
      </c>
      <c r="Y4" s="45" t="s">
        <v>15</v>
      </c>
      <c r="Z4" s="46"/>
      <c r="AA4" s="42"/>
      <c r="AB4" s="54"/>
      <c r="AC4" s="42"/>
      <c r="AD4" s="43" t="s">
        <v>14</v>
      </c>
      <c r="AE4" s="43" t="s">
        <v>15</v>
      </c>
      <c r="AF4" s="43" t="s">
        <v>14</v>
      </c>
      <c r="AG4" s="43" t="s">
        <v>15</v>
      </c>
      <c r="AH4" s="43" t="s">
        <v>14</v>
      </c>
      <c r="AI4" s="43" t="s">
        <v>15</v>
      </c>
      <c r="AJ4" s="43" t="s">
        <v>14</v>
      </c>
      <c r="AK4" s="43" t="s">
        <v>15</v>
      </c>
      <c r="AL4" s="43" t="s">
        <v>14</v>
      </c>
      <c r="AM4" s="45" t="s">
        <v>15</v>
      </c>
      <c r="AN4" s="44" t="s">
        <v>14</v>
      </c>
      <c r="AO4" s="43" t="s">
        <v>15</v>
      </c>
      <c r="AP4" s="43" t="s">
        <v>14</v>
      </c>
      <c r="AQ4" s="43" t="s">
        <v>15</v>
      </c>
      <c r="AR4" s="43" t="s">
        <v>14</v>
      </c>
      <c r="AS4" s="43" t="s">
        <v>15</v>
      </c>
      <c r="AT4" s="43" t="s">
        <v>14</v>
      </c>
      <c r="AU4" s="43" t="s">
        <v>15</v>
      </c>
      <c r="AV4" s="43" t="s">
        <v>14</v>
      </c>
      <c r="AW4" s="43" t="s">
        <v>15</v>
      </c>
      <c r="AX4" s="43" t="s">
        <v>14</v>
      </c>
      <c r="AY4" s="43" t="s">
        <v>15</v>
      </c>
      <c r="AZ4" s="43" t="s">
        <v>14</v>
      </c>
      <c r="BA4" s="45" t="s">
        <v>15</v>
      </c>
      <c r="BB4" s="24"/>
    </row>
    <row r="5" spans="1:53" ht="31.5" customHeight="1">
      <c r="A5" s="7"/>
      <c r="B5" s="12" t="s">
        <v>60</v>
      </c>
      <c r="C5" s="11"/>
      <c r="D5" s="6">
        <f aca="true" t="shared" si="0" ref="D5:D14">SUM(F5,H5,J5,L5,N5,P5,R5,T5,V5,X5,AD5,AF5,AH5,AJ5,AL5,AN5,AP5,AR5,AT5,AV5,AX5,AZ5)</f>
        <v>11571</v>
      </c>
      <c r="E5" s="5">
        <f aca="true" t="shared" si="1" ref="E5:E14">SUM(G5,I5,K5,M5,O5,Q5,S5,U5,W5,Y5,AE5,AG5,AI5,AK5,AM5,AO5,AQ5,AS5,AU5,AW5,AY5,BA5)</f>
        <v>5314</v>
      </c>
      <c r="F5" s="3">
        <v>453</v>
      </c>
      <c r="G5" s="3">
        <v>252</v>
      </c>
      <c r="H5" s="3">
        <v>649</v>
      </c>
      <c r="I5" s="3">
        <v>337</v>
      </c>
      <c r="J5" s="3">
        <v>677</v>
      </c>
      <c r="K5" s="3">
        <v>342</v>
      </c>
      <c r="L5" s="3">
        <v>713</v>
      </c>
      <c r="M5" s="3">
        <v>339</v>
      </c>
      <c r="N5" s="3">
        <v>552</v>
      </c>
      <c r="O5" s="3">
        <v>238</v>
      </c>
      <c r="P5" s="3">
        <v>494</v>
      </c>
      <c r="Q5" s="3">
        <v>239</v>
      </c>
      <c r="R5" s="3">
        <v>584</v>
      </c>
      <c r="S5" s="3">
        <v>266</v>
      </c>
      <c r="T5" s="3">
        <v>613</v>
      </c>
      <c r="U5" s="3">
        <v>307</v>
      </c>
      <c r="V5" s="3">
        <v>756</v>
      </c>
      <c r="W5" s="3">
        <v>385</v>
      </c>
      <c r="X5" s="3">
        <v>823</v>
      </c>
      <c r="Y5" s="3">
        <v>405</v>
      </c>
      <c r="Z5" s="7"/>
      <c r="AA5" s="7"/>
      <c r="AB5" s="12" t="s">
        <v>60</v>
      </c>
      <c r="AC5" s="11"/>
      <c r="AD5" s="6">
        <v>855</v>
      </c>
      <c r="AE5" s="3">
        <v>402</v>
      </c>
      <c r="AF5" s="3">
        <v>779</v>
      </c>
      <c r="AG5" s="3">
        <v>344</v>
      </c>
      <c r="AH5" s="3">
        <v>820</v>
      </c>
      <c r="AI5" s="3">
        <v>384</v>
      </c>
      <c r="AJ5" s="3">
        <v>882</v>
      </c>
      <c r="AK5" s="3">
        <v>373</v>
      </c>
      <c r="AL5" s="3">
        <v>737</v>
      </c>
      <c r="AM5" s="3">
        <v>308</v>
      </c>
      <c r="AN5" s="3">
        <v>563</v>
      </c>
      <c r="AO5" s="3">
        <v>205</v>
      </c>
      <c r="AP5" s="3">
        <v>356</v>
      </c>
      <c r="AQ5" s="3">
        <v>111</v>
      </c>
      <c r="AR5" s="3">
        <v>179</v>
      </c>
      <c r="AS5" s="3">
        <v>59</v>
      </c>
      <c r="AT5" s="3">
        <v>78</v>
      </c>
      <c r="AU5" s="3">
        <v>16</v>
      </c>
      <c r="AV5" s="3">
        <v>6</v>
      </c>
      <c r="AW5" s="3">
        <v>1</v>
      </c>
      <c r="AX5" s="15">
        <v>2</v>
      </c>
      <c r="AY5" s="15">
        <v>1</v>
      </c>
      <c r="AZ5" s="15" t="s">
        <v>119</v>
      </c>
      <c r="BA5" s="15" t="s">
        <v>119</v>
      </c>
    </row>
    <row r="6" spans="1:53" ht="15.75" customHeight="1">
      <c r="A6" s="7"/>
      <c r="B6" s="11" t="s">
        <v>61</v>
      </c>
      <c r="C6" s="11"/>
      <c r="D6" s="6">
        <f t="shared" si="0"/>
        <v>4795</v>
      </c>
      <c r="E6" s="5">
        <f t="shared" si="1"/>
        <v>2357</v>
      </c>
      <c r="F6" s="3">
        <v>248</v>
      </c>
      <c r="G6" s="3">
        <v>134</v>
      </c>
      <c r="H6" s="3">
        <v>256</v>
      </c>
      <c r="I6" s="3">
        <v>122</v>
      </c>
      <c r="J6" s="3">
        <v>306</v>
      </c>
      <c r="K6" s="3">
        <v>150</v>
      </c>
      <c r="L6" s="3">
        <v>319</v>
      </c>
      <c r="M6" s="3">
        <v>170</v>
      </c>
      <c r="N6" s="3">
        <v>184</v>
      </c>
      <c r="O6" s="3">
        <v>113</v>
      </c>
      <c r="P6" s="3">
        <v>200</v>
      </c>
      <c r="Q6" s="3">
        <v>95</v>
      </c>
      <c r="R6" s="3">
        <v>206</v>
      </c>
      <c r="S6" s="3">
        <v>106</v>
      </c>
      <c r="T6" s="3">
        <v>310</v>
      </c>
      <c r="U6" s="3">
        <v>174</v>
      </c>
      <c r="V6" s="3">
        <v>321</v>
      </c>
      <c r="W6" s="3">
        <v>153</v>
      </c>
      <c r="X6" s="3">
        <v>378</v>
      </c>
      <c r="Y6" s="3">
        <v>197</v>
      </c>
      <c r="Z6" s="7"/>
      <c r="AA6" s="7"/>
      <c r="AB6" s="11" t="s">
        <v>61</v>
      </c>
      <c r="AC6" s="11"/>
      <c r="AD6" s="6">
        <v>319</v>
      </c>
      <c r="AE6" s="3">
        <v>171</v>
      </c>
      <c r="AF6" s="3">
        <v>254</v>
      </c>
      <c r="AG6" s="3">
        <v>114</v>
      </c>
      <c r="AH6" s="3">
        <v>301</v>
      </c>
      <c r="AI6" s="3">
        <v>139</v>
      </c>
      <c r="AJ6" s="3">
        <v>372</v>
      </c>
      <c r="AK6" s="3">
        <v>184</v>
      </c>
      <c r="AL6" s="3">
        <v>327</v>
      </c>
      <c r="AM6" s="3">
        <v>133</v>
      </c>
      <c r="AN6" s="3">
        <v>261</v>
      </c>
      <c r="AO6" s="3">
        <v>113</v>
      </c>
      <c r="AP6" s="3">
        <v>134</v>
      </c>
      <c r="AQ6" s="3">
        <v>54</v>
      </c>
      <c r="AR6" s="3">
        <v>74</v>
      </c>
      <c r="AS6" s="3">
        <v>27</v>
      </c>
      <c r="AT6" s="3">
        <v>22</v>
      </c>
      <c r="AU6" s="3">
        <v>8</v>
      </c>
      <c r="AV6" s="3">
        <v>3</v>
      </c>
      <c r="AW6" s="15" t="s">
        <v>119</v>
      </c>
      <c r="AX6" s="15" t="s">
        <v>119</v>
      </c>
      <c r="AY6" s="15" t="s">
        <v>119</v>
      </c>
      <c r="AZ6" s="15" t="s">
        <v>119</v>
      </c>
      <c r="BA6" s="15" t="s">
        <v>119</v>
      </c>
    </row>
    <row r="7" spans="1:53" ht="15.75" customHeight="1">
      <c r="A7" s="7"/>
      <c r="B7" s="11" t="s">
        <v>62</v>
      </c>
      <c r="C7" s="11"/>
      <c r="D7" s="6">
        <f t="shared" si="0"/>
        <v>8272</v>
      </c>
      <c r="E7" s="5">
        <f t="shared" si="1"/>
        <v>3852</v>
      </c>
      <c r="F7" s="3">
        <v>309</v>
      </c>
      <c r="G7" s="3">
        <v>177</v>
      </c>
      <c r="H7" s="3">
        <v>349</v>
      </c>
      <c r="I7" s="3">
        <v>200</v>
      </c>
      <c r="J7" s="3">
        <v>492</v>
      </c>
      <c r="K7" s="3">
        <v>246</v>
      </c>
      <c r="L7" s="3">
        <v>461</v>
      </c>
      <c r="M7" s="3">
        <v>221</v>
      </c>
      <c r="N7" s="3">
        <v>265</v>
      </c>
      <c r="O7" s="3">
        <v>119</v>
      </c>
      <c r="P7" s="3">
        <v>381</v>
      </c>
      <c r="Q7" s="3">
        <v>179</v>
      </c>
      <c r="R7" s="3">
        <v>326</v>
      </c>
      <c r="S7" s="3">
        <v>150</v>
      </c>
      <c r="T7" s="3">
        <v>396</v>
      </c>
      <c r="U7" s="3">
        <v>186</v>
      </c>
      <c r="V7" s="3">
        <v>568</v>
      </c>
      <c r="W7" s="3">
        <v>264</v>
      </c>
      <c r="X7" s="3">
        <v>661</v>
      </c>
      <c r="Y7" s="3">
        <v>337</v>
      </c>
      <c r="Z7" s="7"/>
      <c r="AA7" s="7"/>
      <c r="AB7" s="11" t="s">
        <v>62</v>
      </c>
      <c r="AC7" s="11"/>
      <c r="AD7" s="6">
        <v>679</v>
      </c>
      <c r="AE7" s="3">
        <v>341</v>
      </c>
      <c r="AF7" s="3">
        <v>589</v>
      </c>
      <c r="AG7" s="3">
        <v>266</v>
      </c>
      <c r="AH7" s="3">
        <v>595</v>
      </c>
      <c r="AI7" s="3">
        <v>262</v>
      </c>
      <c r="AJ7" s="3">
        <v>630</v>
      </c>
      <c r="AK7" s="3">
        <v>299</v>
      </c>
      <c r="AL7" s="3">
        <v>568</v>
      </c>
      <c r="AM7" s="3">
        <v>267</v>
      </c>
      <c r="AN7" s="3">
        <v>421</v>
      </c>
      <c r="AO7" s="3">
        <v>168</v>
      </c>
      <c r="AP7" s="3">
        <v>284</v>
      </c>
      <c r="AQ7" s="3">
        <v>89</v>
      </c>
      <c r="AR7" s="3">
        <v>199</v>
      </c>
      <c r="AS7" s="3">
        <v>57</v>
      </c>
      <c r="AT7" s="3">
        <v>79</v>
      </c>
      <c r="AU7" s="3">
        <v>18</v>
      </c>
      <c r="AV7" s="3">
        <v>16</v>
      </c>
      <c r="AW7" s="15">
        <v>4</v>
      </c>
      <c r="AX7" s="3">
        <v>2</v>
      </c>
      <c r="AY7" s="15" t="s">
        <v>119</v>
      </c>
      <c r="AZ7" s="15">
        <v>2</v>
      </c>
      <c r="BA7" s="15">
        <v>2</v>
      </c>
    </row>
    <row r="8" spans="1:53" ht="15.75" customHeight="1">
      <c r="A8" s="7"/>
      <c r="B8" s="11" t="s">
        <v>63</v>
      </c>
      <c r="C8" s="11"/>
      <c r="D8" s="6">
        <f t="shared" si="0"/>
        <v>6872</v>
      </c>
      <c r="E8" s="5">
        <f t="shared" si="1"/>
        <v>3143</v>
      </c>
      <c r="F8" s="3">
        <v>248</v>
      </c>
      <c r="G8" s="3">
        <v>120</v>
      </c>
      <c r="H8" s="3">
        <v>297</v>
      </c>
      <c r="I8" s="3">
        <v>153</v>
      </c>
      <c r="J8" s="3">
        <v>337</v>
      </c>
      <c r="K8" s="3">
        <v>157</v>
      </c>
      <c r="L8" s="3">
        <v>422</v>
      </c>
      <c r="M8" s="3">
        <v>244</v>
      </c>
      <c r="N8" s="3">
        <v>206</v>
      </c>
      <c r="O8" s="3">
        <v>86</v>
      </c>
      <c r="P8" s="3">
        <v>265</v>
      </c>
      <c r="Q8" s="3">
        <v>117</v>
      </c>
      <c r="R8" s="3">
        <v>335</v>
      </c>
      <c r="S8" s="3">
        <v>153</v>
      </c>
      <c r="T8" s="3">
        <v>319</v>
      </c>
      <c r="U8" s="3">
        <v>145</v>
      </c>
      <c r="V8" s="3">
        <v>399</v>
      </c>
      <c r="W8" s="3">
        <v>199</v>
      </c>
      <c r="X8" s="3">
        <v>484</v>
      </c>
      <c r="Y8" s="3">
        <v>213</v>
      </c>
      <c r="Z8" s="7"/>
      <c r="AA8" s="7"/>
      <c r="AB8" s="11" t="s">
        <v>63</v>
      </c>
      <c r="AC8" s="11"/>
      <c r="AD8" s="6">
        <v>564</v>
      </c>
      <c r="AE8" s="3">
        <v>276</v>
      </c>
      <c r="AF8" s="3">
        <v>513</v>
      </c>
      <c r="AG8" s="3">
        <v>243</v>
      </c>
      <c r="AH8" s="3">
        <v>575</v>
      </c>
      <c r="AI8" s="3">
        <v>261</v>
      </c>
      <c r="AJ8" s="3">
        <v>555</v>
      </c>
      <c r="AK8" s="3">
        <v>260</v>
      </c>
      <c r="AL8" s="3">
        <v>469</v>
      </c>
      <c r="AM8" s="3">
        <v>213</v>
      </c>
      <c r="AN8" s="3">
        <v>394</v>
      </c>
      <c r="AO8" s="3">
        <v>164</v>
      </c>
      <c r="AP8" s="3">
        <v>233</v>
      </c>
      <c r="AQ8" s="3">
        <v>77</v>
      </c>
      <c r="AR8" s="3">
        <v>157</v>
      </c>
      <c r="AS8" s="3">
        <v>42</v>
      </c>
      <c r="AT8" s="3">
        <v>75</v>
      </c>
      <c r="AU8" s="3">
        <v>16</v>
      </c>
      <c r="AV8" s="3">
        <v>21</v>
      </c>
      <c r="AW8" s="15">
        <v>3</v>
      </c>
      <c r="AX8" s="15">
        <v>4</v>
      </c>
      <c r="AY8" s="15">
        <v>1</v>
      </c>
      <c r="AZ8" s="15" t="s">
        <v>119</v>
      </c>
      <c r="BA8" s="15" t="s">
        <v>119</v>
      </c>
    </row>
    <row r="9" spans="1:53" ht="15.75" customHeight="1">
      <c r="A9" s="7"/>
      <c r="B9" s="11" t="s">
        <v>64</v>
      </c>
      <c r="C9" s="11"/>
      <c r="D9" s="6">
        <f t="shared" si="0"/>
        <v>6408</v>
      </c>
      <c r="E9" s="5">
        <f t="shared" si="1"/>
        <v>2969</v>
      </c>
      <c r="F9" s="3">
        <v>229</v>
      </c>
      <c r="G9" s="3">
        <v>110</v>
      </c>
      <c r="H9" s="3">
        <v>298</v>
      </c>
      <c r="I9" s="3">
        <v>157</v>
      </c>
      <c r="J9" s="3">
        <v>377</v>
      </c>
      <c r="K9" s="3">
        <v>203</v>
      </c>
      <c r="L9" s="3">
        <v>340</v>
      </c>
      <c r="M9" s="3">
        <v>177</v>
      </c>
      <c r="N9" s="3">
        <v>226</v>
      </c>
      <c r="O9" s="3">
        <v>101</v>
      </c>
      <c r="P9" s="3">
        <v>260</v>
      </c>
      <c r="Q9" s="3">
        <v>105</v>
      </c>
      <c r="R9" s="3">
        <v>265</v>
      </c>
      <c r="S9" s="3">
        <v>118</v>
      </c>
      <c r="T9" s="3">
        <v>327</v>
      </c>
      <c r="U9" s="3">
        <v>163</v>
      </c>
      <c r="V9" s="3">
        <v>408</v>
      </c>
      <c r="W9" s="3">
        <v>196</v>
      </c>
      <c r="X9" s="3">
        <v>475</v>
      </c>
      <c r="Y9" s="3">
        <v>222</v>
      </c>
      <c r="Z9" s="7"/>
      <c r="AA9" s="7"/>
      <c r="AB9" s="11" t="s">
        <v>64</v>
      </c>
      <c r="AC9" s="11"/>
      <c r="AD9" s="6">
        <v>505</v>
      </c>
      <c r="AE9" s="3">
        <v>247</v>
      </c>
      <c r="AF9" s="3">
        <v>400</v>
      </c>
      <c r="AG9" s="3">
        <v>182</v>
      </c>
      <c r="AH9" s="3">
        <v>490</v>
      </c>
      <c r="AI9" s="3">
        <v>218</v>
      </c>
      <c r="AJ9" s="3">
        <v>531</v>
      </c>
      <c r="AK9" s="3">
        <v>250</v>
      </c>
      <c r="AL9" s="3">
        <v>486</v>
      </c>
      <c r="AM9" s="3">
        <v>233</v>
      </c>
      <c r="AN9" s="3">
        <v>344</v>
      </c>
      <c r="AO9" s="3">
        <v>146</v>
      </c>
      <c r="AP9" s="3">
        <v>242</v>
      </c>
      <c r="AQ9" s="3">
        <v>81</v>
      </c>
      <c r="AR9" s="3">
        <v>126</v>
      </c>
      <c r="AS9" s="3">
        <v>38</v>
      </c>
      <c r="AT9" s="3">
        <v>59</v>
      </c>
      <c r="AU9" s="3">
        <v>13</v>
      </c>
      <c r="AV9" s="3">
        <v>17</v>
      </c>
      <c r="AW9" s="3">
        <v>9</v>
      </c>
      <c r="AX9" s="3">
        <v>3</v>
      </c>
      <c r="AY9" s="15" t="s">
        <v>119</v>
      </c>
      <c r="AZ9" s="15" t="s">
        <v>119</v>
      </c>
      <c r="BA9" s="15" t="s">
        <v>119</v>
      </c>
    </row>
    <row r="10" spans="1:53" ht="31.5" customHeight="1">
      <c r="A10" s="7"/>
      <c r="B10" s="11" t="s">
        <v>65</v>
      </c>
      <c r="C10" s="11"/>
      <c r="D10" s="6">
        <f t="shared" si="0"/>
        <v>4360</v>
      </c>
      <c r="E10" s="5">
        <f t="shared" si="1"/>
        <v>2073</v>
      </c>
      <c r="F10" s="3">
        <v>196</v>
      </c>
      <c r="G10" s="3">
        <v>103</v>
      </c>
      <c r="H10" s="3">
        <v>218</v>
      </c>
      <c r="I10" s="3">
        <v>110</v>
      </c>
      <c r="J10" s="3">
        <v>285</v>
      </c>
      <c r="K10" s="3">
        <v>145</v>
      </c>
      <c r="L10" s="3">
        <v>242</v>
      </c>
      <c r="M10" s="3">
        <v>116</v>
      </c>
      <c r="N10" s="3">
        <v>149</v>
      </c>
      <c r="O10" s="3">
        <v>77</v>
      </c>
      <c r="P10" s="3">
        <v>171</v>
      </c>
      <c r="Q10" s="3">
        <v>76</v>
      </c>
      <c r="R10" s="3">
        <v>190</v>
      </c>
      <c r="S10" s="3">
        <v>92</v>
      </c>
      <c r="T10" s="3">
        <v>260</v>
      </c>
      <c r="U10" s="3">
        <v>138</v>
      </c>
      <c r="V10" s="3">
        <v>283</v>
      </c>
      <c r="W10" s="3">
        <v>154</v>
      </c>
      <c r="X10" s="3">
        <v>284</v>
      </c>
      <c r="Y10" s="3">
        <v>135</v>
      </c>
      <c r="Z10" s="7"/>
      <c r="AA10" s="7"/>
      <c r="AB10" s="11" t="s">
        <v>65</v>
      </c>
      <c r="AC10" s="11"/>
      <c r="AD10" s="6">
        <v>292</v>
      </c>
      <c r="AE10" s="3">
        <v>163</v>
      </c>
      <c r="AF10" s="3">
        <v>249</v>
      </c>
      <c r="AG10" s="3">
        <v>100</v>
      </c>
      <c r="AH10" s="3">
        <v>314</v>
      </c>
      <c r="AI10" s="3">
        <v>144</v>
      </c>
      <c r="AJ10" s="3">
        <v>357</v>
      </c>
      <c r="AK10" s="3">
        <v>168</v>
      </c>
      <c r="AL10" s="3">
        <v>345</v>
      </c>
      <c r="AM10" s="3">
        <v>159</v>
      </c>
      <c r="AN10" s="3">
        <v>237</v>
      </c>
      <c r="AO10" s="3">
        <v>101</v>
      </c>
      <c r="AP10" s="3">
        <v>156</v>
      </c>
      <c r="AQ10" s="3">
        <v>54</v>
      </c>
      <c r="AR10" s="3">
        <v>79</v>
      </c>
      <c r="AS10" s="3">
        <v>25</v>
      </c>
      <c r="AT10" s="3">
        <v>37</v>
      </c>
      <c r="AU10" s="3">
        <v>11</v>
      </c>
      <c r="AV10" s="3">
        <v>15</v>
      </c>
      <c r="AW10" s="3">
        <v>2</v>
      </c>
      <c r="AX10" s="15">
        <v>1</v>
      </c>
      <c r="AY10" s="15" t="s">
        <v>119</v>
      </c>
      <c r="AZ10" s="15" t="s">
        <v>119</v>
      </c>
      <c r="BA10" s="15" t="s">
        <v>119</v>
      </c>
    </row>
    <row r="11" spans="1:53" ht="15.75" customHeight="1">
      <c r="A11" s="7"/>
      <c r="B11" s="11" t="s">
        <v>66</v>
      </c>
      <c r="C11" s="11"/>
      <c r="D11" s="6">
        <f t="shared" si="0"/>
        <v>8756</v>
      </c>
      <c r="E11" s="5">
        <f t="shared" si="1"/>
        <v>4070</v>
      </c>
      <c r="F11" s="3">
        <v>408</v>
      </c>
      <c r="G11" s="3">
        <v>193</v>
      </c>
      <c r="H11" s="3">
        <v>469</v>
      </c>
      <c r="I11" s="3">
        <v>218</v>
      </c>
      <c r="J11" s="3">
        <v>578</v>
      </c>
      <c r="K11" s="3">
        <v>288</v>
      </c>
      <c r="L11" s="3">
        <v>495</v>
      </c>
      <c r="M11" s="3">
        <v>264</v>
      </c>
      <c r="N11" s="3">
        <v>307</v>
      </c>
      <c r="O11" s="3">
        <v>153</v>
      </c>
      <c r="P11" s="3">
        <v>401</v>
      </c>
      <c r="Q11" s="3">
        <v>210</v>
      </c>
      <c r="R11" s="3">
        <v>397</v>
      </c>
      <c r="S11" s="3">
        <v>166</v>
      </c>
      <c r="T11" s="3">
        <v>499</v>
      </c>
      <c r="U11" s="3">
        <v>251</v>
      </c>
      <c r="V11" s="3">
        <v>622</v>
      </c>
      <c r="W11" s="3">
        <v>311</v>
      </c>
      <c r="X11" s="3">
        <v>659</v>
      </c>
      <c r="Y11" s="3">
        <v>336</v>
      </c>
      <c r="Z11" s="7"/>
      <c r="AA11" s="7"/>
      <c r="AB11" s="11" t="s">
        <v>66</v>
      </c>
      <c r="AC11" s="11"/>
      <c r="AD11" s="6">
        <v>582</v>
      </c>
      <c r="AE11" s="3">
        <v>291</v>
      </c>
      <c r="AF11" s="3">
        <v>510</v>
      </c>
      <c r="AG11" s="3">
        <v>224</v>
      </c>
      <c r="AH11" s="3">
        <v>551</v>
      </c>
      <c r="AI11" s="3">
        <v>251</v>
      </c>
      <c r="AJ11" s="3">
        <v>610</v>
      </c>
      <c r="AK11" s="3">
        <v>282</v>
      </c>
      <c r="AL11" s="3">
        <v>628</v>
      </c>
      <c r="AM11" s="3">
        <v>256</v>
      </c>
      <c r="AN11" s="3">
        <v>515</v>
      </c>
      <c r="AO11" s="3">
        <v>194</v>
      </c>
      <c r="AP11" s="3">
        <v>285</v>
      </c>
      <c r="AQ11" s="3">
        <v>110</v>
      </c>
      <c r="AR11" s="3">
        <v>166</v>
      </c>
      <c r="AS11" s="3">
        <v>50</v>
      </c>
      <c r="AT11" s="3">
        <v>61</v>
      </c>
      <c r="AU11" s="3">
        <v>19</v>
      </c>
      <c r="AV11" s="3">
        <v>12</v>
      </c>
      <c r="AW11" s="15">
        <v>3</v>
      </c>
      <c r="AX11" s="15">
        <v>1</v>
      </c>
      <c r="AY11" s="15" t="s">
        <v>119</v>
      </c>
      <c r="AZ11" s="15" t="s">
        <v>119</v>
      </c>
      <c r="BA11" s="15" t="s">
        <v>119</v>
      </c>
    </row>
    <row r="12" spans="1:53" ht="15.75" customHeight="1">
      <c r="A12" s="7"/>
      <c r="B12" s="11" t="s">
        <v>67</v>
      </c>
      <c r="C12" s="11"/>
      <c r="D12" s="6">
        <f t="shared" si="0"/>
        <v>9209</v>
      </c>
      <c r="E12" s="5">
        <f t="shared" si="1"/>
        <v>4319</v>
      </c>
      <c r="F12" s="3">
        <v>469</v>
      </c>
      <c r="G12" s="3">
        <v>237</v>
      </c>
      <c r="H12" s="3">
        <v>543</v>
      </c>
      <c r="I12" s="3">
        <v>285</v>
      </c>
      <c r="J12" s="3">
        <v>637</v>
      </c>
      <c r="K12" s="3">
        <v>305</v>
      </c>
      <c r="L12" s="3">
        <v>536</v>
      </c>
      <c r="M12" s="3">
        <v>293</v>
      </c>
      <c r="N12" s="3">
        <v>301</v>
      </c>
      <c r="O12" s="3">
        <v>146</v>
      </c>
      <c r="P12" s="3">
        <v>423</v>
      </c>
      <c r="Q12" s="3">
        <v>188</v>
      </c>
      <c r="R12" s="3">
        <v>482</v>
      </c>
      <c r="S12" s="3">
        <v>225</v>
      </c>
      <c r="T12" s="3">
        <v>557</v>
      </c>
      <c r="U12" s="3">
        <v>280</v>
      </c>
      <c r="V12" s="3">
        <v>652</v>
      </c>
      <c r="W12" s="3">
        <v>326</v>
      </c>
      <c r="X12" s="3">
        <v>663</v>
      </c>
      <c r="Y12" s="3">
        <v>351</v>
      </c>
      <c r="Z12" s="7"/>
      <c r="AA12" s="7"/>
      <c r="AB12" s="11" t="s">
        <v>67</v>
      </c>
      <c r="AC12" s="11"/>
      <c r="AD12" s="6">
        <v>606</v>
      </c>
      <c r="AE12" s="3">
        <v>308</v>
      </c>
      <c r="AF12" s="3">
        <v>476</v>
      </c>
      <c r="AG12" s="3">
        <v>186</v>
      </c>
      <c r="AH12" s="3">
        <v>567</v>
      </c>
      <c r="AI12" s="3">
        <v>264</v>
      </c>
      <c r="AJ12" s="3">
        <v>632</v>
      </c>
      <c r="AK12" s="3">
        <v>283</v>
      </c>
      <c r="AL12" s="3">
        <v>653</v>
      </c>
      <c r="AM12" s="3">
        <v>274</v>
      </c>
      <c r="AN12" s="3">
        <v>460</v>
      </c>
      <c r="AO12" s="3">
        <v>188</v>
      </c>
      <c r="AP12" s="3">
        <v>300</v>
      </c>
      <c r="AQ12" s="3">
        <v>111</v>
      </c>
      <c r="AR12" s="3">
        <v>155</v>
      </c>
      <c r="AS12" s="3">
        <v>41</v>
      </c>
      <c r="AT12" s="3">
        <v>70</v>
      </c>
      <c r="AU12" s="3">
        <v>21</v>
      </c>
      <c r="AV12" s="3">
        <v>26</v>
      </c>
      <c r="AW12" s="3">
        <v>7</v>
      </c>
      <c r="AX12" s="15">
        <v>1</v>
      </c>
      <c r="AY12" s="15" t="s">
        <v>119</v>
      </c>
      <c r="AZ12" s="15" t="s">
        <v>119</v>
      </c>
      <c r="BA12" s="15" t="s">
        <v>119</v>
      </c>
    </row>
    <row r="13" spans="1:53" ht="15.75" customHeight="1">
      <c r="A13" s="7"/>
      <c r="B13" s="11" t="s">
        <v>68</v>
      </c>
      <c r="C13" s="11"/>
      <c r="D13" s="6">
        <f t="shared" si="0"/>
        <v>5019</v>
      </c>
      <c r="E13" s="5">
        <f t="shared" si="1"/>
        <v>2337</v>
      </c>
      <c r="F13" s="3">
        <v>220</v>
      </c>
      <c r="G13" s="3">
        <v>116</v>
      </c>
      <c r="H13" s="3">
        <v>279</v>
      </c>
      <c r="I13" s="3">
        <v>131</v>
      </c>
      <c r="J13" s="3">
        <v>344</v>
      </c>
      <c r="K13" s="3">
        <v>171</v>
      </c>
      <c r="L13" s="3">
        <v>314</v>
      </c>
      <c r="M13" s="3">
        <v>172</v>
      </c>
      <c r="N13" s="3">
        <v>182</v>
      </c>
      <c r="O13" s="3">
        <v>99</v>
      </c>
      <c r="P13" s="3">
        <v>247</v>
      </c>
      <c r="Q13" s="3">
        <v>116</v>
      </c>
      <c r="R13" s="3">
        <v>234</v>
      </c>
      <c r="S13" s="3">
        <v>108</v>
      </c>
      <c r="T13" s="3">
        <v>265</v>
      </c>
      <c r="U13" s="3">
        <v>124</v>
      </c>
      <c r="V13" s="3">
        <v>339</v>
      </c>
      <c r="W13" s="3">
        <v>166</v>
      </c>
      <c r="X13" s="3">
        <v>352</v>
      </c>
      <c r="Y13" s="3">
        <v>182</v>
      </c>
      <c r="Z13" s="7"/>
      <c r="AA13" s="7"/>
      <c r="AB13" s="11" t="s">
        <v>68</v>
      </c>
      <c r="AC13" s="11"/>
      <c r="AD13" s="6">
        <v>376</v>
      </c>
      <c r="AE13" s="3">
        <v>198</v>
      </c>
      <c r="AF13" s="3">
        <v>251</v>
      </c>
      <c r="AG13" s="3">
        <v>113</v>
      </c>
      <c r="AH13" s="3">
        <v>294</v>
      </c>
      <c r="AI13" s="3">
        <v>139</v>
      </c>
      <c r="AJ13" s="3">
        <v>371</v>
      </c>
      <c r="AK13" s="3">
        <v>170</v>
      </c>
      <c r="AL13" s="3">
        <v>346</v>
      </c>
      <c r="AM13" s="3">
        <v>141</v>
      </c>
      <c r="AN13" s="3">
        <v>270</v>
      </c>
      <c r="AO13" s="3">
        <v>103</v>
      </c>
      <c r="AP13" s="3">
        <v>171</v>
      </c>
      <c r="AQ13" s="3">
        <v>52</v>
      </c>
      <c r="AR13" s="3">
        <v>114</v>
      </c>
      <c r="AS13" s="3">
        <v>30</v>
      </c>
      <c r="AT13" s="3">
        <v>45</v>
      </c>
      <c r="AU13" s="3">
        <v>6</v>
      </c>
      <c r="AV13" s="3">
        <v>5</v>
      </c>
      <c r="AW13" s="15" t="s">
        <v>119</v>
      </c>
      <c r="AX13" s="15" t="s">
        <v>119</v>
      </c>
      <c r="AY13" s="15" t="s">
        <v>119</v>
      </c>
      <c r="AZ13" s="15" t="s">
        <v>119</v>
      </c>
      <c r="BA13" s="15" t="s">
        <v>119</v>
      </c>
    </row>
    <row r="14" spans="1:53" ht="15.75" customHeight="1">
      <c r="A14" s="7"/>
      <c r="B14" s="11" t="s">
        <v>69</v>
      </c>
      <c r="C14" s="11"/>
      <c r="D14" s="6">
        <f t="shared" si="0"/>
        <v>8149</v>
      </c>
      <c r="E14" s="5">
        <f t="shared" si="1"/>
        <v>3823</v>
      </c>
      <c r="F14" s="3">
        <v>440</v>
      </c>
      <c r="G14" s="3">
        <v>250</v>
      </c>
      <c r="H14" s="3">
        <v>399</v>
      </c>
      <c r="I14" s="3">
        <v>205</v>
      </c>
      <c r="J14" s="3">
        <v>567</v>
      </c>
      <c r="K14" s="3">
        <v>273</v>
      </c>
      <c r="L14" s="3">
        <v>513</v>
      </c>
      <c r="M14" s="3">
        <v>282</v>
      </c>
      <c r="N14" s="3">
        <v>310</v>
      </c>
      <c r="O14" s="3">
        <v>136</v>
      </c>
      <c r="P14" s="3">
        <v>434</v>
      </c>
      <c r="Q14" s="3">
        <v>213</v>
      </c>
      <c r="R14" s="3">
        <v>419</v>
      </c>
      <c r="S14" s="3">
        <v>194</v>
      </c>
      <c r="T14" s="3">
        <v>445</v>
      </c>
      <c r="U14" s="3">
        <v>208</v>
      </c>
      <c r="V14" s="3">
        <v>601</v>
      </c>
      <c r="W14" s="3">
        <v>282</v>
      </c>
      <c r="X14" s="3">
        <v>654</v>
      </c>
      <c r="Y14" s="3">
        <v>336</v>
      </c>
      <c r="Z14" s="7"/>
      <c r="AA14" s="7"/>
      <c r="AB14" s="11" t="s">
        <v>69</v>
      </c>
      <c r="AC14" s="11"/>
      <c r="AD14" s="6">
        <v>569</v>
      </c>
      <c r="AE14" s="3">
        <v>279</v>
      </c>
      <c r="AF14" s="3">
        <v>433</v>
      </c>
      <c r="AG14" s="3">
        <v>206</v>
      </c>
      <c r="AH14" s="3">
        <v>448</v>
      </c>
      <c r="AI14" s="3">
        <v>195</v>
      </c>
      <c r="AJ14" s="3">
        <v>527</v>
      </c>
      <c r="AK14" s="3">
        <v>241</v>
      </c>
      <c r="AL14" s="3">
        <v>566</v>
      </c>
      <c r="AM14" s="3">
        <v>258</v>
      </c>
      <c r="AN14" s="3">
        <v>364</v>
      </c>
      <c r="AO14" s="3">
        <v>124</v>
      </c>
      <c r="AP14" s="3">
        <v>238</v>
      </c>
      <c r="AQ14" s="3">
        <v>78</v>
      </c>
      <c r="AR14" s="3">
        <v>153</v>
      </c>
      <c r="AS14" s="3">
        <v>51</v>
      </c>
      <c r="AT14" s="3">
        <v>51</v>
      </c>
      <c r="AU14" s="3">
        <v>9</v>
      </c>
      <c r="AV14" s="3">
        <v>15</v>
      </c>
      <c r="AW14" s="15">
        <v>3</v>
      </c>
      <c r="AX14" s="15">
        <v>3</v>
      </c>
      <c r="AY14" s="15" t="s">
        <v>119</v>
      </c>
      <c r="AZ14" s="15" t="s">
        <v>119</v>
      </c>
      <c r="BA14" s="15" t="s">
        <v>119</v>
      </c>
    </row>
    <row r="15" spans="1:53" ht="47.25" customHeight="1">
      <c r="A15" s="7"/>
      <c r="B15" s="9" t="s">
        <v>70</v>
      </c>
      <c r="C15" s="9"/>
      <c r="D15" s="6">
        <f aca="true" t="shared" si="2" ref="D15:Y15">SUM(D16:D20,D21:D25,D26:D28)</f>
        <v>74635</v>
      </c>
      <c r="E15" s="5">
        <f t="shared" si="2"/>
        <v>34893</v>
      </c>
      <c r="F15" s="5">
        <f t="shared" si="2"/>
        <v>3499</v>
      </c>
      <c r="G15" s="5">
        <f t="shared" si="2"/>
        <v>1850</v>
      </c>
      <c r="H15" s="5">
        <f t="shared" si="2"/>
        <v>4086</v>
      </c>
      <c r="I15" s="5">
        <f t="shared" si="2"/>
        <v>2077</v>
      </c>
      <c r="J15" s="5">
        <f t="shared" si="2"/>
        <v>4684</v>
      </c>
      <c r="K15" s="5">
        <f t="shared" si="2"/>
        <v>2313</v>
      </c>
      <c r="L15" s="5">
        <f t="shared" si="2"/>
        <v>4501</v>
      </c>
      <c r="M15" s="5">
        <f t="shared" si="2"/>
        <v>2235</v>
      </c>
      <c r="N15" s="5">
        <f t="shared" si="2"/>
        <v>3000</v>
      </c>
      <c r="O15" s="5">
        <f t="shared" si="2"/>
        <v>1480</v>
      </c>
      <c r="P15" s="5">
        <f t="shared" si="2"/>
        <v>3530</v>
      </c>
      <c r="Q15" s="5">
        <f t="shared" si="2"/>
        <v>1723</v>
      </c>
      <c r="R15" s="5">
        <f t="shared" si="2"/>
        <v>3512</v>
      </c>
      <c r="S15" s="5">
        <f t="shared" si="2"/>
        <v>1676</v>
      </c>
      <c r="T15" s="5">
        <f t="shared" si="2"/>
        <v>3960</v>
      </c>
      <c r="U15" s="5">
        <f t="shared" si="2"/>
        <v>1909</v>
      </c>
      <c r="V15" s="5">
        <f t="shared" si="2"/>
        <v>4682</v>
      </c>
      <c r="W15" s="5">
        <f t="shared" si="2"/>
        <v>2325</v>
      </c>
      <c r="X15" s="5">
        <f t="shared" si="2"/>
        <v>5767</v>
      </c>
      <c r="Y15" s="5">
        <f t="shared" si="2"/>
        <v>2937</v>
      </c>
      <c r="Z15" s="7"/>
      <c r="AA15" s="7"/>
      <c r="AB15" s="9" t="s">
        <v>70</v>
      </c>
      <c r="AC15" s="9"/>
      <c r="AD15" s="6">
        <f aca="true" t="shared" si="3" ref="AD15:AX15">SUM(AD16:AD20,AD21:AD25,AD26:AD28)</f>
        <v>5892</v>
      </c>
      <c r="AE15" s="5">
        <f t="shared" si="3"/>
        <v>3036</v>
      </c>
      <c r="AF15" s="5">
        <f t="shared" si="3"/>
        <v>4381</v>
      </c>
      <c r="AG15" s="5">
        <f t="shared" si="3"/>
        <v>2019</v>
      </c>
      <c r="AH15" s="5">
        <f t="shared" si="3"/>
        <v>4767</v>
      </c>
      <c r="AI15" s="5">
        <f t="shared" si="3"/>
        <v>2113</v>
      </c>
      <c r="AJ15" s="5">
        <f t="shared" si="3"/>
        <v>5275</v>
      </c>
      <c r="AK15" s="5">
        <f t="shared" si="3"/>
        <v>2422</v>
      </c>
      <c r="AL15" s="5">
        <f t="shared" si="3"/>
        <v>4865</v>
      </c>
      <c r="AM15" s="5">
        <f t="shared" si="3"/>
        <v>2090</v>
      </c>
      <c r="AN15" s="5">
        <f t="shared" si="3"/>
        <v>3826</v>
      </c>
      <c r="AO15" s="5">
        <f t="shared" si="3"/>
        <v>1358</v>
      </c>
      <c r="AP15" s="5">
        <f t="shared" si="3"/>
        <v>2413</v>
      </c>
      <c r="AQ15" s="5">
        <f t="shared" si="3"/>
        <v>793</v>
      </c>
      <c r="AR15" s="5">
        <f t="shared" si="3"/>
        <v>1339</v>
      </c>
      <c r="AS15" s="5">
        <f t="shared" si="3"/>
        <v>381</v>
      </c>
      <c r="AT15" s="5">
        <f t="shared" si="3"/>
        <v>524</v>
      </c>
      <c r="AU15" s="5">
        <f t="shared" si="3"/>
        <v>132</v>
      </c>
      <c r="AV15" s="5">
        <f t="shared" si="3"/>
        <v>113</v>
      </c>
      <c r="AW15" s="5">
        <f t="shared" si="3"/>
        <v>21</v>
      </c>
      <c r="AX15" s="5">
        <f t="shared" si="3"/>
        <v>13</v>
      </c>
      <c r="AY15" s="15" t="s">
        <v>119</v>
      </c>
      <c r="AZ15" s="15">
        <f>SUM(AZ16:AZ20,AZ21:AZ25,AZ26:AZ28)</f>
        <v>6</v>
      </c>
      <c r="BA15" s="15">
        <f>SUM(BA16:BA20,BA21:BA25,BA26:BA28)</f>
        <v>3</v>
      </c>
    </row>
    <row r="16" spans="1:53" ht="31.5" customHeight="1">
      <c r="A16" s="7"/>
      <c r="B16" s="11" t="s">
        <v>71</v>
      </c>
      <c r="C16" s="11"/>
      <c r="D16" s="6">
        <f aca="true" t="shared" si="4" ref="D16:D28">SUM(F16,H16,J16,L16,N16,P16,R16,T16,V16,X16,AD16,AF16,AH16,AJ16,AL16,AN16,AP16,AR16,AT16,AV16,AX16,AZ16)</f>
        <v>1785</v>
      </c>
      <c r="E16" s="5">
        <f aca="true" t="shared" si="5" ref="E16:E28">SUM(G16,I16,K16,M16,O16,Q16,S16,U16,W16,Y16,AE16,AG16,AI16,AK16,AM16,AO16,AQ16,AS16,AU16,AW16,AY16,BA16)</f>
        <v>826</v>
      </c>
      <c r="F16" s="3">
        <v>70</v>
      </c>
      <c r="G16" s="3">
        <v>34</v>
      </c>
      <c r="H16" s="3">
        <v>72</v>
      </c>
      <c r="I16" s="3">
        <v>32</v>
      </c>
      <c r="J16" s="3">
        <v>132</v>
      </c>
      <c r="K16" s="3">
        <v>67</v>
      </c>
      <c r="L16" s="3">
        <v>94</v>
      </c>
      <c r="M16" s="3">
        <v>45</v>
      </c>
      <c r="N16" s="3">
        <v>37</v>
      </c>
      <c r="O16" s="3">
        <v>20</v>
      </c>
      <c r="P16" s="3">
        <v>37</v>
      </c>
      <c r="Q16" s="3">
        <v>25</v>
      </c>
      <c r="R16" s="3">
        <v>55</v>
      </c>
      <c r="S16" s="3">
        <v>23</v>
      </c>
      <c r="T16" s="3">
        <v>98</v>
      </c>
      <c r="U16" s="3">
        <v>51</v>
      </c>
      <c r="V16" s="3">
        <v>106</v>
      </c>
      <c r="W16" s="3">
        <v>54</v>
      </c>
      <c r="X16" s="3">
        <v>121</v>
      </c>
      <c r="Y16" s="3">
        <v>72</v>
      </c>
      <c r="Z16" s="7"/>
      <c r="AA16" s="7"/>
      <c r="AB16" s="11" t="s">
        <v>71</v>
      </c>
      <c r="AC16" s="11"/>
      <c r="AD16" s="6">
        <v>142</v>
      </c>
      <c r="AE16" s="3">
        <v>89</v>
      </c>
      <c r="AF16" s="3">
        <v>82</v>
      </c>
      <c r="AG16" s="3">
        <v>34</v>
      </c>
      <c r="AH16" s="3">
        <v>124</v>
      </c>
      <c r="AI16" s="3">
        <v>46</v>
      </c>
      <c r="AJ16" s="3">
        <v>187</v>
      </c>
      <c r="AK16" s="3">
        <v>84</v>
      </c>
      <c r="AL16" s="3">
        <v>182</v>
      </c>
      <c r="AM16" s="3">
        <v>76</v>
      </c>
      <c r="AN16" s="3">
        <v>133</v>
      </c>
      <c r="AO16" s="3">
        <v>45</v>
      </c>
      <c r="AP16" s="3">
        <v>65</v>
      </c>
      <c r="AQ16" s="3">
        <v>20</v>
      </c>
      <c r="AR16" s="3">
        <v>36</v>
      </c>
      <c r="AS16" s="3">
        <v>7</v>
      </c>
      <c r="AT16" s="3">
        <v>8</v>
      </c>
      <c r="AU16" s="3">
        <v>1</v>
      </c>
      <c r="AV16" s="3">
        <v>4</v>
      </c>
      <c r="AW16" s="15">
        <v>1</v>
      </c>
      <c r="AX16" s="15" t="s">
        <v>119</v>
      </c>
      <c r="AY16" s="15" t="s">
        <v>119</v>
      </c>
      <c r="AZ16" s="15" t="s">
        <v>119</v>
      </c>
      <c r="BA16" s="15" t="s">
        <v>119</v>
      </c>
    </row>
    <row r="17" spans="1:53" ht="15.75" customHeight="1">
      <c r="A17" s="7"/>
      <c r="B17" s="11" t="s">
        <v>72</v>
      </c>
      <c r="C17" s="11"/>
      <c r="D17" s="6">
        <f t="shared" si="4"/>
        <v>7934</v>
      </c>
      <c r="E17" s="5">
        <f t="shared" si="5"/>
        <v>3748</v>
      </c>
      <c r="F17" s="3">
        <v>357</v>
      </c>
      <c r="G17" s="3">
        <v>188</v>
      </c>
      <c r="H17" s="3">
        <v>519</v>
      </c>
      <c r="I17" s="3">
        <v>260</v>
      </c>
      <c r="J17" s="3">
        <v>554</v>
      </c>
      <c r="K17" s="3">
        <v>268</v>
      </c>
      <c r="L17" s="3">
        <v>420</v>
      </c>
      <c r="M17" s="3">
        <v>193</v>
      </c>
      <c r="N17" s="3">
        <v>190</v>
      </c>
      <c r="O17" s="3">
        <v>94</v>
      </c>
      <c r="P17" s="3">
        <v>295</v>
      </c>
      <c r="Q17" s="3">
        <v>157</v>
      </c>
      <c r="R17" s="3">
        <v>393</v>
      </c>
      <c r="S17" s="3">
        <v>200</v>
      </c>
      <c r="T17" s="3">
        <v>454</v>
      </c>
      <c r="U17" s="3">
        <v>234</v>
      </c>
      <c r="V17" s="3">
        <v>497</v>
      </c>
      <c r="W17" s="3">
        <v>252</v>
      </c>
      <c r="X17" s="3">
        <v>574</v>
      </c>
      <c r="Y17" s="3">
        <v>302</v>
      </c>
      <c r="Z17" s="7"/>
      <c r="AA17" s="7"/>
      <c r="AB17" s="11" t="s">
        <v>72</v>
      </c>
      <c r="AC17" s="11"/>
      <c r="AD17" s="6">
        <v>620</v>
      </c>
      <c r="AE17" s="3">
        <v>305</v>
      </c>
      <c r="AF17" s="3">
        <v>547</v>
      </c>
      <c r="AG17" s="3">
        <v>253</v>
      </c>
      <c r="AH17" s="3">
        <v>611</v>
      </c>
      <c r="AI17" s="3">
        <v>287</v>
      </c>
      <c r="AJ17" s="3">
        <v>631</v>
      </c>
      <c r="AK17" s="3">
        <v>282</v>
      </c>
      <c r="AL17" s="3">
        <v>506</v>
      </c>
      <c r="AM17" s="3">
        <v>218</v>
      </c>
      <c r="AN17" s="3">
        <v>370</v>
      </c>
      <c r="AO17" s="3">
        <v>133</v>
      </c>
      <c r="AP17" s="3">
        <v>234</v>
      </c>
      <c r="AQ17" s="3">
        <v>72</v>
      </c>
      <c r="AR17" s="3">
        <v>104</v>
      </c>
      <c r="AS17" s="3">
        <v>36</v>
      </c>
      <c r="AT17" s="3">
        <v>47</v>
      </c>
      <c r="AU17" s="3">
        <v>13</v>
      </c>
      <c r="AV17" s="3">
        <v>9</v>
      </c>
      <c r="AW17" s="3">
        <v>1</v>
      </c>
      <c r="AX17" s="3">
        <v>2</v>
      </c>
      <c r="AY17" s="15" t="s">
        <v>119</v>
      </c>
      <c r="AZ17" s="15" t="s">
        <v>119</v>
      </c>
      <c r="BA17" s="15" t="s">
        <v>119</v>
      </c>
    </row>
    <row r="18" spans="1:53" ht="15.75" customHeight="1">
      <c r="A18" s="7"/>
      <c r="B18" s="11" t="s">
        <v>73</v>
      </c>
      <c r="C18" s="11"/>
      <c r="D18" s="6">
        <f t="shared" si="4"/>
        <v>3765</v>
      </c>
      <c r="E18" s="5">
        <f t="shared" si="5"/>
        <v>1733</v>
      </c>
      <c r="F18" s="3">
        <v>114</v>
      </c>
      <c r="G18" s="3">
        <v>70</v>
      </c>
      <c r="H18" s="3">
        <v>173</v>
      </c>
      <c r="I18" s="3">
        <v>88</v>
      </c>
      <c r="J18" s="3">
        <v>246</v>
      </c>
      <c r="K18" s="3">
        <v>118</v>
      </c>
      <c r="L18" s="3">
        <v>202</v>
      </c>
      <c r="M18" s="3">
        <v>87</v>
      </c>
      <c r="N18" s="3">
        <v>64</v>
      </c>
      <c r="O18" s="3">
        <v>40</v>
      </c>
      <c r="P18" s="3">
        <v>92</v>
      </c>
      <c r="Q18" s="3">
        <v>43</v>
      </c>
      <c r="R18" s="3">
        <v>117</v>
      </c>
      <c r="S18" s="3">
        <v>47</v>
      </c>
      <c r="T18" s="3">
        <v>148</v>
      </c>
      <c r="U18" s="3">
        <v>77</v>
      </c>
      <c r="V18" s="3">
        <v>231</v>
      </c>
      <c r="W18" s="3">
        <v>104</v>
      </c>
      <c r="X18" s="3">
        <v>317</v>
      </c>
      <c r="Y18" s="3">
        <v>165</v>
      </c>
      <c r="Z18" s="7"/>
      <c r="AA18" s="7"/>
      <c r="AB18" s="11" t="s">
        <v>73</v>
      </c>
      <c r="AC18" s="11"/>
      <c r="AD18" s="6">
        <v>276</v>
      </c>
      <c r="AE18" s="3">
        <v>150</v>
      </c>
      <c r="AF18" s="3">
        <v>203</v>
      </c>
      <c r="AG18" s="3">
        <v>101</v>
      </c>
      <c r="AH18" s="3">
        <v>259</v>
      </c>
      <c r="AI18" s="3">
        <v>100</v>
      </c>
      <c r="AJ18" s="3">
        <v>375</v>
      </c>
      <c r="AK18" s="3">
        <v>179</v>
      </c>
      <c r="AL18" s="3">
        <v>387</v>
      </c>
      <c r="AM18" s="3">
        <v>161</v>
      </c>
      <c r="AN18" s="3">
        <v>272</v>
      </c>
      <c r="AO18" s="3">
        <v>104</v>
      </c>
      <c r="AP18" s="3">
        <v>164</v>
      </c>
      <c r="AQ18" s="3">
        <v>57</v>
      </c>
      <c r="AR18" s="3">
        <v>79</v>
      </c>
      <c r="AS18" s="3">
        <v>32</v>
      </c>
      <c r="AT18" s="3">
        <v>37</v>
      </c>
      <c r="AU18" s="3">
        <v>7</v>
      </c>
      <c r="AV18" s="3">
        <v>7</v>
      </c>
      <c r="AW18" s="15">
        <v>2</v>
      </c>
      <c r="AX18" s="15">
        <v>1</v>
      </c>
      <c r="AY18" s="15" t="s">
        <v>119</v>
      </c>
      <c r="AZ18" s="15">
        <v>1</v>
      </c>
      <c r="BA18" s="15">
        <v>1</v>
      </c>
    </row>
    <row r="19" spans="1:53" ht="15.75" customHeight="1">
      <c r="A19" s="7"/>
      <c r="B19" s="11" t="s">
        <v>74</v>
      </c>
      <c r="C19" s="11"/>
      <c r="D19" s="6">
        <f t="shared" si="4"/>
        <v>4010</v>
      </c>
      <c r="E19" s="5">
        <f t="shared" si="5"/>
        <v>1831</v>
      </c>
      <c r="F19" s="3">
        <v>124</v>
      </c>
      <c r="G19" s="3">
        <v>68</v>
      </c>
      <c r="H19" s="3">
        <v>183</v>
      </c>
      <c r="I19" s="3">
        <v>93</v>
      </c>
      <c r="J19" s="3">
        <v>251</v>
      </c>
      <c r="K19" s="3">
        <v>105</v>
      </c>
      <c r="L19" s="3">
        <v>242</v>
      </c>
      <c r="M19" s="3">
        <v>138</v>
      </c>
      <c r="N19" s="3">
        <v>89</v>
      </c>
      <c r="O19" s="3">
        <v>49</v>
      </c>
      <c r="P19" s="3">
        <v>108</v>
      </c>
      <c r="Q19" s="3">
        <v>50</v>
      </c>
      <c r="R19" s="3">
        <v>114</v>
      </c>
      <c r="S19" s="3">
        <v>53</v>
      </c>
      <c r="T19" s="3">
        <v>197</v>
      </c>
      <c r="U19" s="3">
        <v>90</v>
      </c>
      <c r="V19" s="3">
        <v>234</v>
      </c>
      <c r="W19" s="3">
        <v>117</v>
      </c>
      <c r="X19" s="3">
        <v>328</v>
      </c>
      <c r="Y19" s="3">
        <v>173</v>
      </c>
      <c r="Z19" s="7"/>
      <c r="AA19" s="7"/>
      <c r="AB19" s="11" t="s">
        <v>74</v>
      </c>
      <c r="AC19" s="11"/>
      <c r="AD19" s="6">
        <v>262</v>
      </c>
      <c r="AE19" s="3">
        <v>153</v>
      </c>
      <c r="AF19" s="3">
        <v>230</v>
      </c>
      <c r="AG19" s="3">
        <v>100</v>
      </c>
      <c r="AH19" s="3">
        <v>292</v>
      </c>
      <c r="AI19" s="3">
        <v>132</v>
      </c>
      <c r="AJ19" s="3">
        <v>360</v>
      </c>
      <c r="AK19" s="3">
        <v>159</v>
      </c>
      <c r="AL19" s="3">
        <v>381</v>
      </c>
      <c r="AM19" s="3">
        <v>153</v>
      </c>
      <c r="AN19" s="3">
        <v>294</v>
      </c>
      <c r="AO19" s="3">
        <v>98</v>
      </c>
      <c r="AP19" s="3">
        <v>190</v>
      </c>
      <c r="AQ19" s="3">
        <v>66</v>
      </c>
      <c r="AR19" s="3">
        <v>102</v>
      </c>
      <c r="AS19" s="3">
        <v>27</v>
      </c>
      <c r="AT19" s="3">
        <v>22</v>
      </c>
      <c r="AU19" s="3">
        <v>6</v>
      </c>
      <c r="AV19" s="3">
        <v>7</v>
      </c>
      <c r="AW19" s="3">
        <v>1</v>
      </c>
      <c r="AX19" s="15" t="s">
        <v>119</v>
      </c>
      <c r="AY19" s="15" t="s">
        <v>119</v>
      </c>
      <c r="AZ19" s="15" t="s">
        <v>119</v>
      </c>
      <c r="BA19" s="15" t="s">
        <v>119</v>
      </c>
    </row>
    <row r="20" spans="1:53" ht="15.75" customHeight="1">
      <c r="A20" s="7"/>
      <c r="B20" s="11" t="s">
        <v>75</v>
      </c>
      <c r="C20" s="11"/>
      <c r="D20" s="6">
        <f t="shared" si="4"/>
        <v>7967</v>
      </c>
      <c r="E20" s="5">
        <f t="shared" si="5"/>
        <v>3771</v>
      </c>
      <c r="F20" s="3">
        <v>372</v>
      </c>
      <c r="G20" s="3">
        <v>181</v>
      </c>
      <c r="H20" s="3">
        <v>442</v>
      </c>
      <c r="I20" s="3">
        <v>225</v>
      </c>
      <c r="J20" s="3">
        <v>474</v>
      </c>
      <c r="K20" s="3">
        <v>251</v>
      </c>
      <c r="L20" s="3">
        <v>454</v>
      </c>
      <c r="M20" s="3">
        <v>234</v>
      </c>
      <c r="N20" s="3">
        <v>282</v>
      </c>
      <c r="O20" s="3">
        <v>145</v>
      </c>
      <c r="P20" s="3">
        <v>357</v>
      </c>
      <c r="Q20" s="3">
        <v>171</v>
      </c>
      <c r="R20" s="3">
        <v>435</v>
      </c>
      <c r="S20" s="3">
        <v>221</v>
      </c>
      <c r="T20" s="3">
        <v>437</v>
      </c>
      <c r="U20" s="3">
        <v>214</v>
      </c>
      <c r="V20" s="3">
        <v>488</v>
      </c>
      <c r="W20" s="3">
        <v>257</v>
      </c>
      <c r="X20" s="3">
        <v>619</v>
      </c>
      <c r="Y20" s="3">
        <v>312</v>
      </c>
      <c r="Z20" s="7"/>
      <c r="AA20" s="7"/>
      <c r="AB20" s="11" t="s">
        <v>75</v>
      </c>
      <c r="AC20" s="11"/>
      <c r="AD20" s="6">
        <v>564</v>
      </c>
      <c r="AE20" s="3">
        <v>303</v>
      </c>
      <c r="AF20" s="3">
        <v>456</v>
      </c>
      <c r="AG20" s="3">
        <v>205</v>
      </c>
      <c r="AH20" s="3">
        <v>542</v>
      </c>
      <c r="AI20" s="3">
        <v>242</v>
      </c>
      <c r="AJ20" s="3">
        <v>573</v>
      </c>
      <c r="AK20" s="3">
        <v>276</v>
      </c>
      <c r="AL20" s="3">
        <v>550</v>
      </c>
      <c r="AM20" s="3">
        <v>243</v>
      </c>
      <c r="AN20" s="3">
        <v>383</v>
      </c>
      <c r="AO20" s="3">
        <v>128</v>
      </c>
      <c r="AP20" s="3">
        <v>283</v>
      </c>
      <c r="AQ20" s="3">
        <v>96</v>
      </c>
      <c r="AR20" s="3">
        <v>166</v>
      </c>
      <c r="AS20" s="3">
        <v>44</v>
      </c>
      <c r="AT20" s="3">
        <v>71</v>
      </c>
      <c r="AU20" s="3">
        <v>21</v>
      </c>
      <c r="AV20" s="3">
        <v>16</v>
      </c>
      <c r="AW20" s="3">
        <v>2</v>
      </c>
      <c r="AX20" s="15">
        <v>3</v>
      </c>
      <c r="AY20" s="15" t="s">
        <v>119</v>
      </c>
      <c r="AZ20" s="15" t="s">
        <v>119</v>
      </c>
      <c r="BA20" s="15" t="s">
        <v>119</v>
      </c>
    </row>
    <row r="21" spans="1:53" ht="31.5" customHeight="1">
      <c r="A21" s="7"/>
      <c r="B21" s="11" t="s">
        <v>76</v>
      </c>
      <c r="C21" s="11"/>
      <c r="D21" s="6">
        <f t="shared" si="4"/>
        <v>3420</v>
      </c>
      <c r="E21" s="5">
        <f t="shared" si="5"/>
        <v>1628</v>
      </c>
      <c r="F21" s="3">
        <v>143</v>
      </c>
      <c r="G21" s="3">
        <v>78</v>
      </c>
      <c r="H21" s="3">
        <v>177</v>
      </c>
      <c r="I21" s="3">
        <v>100</v>
      </c>
      <c r="J21" s="3">
        <v>224</v>
      </c>
      <c r="K21" s="3">
        <v>110</v>
      </c>
      <c r="L21" s="3">
        <v>187</v>
      </c>
      <c r="M21" s="3">
        <v>90</v>
      </c>
      <c r="N21" s="3">
        <v>138</v>
      </c>
      <c r="O21" s="3">
        <v>81</v>
      </c>
      <c r="P21" s="3">
        <v>123</v>
      </c>
      <c r="Q21" s="3">
        <v>66</v>
      </c>
      <c r="R21" s="3">
        <v>129</v>
      </c>
      <c r="S21" s="3">
        <v>58</v>
      </c>
      <c r="T21" s="3">
        <v>181</v>
      </c>
      <c r="U21" s="3">
        <v>93</v>
      </c>
      <c r="V21" s="3">
        <v>202</v>
      </c>
      <c r="W21" s="3">
        <v>105</v>
      </c>
      <c r="X21" s="3">
        <v>256</v>
      </c>
      <c r="Y21" s="3">
        <v>137</v>
      </c>
      <c r="Z21" s="7"/>
      <c r="AA21" s="7"/>
      <c r="AB21" s="11" t="s">
        <v>76</v>
      </c>
      <c r="AC21" s="11"/>
      <c r="AD21" s="6">
        <v>250</v>
      </c>
      <c r="AE21" s="3">
        <v>125</v>
      </c>
      <c r="AF21" s="3">
        <v>204</v>
      </c>
      <c r="AG21" s="3">
        <v>97</v>
      </c>
      <c r="AH21" s="3">
        <v>218</v>
      </c>
      <c r="AI21" s="3">
        <v>85</v>
      </c>
      <c r="AJ21" s="3">
        <v>264</v>
      </c>
      <c r="AK21" s="3">
        <v>127</v>
      </c>
      <c r="AL21" s="3">
        <v>248</v>
      </c>
      <c r="AM21" s="3">
        <v>116</v>
      </c>
      <c r="AN21" s="3">
        <v>223</v>
      </c>
      <c r="AO21" s="3">
        <v>89</v>
      </c>
      <c r="AP21" s="3">
        <v>126</v>
      </c>
      <c r="AQ21" s="3">
        <v>40</v>
      </c>
      <c r="AR21" s="3">
        <v>84</v>
      </c>
      <c r="AS21" s="3">
        <v>20</v>
      </c>
      <c r="AT21" s="3">
        <v>36</v>
      </c>
      <c r="AU21" s="3">
        <v>10</v>
      </c>
      <c r="AV21" s="3">
        <v>6</v>
      </c>
      <c r="AW21" s="15">
        <v>1</v>
      </c>
      <c r="AX21" s="15">
        <v>1</v>
      </c>
      <c r="AY21" s="15" t="s">
        <v>119</v>
      </c>
      <c r="AZ21" s="15" t="s">
        <v>119</v>
      </c>
      <c r="BA21" s="15" t="s">
        <v>119</v>
      </c>
    </row>
    <row r="22" spans="1:53" ht="15.75" customHeight="1">
      <c r="A22" s="7"/>
      <c r="B22" s="11" t="s">
        <v>77</v>
      </c>
      <c r="C22" s="11"/>
      <c r="D22" s="6">
        <f t="shared" si="4"/>
        <v>2868</v>
      </c>
      <c r="E22" s="5">
        <f t="shared" si="5"/>
        <v>1369</v>
      </c>
      <c r="F22" s="3">
        <v>107</v>
      </c>
      <c r="G22" s="3">
        <v>53</v>
      </c>
      <c r="H22" s="3">
        <v>148</v>
      </c>
      <c r="I22" s="3">
        <v>79</v>
      </c>
      <c r="J22" s="3">
        <v>143</v>
      </c>
      <c r="K22" s="3">
        <v>71</v>
      </c>
      <c r="L22" s="3">
        <v>138</v>
      </c>
      <c r="M22" s="3">
        <v>57</v>
      </c>
      <c r="N22" s="3">
        <v>97</v>
      </c>
      <c r="O22" s="3">
        <v>60</v>
      </c>
      <c r="P22" s="3">
        <v>101</v>
      </c>
      <c r="Q22" s="3">
        <v>55</v>
      </c>
      <c r="R22" s="3">
        <v>121</v>
      </c>
      <c r="S22" s="3">
        <v>57</v>
      </c>
      <c r="T22" s="3">
        <v>133</v>
      </c>
      <c r="U22" s="3">
        <v>76</v>
      </c>
      <c r="V22" s="3">
        <v>187</v>
      </c>
      <c r="W22" s="3">
        <v>104</v>
      </c>
      <c r="X22" s="3">
        <v>193</v>
      </c>
      <c r="Y22" s="3">
        <v>105</v>
      </c>
      <c r="Z22" s="7"/>
      <c r="AA22" s="7"/>
      <c r="AB22" s="11" t="s">
        <v>77</v>
      </c>
      <c r="AC22" s="11"/>
      <c r="AD22" s="6">
        <v>208</v>
      </c>
      <c r="AE22" s="3">
        <v>113</v>
      </c>
      <c r="AF22" s="3">
        <v>178</v>
      </c>
      <c r="AG22" s="3">
        <v>77</v>
      </c>
      <c r="AH22" s="3">
        <v>244</v>
      </c>
      <c r="AI22" s="3">
        <v>108</v>
      </c>
      <c r="AJ22" s="3">
        <v>274</v>
      </c>
      <c r="AK22" s="3">
        <v>128</v>
      </c>
      <c r="AL22" s="3">
        <v>242</v>
      </c>
      <c r="AM22" s="3">
        <v>115</v>
      </c>
      <c r="AN22" s="3">
        <v>175</v>
      </c>
      <c r="AO22" s="3">
        <v>61</v>
      </c>
      <c r="AP22" s="3">
        <v>104</v>
      </c>
      <c r="AQ22" s="3">
        <v>32</v>
      </c>
      <c r="AR22" s="3">
        <v>42</v>
      </c>
      <c r="AS22" s="3">
        <v>8</v>
      </c>
      <c r="AT22" s="3">
        <v>26</v>
      </c>
      <c r="AU22" s="3">
        <v>9</v>
      </c>
      <c r="AV22" s="15">
        <v>5</v>
      </c>
      <c r="AW22" s="15">
        <v>1</v>
      </c>
      <c r="AX22" s="15">
        <v>2</v>
      </c>
      <c r="AY22" s="15" t="s">
        <v>119</v>
      </c>
      <c r="AZ22" s="15" t="s">
        <v>119</v>
      </c>
      <c r="BA22" s="15" t="s">
        <v>119</v>
      </c>
    </row>
    <row r="23" spans="1:53" ht="15.75" customHeight="1">
      <c r="A23" s="7"/>
      <c r="B23" s="11" t="s">
        <v>78</v>
      </c>
      <c r="C23" s="11"/>
      <c r="D23" s="6">
        <f t="shared" si="4"/>
        <v>6317</v>
      </c>
      <c r="E23" s="5">
        <f t="shared" si="5"/>
        <v>2935</v>
      </c>
      <c r="F23" s="3">
        <v>317</v>
      </c>
      <c r="G23" s="3">
        <v>177</v>
      </c>
      <c r="H23" s="3">
        <v>356</v>
      </c>
      <c r="I23" s="3">
        <v>195</v>
      </c>
      <c r="J23" s="3">
        <v>351</v>
      </c>
      <c r="K23" s="3">
        <v>184</v>
      </c>
      <c r="L23" s="3">
        <v>365</v>
      </c>
      <c r="M23" s="3">
        <v>178</v>
      </c>
      <c r="N23" s="3">
        <v>265</v>
      </c>
      <c r="O23" s="3">
        <v>126</v>
      </c>
      <c r="P23" s="3">
        <v>340</v>
      </c>
      <c r="Q23" s="3">
        <v>169</v>
      </c>
      <c r="R23" s="3">
        <v>300</v>
      </c>
      <c r="S23" s="3">
        <v>136</v>
      </c>
      <c r="T23" s="3">
        <v>336</v>
      </c>
      <c r="U23" s="3">
        <v>158</v>
      </c>
      <c r="V23" s="3">
        <v>357</v>
      </c>
      <c r="W23" s="3">
        <v>167</v>
      </c>
      <c r="X23" s="3">
        <v>502</v>
      </c>
      <c r="Y23" s="3">
        <v>249</v>
      </c>
      <c r="Z23" s="7"/>
      <c r="AA23" s="7"/>
      <c r="AB23" s="11" t="s">
        <v>78</v>
      </c>
      <c r="AC23" s="11"/>
      <c r="AD23" s="6">
        <v>508</v>
      </c>
      <c r="AE23" s="3">
        <v>254</v>
      </c>
      <c r="AF23" s="3">
        <v>370</v>
      </c>
      <c r="AG23" s="3">
        <v>165</v>
      </c>
      <c r="AH23" s="3">
        <v>397</v>
      </c>
      <c r="AI23" s="3">
        <v>176</v>
      </c>
      <c r="AJ23" s="3">
        <v>440</v>
      </c>
      <c r="AK23" s="3">
        <v>205</v>
      </c>
      <c r="AL23" s="3">
        <v>381</v>
      </c>
      <c r="AM23" s="3">
        <v>157</v>
      </c>
      <c r="AN23" s="3">
        <v>322</v>
      </c>
      <c r="AO23" s="3">
        <v>112</v>
      </c>
      <c r="AP23" s="3">
        <v>207</v>
      </c>
      <c r="AQ23" s="3">
        <v>69</v>
      </c>
      <c r="AR23" s="3">
        <v>135</v>
      </c>
      <c r="AS23" s="3">
        <v>42</v>
      </c>
      <c r="AT23" s="3">
        <v>53</v>
      </c>
      <c r="AU23" s="3">
        <v>12</v>
      </c>
      <c r="AV23" s="3">
        <v>13</v>
      </c>
      <c r="AW23" s="15">
        <v>4</v>
      </c>
      <c r="AX23" s="15">
        <v>2</v>
      </c>
      <c r="AY23" s="15" t="s">
        <v>119</v>
      </c>
      <c r="AZ23" s="15" t="s">
        <v>119</v>
      </c>
      <c r="BA23" s="15" t="s">
        <v>119</v>
      </c>
    </row>
    <row r="24" spans="1:53" ht="15.75" customHeight="1">
      <c r="A24" s="7"/>
      <c r="B24" s="11" t="s">
        <v>79</v>
      </c>
      <c r="C24" s="11"/>
      <c r="D24" s="6">
        <f t="shared" si="4"/>
        <v>5548</v>
      </c>
      <c r="E24" s="5">
        <f t="shared" si="5"/>
        <v>2609</v>
      </c>
      <c r="F24" s="3">
        <v>236</v>
      </c>
      <c r="G24" s="3">
        <v>133</v>
      </c>
      <c r="H24" s="3">
        <v>290</v>
      </c>
      <c r="I24" s="3">
        <v>149</v>
      </c>
      <c r="J24" s="3">
        <v>334</v>
      </c>
      <c r="K24" s="3">
        <v>157</v>
      </c>
      <c r="L24" s="3">
        <v>446</v>
      </c>
      <c r="M24" s="3">
        <v>243</v>
      </c>
      <c r="N24" s="3">
        <v>249</v>
      </c>
      <c r="O24" s="3">
        <v>130</v>
      </c>
      <c r="P24" s="3">
        <v>234</v>
      </c>
      <c r="Q24" s="3">
        <v>128</v>
      </c>
      <c r="R24" s="3">
        <v>250</v>
      </c>
      <c r="S24" s="3">
        <v>118</v>
      </c>
      <c r="T24" s="3">
        <v>282</v>
      </c>
      <c r="U24" s="3">
        <v>126</v>
      </c>
      <c r="V24" s="3">
        <v>342</v>
      </c>
      <c r="W24" s="3">
        <v>164</v>
      </c>
      <c r="X24" s="3">
        <v>421</v>
      </c>
      <c r="Y24" s="3">
        <v>208</v>
      </c>
      <c r="Z24" s="7"/>
      <c r="AA24" s="7"/>
      <c r="AB24" s="11" t="s">
        <v>79</v>
      </c>
      <c r="AC24" s="11"/>
      <c r="AD24" s="6">
        <v>472</v>
      </c>
      <c r="AE24" s="3">
        <v>237</v>
      </c>
      <c r="AF24" s="3">
        <v>345</v>
      </c>
      <c r="AG24" s="3">
        <v>157</v>
      </c>
      <c r="AH24" s="3">
        <v>345</v>
      </c>
      <c r="AI24" s="3">
        <v>159</v>
      </c>
      <c r="AJ24" s="3">
        <v>377</v>
      </c>
      <c r="AK24" s="3">
        <v>177</v>
      </c>
      <c r="AL24" s="3">
        <v>334</v>
      </c>
      <c r="AM24" s="3">
        <v>139</v>
      </c>
      <c r="AN24" s="3">
        <v>287</v>
      </c>
      <c r="AO24" s="3">
        <v>101</v>
      </c>
      <c r="AP24" s="3">
        <v>183</v>
      </c>
      <c r="AQ24" s="3">
        <v>52</v>
      </c>
      <c r="AR24" s="3">
        <v>90</v>
      </c>
      <c r="AS24" s="3">
        <v>25</v>
      </c>
      <c r="AT24" s="3">
        <v>28</v>
      </c>
      <c r="AU24" s="3">
        <v>6</v>
      </c>
      <c r="AV24" s="3">
        <v>2</v>
      </c>
      <c r="AW24" s="15" t="s">
        <v>119</v>
      </c>
      <c r="AX24" s="15">
        <v>1</v>
      </c>
      <c r="AY24" s="15" t="s">
        <v>119</v>
      </c>
      <c r="AZ24" s="15" t="s">
        <v>119</v>
      </c>
      <c r="BA24" s="15" t="s">
        <v>119</v>
      </c>
    </row>
    <row r="25" spans="1:53" ht="15.75" customHeight="1">
      <c r="A25" s="7"/>
      <c r="B25" s="11" t="s">
        <v>80</v>
      </c>
      <c r="C25" s="11"/>
      <c r="D25" s="6">
        <f t="shared" si="4"/>
        <v>7292</v>
      </c>
      <c r="E25" s="5">
        <f t="shared" si="5"/>
        <v>3475</v>
      </c>
      <c r="F25" s="3">
        <v>385</v>
      </c>
      <c r="G25" s="3">
        <v>194</v>
      </c>
      <c r="H25" s="3">
        <v>430</v>
      </c>
      <c r="I25" s="3">
        <v>219</v>
      </c>
      <c r="J25" s="3">
        <v>503</v>
      </c>
      <c r="K25" s="3">
        <v>272</v>
      </c>
      <c r="L25" s="3">
        <v>515</v>
      </c>
      <c r="M25" s="3">
        <v>263</v>
      </c>
      <c r="N25" s="3">
        <v>413</v>
      </c>
      <c r="O25" s="3">
        <v>214</v>
      </c>
      <c r="P25" s="3">
        <v>441</v>
      </c>
      <c r="Q25" s="3">
        <v>206</v>
      </c>
      <c r="R25" s="3">
        <v>349</v>
      </c>
      <c r="S25" s="3">
        <v>172</v>
      </c>
      <c r="T25" s="3">
        <v>383</v>
      </c>
      <c r="U25" s="3">
        <v>177</v>
      </c>
      <c r="V25" s="3">
        <v>509</v>
      </c>
      <c r="W25" s="3">
        <v>262</v>
      </c>
      <c r="X25" s="3">
        <v>559</v>
      </c>
      <c r="Y25" s="3">
        <v>283</v>
      </c>
      <c r="Z25" s="7"/>
      <c r="AA25" s="7"/>
      <c r="AB25" s="11" t="s">
        <v>80</v>
      </c>
      <c r="AC25" s="11"/>
      <c r="AD25" s="6">
        <v>570</v>
      </c>
      <c r="AE25" s="3">
        <v>289</v>
      </c>
      <c r="AF25" s="3">
        <v>390</v>
      </c>
      <c r="AG25" s="3">
        <v>185</v>
      </c>
      <c r="AH25" s="3">
        <v>404</v>
      </c>
      <c r="AI25" s="3">
        <v>178</v>
      </c>
      <c r="AJ25" s="3">
        <v>433</v>
      </c>
      <c r="AK25" s="3">
        <v>194</v>
      </c>
      <c r="AL25" s="3">
        <v>376</v>
      </c>
      <c r="AM25" s="3">
        <v>173</v>
      </c>
      <c r="AN25" s="3">
        <v>313</v>
      </c>
      <c r="AO25" s="3">
        <v>103</v>
      </c>
      <c r="AP25" s="3">
        <v>180</v>
      </c>
      <c r="AQ25" s="3">
        <v>50</v>
      </c>
      <c r="AR25" s="3">
        <v>93</v>
      </c>
      <c r="AS25" s="3">
        <v>28</v>
      </c>
      <c r="AT25" s="3">
        <v>33</v>
      </c>
      <c r="AU25" s="3">
        <v>10</v>
      </c>
      <c r="AV25" s="3">
        <v>11</v>
      </c>
      <c r="AW25" s="15">
        <v>3</v>
      </c>
      <c r="AX25" s="15">
        <v>1</v>
      </c>
      <c r="AY25" s="15" t="s">
        <v>119</v>
      </c>
      <c r="AZ25" s="15">
        <v>1</v>
      </c>
      <c r="BA25" s="15" t="s">
        <v>119</v>
      </c>
    </row>
    <row r="26" spans="1:53" ht="31.5" customHeight="1">
      <c r="A26" s="7"/>
      <c r="B26" s="11" t="s">
        <v>81</v>
      </c>
      <c r="C26" s="11"/>
      <c r="D26" s="6">
        <f t="shared" si="4"/>
        <v>13335</v>
      </c>
      <c r="E26" s="5">
        <f t="shared" si="5"/>
        <v>6158</v>
      </c>
      <c r="F26" s="3">
        <v>776</v>
      </c>
      <c r="G26" s="3">
        <v>415</v>
      </c>
      <c r="H26" s="3">
        <v>767</v>
      </c>
      <c r="I26" s="3">
        <v>364</v>
      </c>
      <c r="J26" s="3">
        <v>856</v>
      </c>
      <c r="K26" s="3">
        <v>417</v>
      </c>
      <c r="L26" s="3">
        <v>833</v>
      </c>
      <c r="M26" s="3">
        <v>405</v>
      </c>
      <c r="N26" s="3">
        <v>672</v>
      </c>
      <c r="O26" s="3">
        <v>290</v>
      </c>
      <c r="P26" s="3">
        <v>851</v>
      </c>
      <c r="Q26" s="3">
        <v>382</v>
      </c>
      <c r="R26" s="3">
        <v>775</v>
      </c>
      <c r="S26" s="3">
        <v>359</v>
      </c>
      <c r="T26" s="3">
        <v>784</v>
      </c>
      <c r="U26" s="3">
        <v>379</v>
      </c>
      <c r="V26" s="3">
        <v>895</v>
      </c>
      <c r="W26" s="3">
        <v>428</v>
      </c>
      <c r="X26" s="3">
        <v>1025</v>
      </c>
      <c r="Y26" s="3">
        <v>495</v>
      </c>
      <c r="Z26" s="7"/>
      <c r="AA26" s="7"/>
      <c r="AB26" s="11" t="s">
        <v>81</v>
      </c>
      <c r="AC26" s="11"/>
      <c r="AD26" s="6">
        <v>1140</v>
      </c>
      <c r="AE26" s="3">
        <v>563</v>
      </c>
      <c r="AF26" s="3">
        <v>758</v>
      </c>
      <c r="AG26" s="3">
        <v>372</v>
      </c>
      <c r="AH26" s="3">
        <v>706</v>
      </c>
      <c r="AI26" s="3">
        <v>316</v>
      </c>
      <c r="AJ26" s="3">
        <v>694</v>
      </c>
      <c r="AK26" s="3">
        <v>314</v>
      </c>
      <c r="AL26" s="3">
        <v>649</v>
      </c>
      <c r="AM26" s="3">
        <v>285</v>
      </c>
      <c r="AN26" s="3">
        <v>514</v>
      </c>
      <c r="AO26" s="3">
        <v>181</v>
      </c>
      <c r="AP26" s="3">
        <v>333</v>
      </c>
      <c r="AQ26" s="3">
        <v>117</v>
      </c>
      <c r="AR26" s="3">
        <v>218</v>
      </c>
      <c r="AS26" s="3">
        <v>57</v>
      </c>
      <c r="AT26" s="3">
        <v>75</v>
      </c>
      <c r="AU26" s="3">
        <v>16</v>
      </c>
      <c r="AV26" s="3">
        <v>14</v>
      </c>
      <c r="AW26" s="3">
        <v>3</v>
      </c>
      <c r="AX26" s="15" t="s">
        <v>119</v>
      </c>
      <c r="AY26" s="15" t="s">
        <v>119</v>
      </c>
      <c r="AZ26" s="15" t="s">
        <v>119</v>
      </c>
      <c r="BA26" s="15" t="s">
        <v>119</v>
      </c>
    </row>
    <row r="27" spans="1:53" ht="15.75" customHeight="1">
      <c r="A27" s="7"/>
      <c r="B27" s="11" t="s">
        <v>82</v>
      </c>
      <c r="C27" s="11"/>
      <c r="D27" s="6">
        <f t="shared" si="4"/>
        <v>6151</v>
      </c>
      <c r="E27" s="5">
        <f t="shared" si="5"/>
        <v>2847</v>
      </c>
      <c r="F27" s="3">
        <v>338</v>
      </c>
      <c r="G27" s="3">
        <v>180</v>
      </c>
      <c r="H27" s="3">
        <v>357</v>
      </c>
      <c r="I27" s="3">
        <v>190</v>
      </c>
      <c r="J27" s="3">
        <v>387</v>
      </c>
      <c r="K27" s="3">
        <v>184</v>
      </c>
      <c r="L27" s="3">
        <v>391</v>
      </c>
      <c r="M27" s="3">
        <v>201</v>
      </c>
      <c r="N27" s="3">
        <v>311</v>
      </c>
      <c r="O27" s="3">
        <v>144</v>
      </c>
      <c r="P27" s="3">
        <v>354</v>
      </c>
      <c r="Q27" s="3">
        <v>170</v>
      </c>
      <c r="R27" s="3">
        <v>306</v>
      </c>
      <c r="S27" s="3">
        <v>148</v>
      </c>
      <c r="T27" s="3">
        <v>337</v>
      </c>
      <c r="U27" s="3">
        <v>146</v>
      </c>
      <c r="V27" s="3">
        <v>408</v>
      </c>
      <c r="W27" s="3">
        <v>194</v>
      </c>
      <c r="X27" s="3">
        <v>528</v>
      </c>
      <c r="Y27" s="3">
        <v>280</v>
      </c>
      <c r="Z27" s="7"/>
      <c r="AA27" s="7"/>
      <c r="AB27" s="11" t="s">
        <v>82</v>
      </c>
      <c r="AC27" s="11"/>
      <c r="AD27" s="6">
        <v>486</v>
      </c>
      <c r="AE27" s="3">
        <v>241</v>
      </c>
      <c r="AF27" s="3">
        <v>325</v>
      </c>
      <c r="AG27" s="3">
        <v>140</v>
      </c>
      <c r="AH27" s="3">
        <v>325</v>
      </c>
      <c r="AI27" s="3">
        <v>140</v>
      </c>
      <c r="AJ27" s="3">
        <v>359</v>
      </c>
      <c r="AK27" s="3">
        <v>149</v>
      </c>
      <c r="AL27" s="3">
        <v>352</v>
      </c>
      <c r="AM27" s="3">
        <v>139</v>
      </c>
      <c r="AN27" s="3">
        <v>276</v>
      </c>
      <c r="AO27" s="3">
        <v>96</v>
      </c>
      <c r="AP27" s="3">
        <v>177</v>
      </c>
      <c r="AQ27" s="3">
        <v>73</v>
      </c>
      <c r="AR27" s="3">
        <v>87</v>
      </c>
      <c r="AS27" s="3">
        <v>23</v>
      </c>
      <c r="AT27" s="3">
        <v>38</v>
      </c>
      <c r="AU27" s="3">
        <v>7</v>
      </c>
      <c r="AV27" s="3">
        <v>5</v>
      </c>
      <c r="AW27" s="15" t="s">
        <v>119</v>
      </c>
      <c r="AX27" s="15" t="s">
        <v>119</v>
      </c>
      <c r="AY27" s="15" t="s">
        <v>119</v>
      </c>
      <c r="AZ27" s="15">
        <v>4</v>
      </c>
      <c r="BA27" s="15">
        <v>2</v>
      </c>
    </row>
    <row r="28" spans="1:53" ht="15.75" customHeight="1">
      <c r="A28" s="7"/>
      <c r="B28" s="11" t="s">
        <v>83</v>
      </c>
      <c r="C28" s="11"/>
      <c r="D28" s="6">
        <f t="shared" si="4"/>
        <v>4243</v>
      </c>
      <c r="E28" s="5">
        <f t="shared" si="5"/>
        <v>1963</v>
      </c>
      <c r="F28" s="3">
        <v>160</v>
      </c>
      <c r="G28" s="3">
        <v>79</v>
      </c>
      <c r="H28" s="3">
        <v>172</v>
      </c>
      <c r="I28" s="3">
        <v>83</v>
      </c>
      <c r="J28" s="3">
        <v>229</v>
      </c>
      <c r="K28" s="3">
        <v>109</v>
      </c>
      <c r="L28" s="3">
        <v>214</v>
      </c>
      <c r="M28" s="3">
        <v>101</v>
      </c>
      <c r="N28" s="3">
        <v>193</v>
      </c>
      <c r="O28" s="3">
        <v>87</v>
      </c>
      <c r="P28" s="3">
        <v>197</v>
      </c>
      <c r="Q28" s="3">
        <v>101</v>
      </c>
      <c r="R28" s="3">
        <v>168</v>
      </c>
      <c r="S28" s="3">
        <v>84</v>
      </c>
      <c r="T28" s="3">
        <v>190</v>
      </c>
      <c r="U28" s="3">
        <v>88</v>
      </c>
      <c r="V28" s="3">
        <v>226</v>
      </c>
      <c r="W28" s="3">
        <v>117</v>
      </c>
      <c r="X28" s="3">
        <v>324</v>
      </c>
      <c r="Y28" s="3">
        <v>156</v>
      </c>
      <c r="Z28" s="7"/>
      <c r="AA28" s="7"/>
      <c r="AB28" s="11" t="s">
        <v>83</v>
      </c>
      <c r="AC28" s="11"/>
      <c r="AD28" s="6">
        <v>394</v>
      </c>
      <c r="AE28" s="3">
        <v>214</v>
      </c>
      <c r="AF28" s="3">
        <v>293</v>
      </c>
      <c r="AG28" s="3">
        <v>133</v>
      </c>
      <c r="AH28" s="3">
        <v>300</v>
      </c>
      <c r="AI28" s="3">
        <v>144</v>
      </c>
      <c r="AJ28" s="3">
        <v>308</v>
      </c>
      <c r="AK28" s="3">
        <v>148</v>
      </c>
      <c r="AL28" s="3">
        <v>277</v>
      </c>
      <c r="AM28" s="3">
        <v>115</v>
      </c>
      <c r="AN28" s="3">
        <v>264</v>
      </c>
      <c r="AO28" s="3">
        <v>107</v>
      </c>
      <c r="AP28" s="3">
        <v>167</v>
      </c>
      <c r="AQ28" s="3">
        <v>49</v>
      </c>
      <c r="AR28" s="3">
        <v>103</v>
      </c>
      <c r="AS28" s="3">
        <v>32</v>
      </c>
      <c r="AT28" s="3">
        <v>50</v>
      </c>
      <c r="AU28" s="3">
        <v>14</v>
      </c>
      <c r="AV28" s="3">
        <v>14</v>
      </c>
      <c r="AW28" s="3">
        <v>2</v>
      </c>
      <c r="AX28" s="15" t="s">
        <v>119</v>
      </c>
      <c r="AY28" s="15" t="s">
        <v>119</v>
      </c>
      <c r="AZ28" s="15" t="s">
        <v>119</v>
      </c>
      <c r="BA28" s="15" t="s">
        <v>119</v>
      </c>
    </row>
    <row r="29" spans="1:53" ht="47.25" customHeight="1">
      <c r="A29" s="7"/>
      <c r="B29" s="9" t="s">
        <v>84</v>
      </c>
      <c r="C29" s="9"/>
      <c r="D29" s="6">
        <f aca="true" t="shared" si="6" ref="D29:Y29">SUM(D30:D34,D35:D39)</f>
        <v>48430</v>
      </c>
      <c r="E29" s="5">
        <f t="shared" si="6"/>
        <v>22673</v>
      </c>
      <c r="F29" s="5">
        <f t="shared" si="6"/>
        <v>2040</v>
      </c>
      <c r="G29" s="5">
        <f t="shared" si="6"/>
        <v>1032</v>
      </c>
      <c r="H29" s="5">
        <f t="shared" si="6"/>
        <v>2611</v>
      </c>
      <c r="I29" s="5">
        <f t="shared" si="6"/>
        <v>1319</v>
      </c>
      <c r="J29" s="5">
        <f t="shared" si="6"/>
        <v>3223</v>
      </c>
      <c r="K29" s="5">
        <f t="shared" si="6"/>
        <v>1618</v>
      </c>
      <c r="L29" s="5">
        <f t="shared" si="6"/>
        <v>2469</v>
      </c>
      <c r="M29" s="5">
        <f t="shared" si="6"/>
        <v>1253</v>
      </c>
      <c r="N29" s="5">
        <f t="shared" si="6"/>
        <v>1249</v>
      </c>
      <c r="O29" s="5">
        <f t="shared" si="6"/>
        <v>631</v>
      </c>
      <c r="P29" s="5">
        <f t="shared" si="6"/>
        <v>1808</v>
      </c>
      <c r="Q29" s="5">
        <f t="shared" si="6"/>
        <v>898</v>
      </c>
      <c r="R29" s="5">
        <f t="shared" si="6"/>
        <v>2226</v>
      </c>
      <c r="S29" s="5">
        <f t="shared" si="6"/>
        <v>1091</v>
      </c>
      <c r="T29" s="5">
        <f t="shared" si="6"/>
        <v>2725</v>
      </c>
      <c r="U29" s="5">
        <f t="shared" si="6"/>
        <v>1358</v>
      </c>
      <c r="V29" s="5">
        <f t="shared" si="6"/>
        <v>3432</v>
      </c>
      <c r="W29" s="5">
        <f t="shared" si="6"/>
        <v>1738</v>
      </c>
      <c r="X29" s="5">
        <f t="shared" si="6"/>
        <v>3613</v>
      </c>
      <c r="Y29" s="5">
        <f t="shared" si="6"/>
        <v>1921</v>
      </c>
      <c r="Z29" s="7"/>
      <c r="AA29" s="7"/>
      <c r="AB29" s="9" t="s">
        <v>84</v>
      </c>
      <c r="AC29" s="9"/>
      <c r="AD29" s="6">
        <f aca="true" t="shared" si="7" ref="AD29:AY29">SUM(AD30:AD34,AD35:AD39)</f>
        <v>3392</v>
      </c>
      <c r="AE29" s="5">
        <f t="shared" si="7"/>
        <v>1716</v>
      </c>
      <c r="AF29" s="5">
        <f t="shared" si="7"/>
        <v>2783</v>
      </c>
      <c r="AG29" s="5">
        <f t="shared" si="7"/>
        <v>1260</v>
      </c>
      <c r="AH29" s="5">
        <f t="shared" si="7"/>
        <v>3571</v>
      </c>
      <c r="AI29" s="5">
        <f t="shared" si="7"/>
        <v>1622</v>
      </c>
      <c r="AJ29" s="5">
        <f t="shared" si="7"/>
        <v>3883</v>
      </c>
      <c r="AK29" s="5">
        <f t="shared" si="7"/>
        <v>1736</v>
      </c>
      <c r="AL29" s="5">
        <f t="shared" si="7"/>
        <v>3772</v>
      </c>
      <c r="AM29" s="5">
        <f t="shared" si="7"/>
        <v>1577</v>
      </c>
      <c r="AN29" s="5">
        <f t="shared" si="7"/>
        <v>2663</v>
      </c>
      <c r="AO29" s="5">
        <f t="shared" si="7"/>
        <v>986</v>
      </c>
      <c r="AP29" s="5">
        <f t="shared" si="7"/>
        <v>1653</v>
      </c>
      <c r="AQ29" s="5">
        <f t="shared" si="7"/>
        <v>555</v>
      </c>
      <c r="AR29" s="5">
        <f t="shared" si="7"/>
        <v>900</v>
      </c>
      <c r="AS29" s="5">
        <f t="shared" si="7"/>
        <v>263</v>
      </c>
      <c r="AT29" s="5">
        <f t="shared" si="7"/>
        <v>356</v>
      </c>
      <c r="AU29" s="5">
        <f t="shared" si="7"/>
        <v>89</v>
      </c>
      <c r="AV29" s="5">
        <f t="shared" si="7"/>
        <v>54</v>
      </c>
      <c r="AW29" s="5">
        <f t="shared" si="7"/>
        <v>8</v>
      </c>
      <c r="AX29" s="5">
        <f t="shared" si="7"/>
        <v>7</v>
      </c>
      <c r="AY29" s="5">
        <f t="shared" si="7"/>
        <v>2</v>
      </c>
      <c r="AZ29" s="15" t="s">
        <v>119</v>
      </c>
      <c r="BA29" s="15" t="s">
        <v>119</v>
      </c>
    </row>
    <row r="30" spans="1:53" ht="31.5" customHeight="1">
      <c r="A30" s="7"/>
      <c r="B30" s="11" t="s">
        <v>85</v>
      </c>
      <c r="C30" s="11"/>
      <c r="D30" s="6">
        <f aca="true" t="shared" si="8" ref="D30:D39">SUM(F30,H30,J30,L30,N30,P30,R30,T30,V30,X30,AD30,AF30,AH30,AJ30,AL30,AN30,AP30,AR30,AT30,AV30,AX30,AZ30)</f>
        <v>6399</v>
      </c>
      <c r="E30" s="5">
        <f aca="true" t="shared" si="9" ref="E30:E39">SUM(G30,I30,K30,M30,O30,Q30,S30,U30,W30,Y30,AE30,AG30,AI30,AK30,AM30,AO30,AQ30,AS30,AU30,AW30,AY30,BA30)</f>
        <v>2915</v>
      </c>
      <c r="F30" s="3">
        <v>220</v>
      </c>
      <c r="G30" s="3">
        <v>114</v>
      </c>
      <c r="H30" s="3">
        <v>300</v>
      </c>
      <c r="I30" s="3">
        <v>159</v>
      </c>
      <c r="J30" s="3">
        <v>418</v>
      </c>
      <c r="K30" s="3">
        <v>215</v>
      </c>
      <c r="L30" s="3">
        <v>348</v>
      </c>
      <c r="M30" s="3">
        <v>163</v>
      </c>
      <c r="N30" s="3">
        <v>156</v>
      </c>
      <c r="O30" s="3">
        <v>70</v>
      </c>
      <c r="P30" s="3">
        <v>224</v>
      </c>
      <c r="Q30" s="3">
        <v>104</v>
      </c>
      <c r="R30" s="3">
        <v>232</v>
      </c>
      <c r="S30" s="3">
        <v>115</v>
      </c>
      <c r="T30" s="3">
        <v>296</v>
      </c>
      <c r="U30" s="3">
        <v>133</v>
      </c>
      <c r="V30" s="3">
        <v>463</v>
      </c>
      <c r="W30" s="3">
        <v>220</v>
      </c>
      <c r="X30" s="3">
        <v>540</v>
      </c>
      <c r="Y30" s="3">
        <v>282</v>
      </c>
      <c r="Z30" s="7"/>
      <c r="AA30" s="7"/>
      <c r="AB30" s="11" t="s">
        <v>85</v>
      </c>
      <c r="AC30" s="11"/>
      <c r="AD30" s="6">
        <v>465</v>
      </c>
      <c r="AE30" s="3">
        <v>222</v>
      </c>
      <c r="AF30" s="3">
        <v>347</v>
      </c>
      <c r="AG30" s="3">
        <v>168</v>
      </c>
      <c r="AH30" s="3">
        <v>461</v>
      </c>
      <c r="AI30" s="3">
        <v>205</v>
      </c>
      <c r="AJ30" s="3">
        <v>559</v>
      </c>
      <c r="AK30" s="3">
        <v>248</v>
      </c>
      <c r="AL30" s="3">
        <v>531</v>
      </c>
      <c r="AM30" s="3">
        <v>219</v>
      </c>
      <c r="AN30" s="3">
        <v>379</v>
      </c>
      <c r="AO30" s="3">
        <v>140</v>
      </c>
      <c r="AP30" s="3">
        <v>249</v>
      </c>
      <c r="AQ30" s="3">
        <v>82</v>
      </c>
      <c r="AR30" s="3">
        <v>139</v>
      </c>
      <c r="AS30" s="3">
        <v>39</v>
      </c>
      <c r="AT30" s="3">
        <v>60</v>
      </c>
      <c r="AU30" s="3">
        <v>15</v>
      </c>
      <c r="AV30" s="3">
        <v>10</v>
      </c>
      <c r="AW30" s="3">
        <v>2</v>
      </c>
      <c r="AX30" s="15">
        <v>2</v>
      </c>
      <c r="AY30" s="15" t="s">
        <v>119</v>
      </c>
      <c r="AZ30" s="15" t="s">
        <v>119</v>
      </c>
      <c r="BA30" s="15" t="s">
        <v>119</v>
      </c>
    </row>
    <row r="31" spans="1:53" ht="15.75" customHeight="1">
      <c r="A31" s="7"/>
      <c r="B31" s="11" t="s">
        <v>86</v>
      </c>
      <c r="C31" s="11"/>
      <c r="D31" s="6">
        <f t="shared" si="8"/>
        <v>2197</v>
      </c>
      <c r="E31" s="5">
        <f t="shared" si="9"/>
        <v>1019</v>
      </c>
      <c r="F31" s="3">
        <v>69</v>
      </c>
      <c r="G31" s="3">
        <v>40</v>
      </c>
      <c r="H31" s="3">
        <v>93</v>
      </c>
      <c r="I31" s="3">
        <v>47</v>
      </c>
      <c r="J31" s="3">
        <v>129</v>
      </c>
      <c r="K31" s="3">
        <v>66</v>
      </c>
      <c r="L31" s="3">
        <v>82</v>
      </c>
      <c r="M31" s="3">
        <v>53</v>
      </c>
      <c r="N31" s="3">
        <v>40</v>
      </c>
      <c r="O31" s="3">
        <v>21</v>
      </c>
      <c r="P31" s="3">
        <v>54</v>
      </c>
      <c r="Q31" s="3">
        <v>34</v>
      </c>
      <c r="R31" s="3">
        <v>87</v>
      </c>
      <c r="S31" s="3">
        <v>49</v>
      </c>
      <c r="T31" s="3">
        <v>94</v>
      </c>
      <c r="U31" s="3">
        <v>47</v>
      </c>
      <c r="V31" s="3">
        <v>108</v>
      </c>
      <c r="W31" s="3">
        <v>55</v>
      </c>
      <c r="X31" s="3">
        <v>139</v>
      </c>
      <c r="Y31" s="3">
        <v>69</v>
      </c>
      <c r="Z31" s="7"/>
      <c r="AA31" s="7"/>
      <c r="AB31" s="11" t="s">
        <v>86</v>
      </c>
      <c r="AC31" s="11"/>
      <c r="AD31" s="6">
        <v>172</v>
      </c>
      <c r="AE31" s="3">
        <v>86</v>
      </c>
      <c r="AF31" s="3">
        <v>106</v>
      </c>
      <c r="AG31" s="3">
        <v>50</v>
      </c>
      <c r="AH31" s="3">
        <v>181</v>
      </c>
      <c r="AI31" s="3">
        <v>76</v>
      </c>
      <c r="AJ31" s="3">
        <v>216</v>
      </c>
      <c r="AK31" s="3">
        <v>91</v>
      </c>
      <c r="AL31" s="3">
        <v>250</v>
      </c>
      <c r="AM31" s="3">
        <v>110</v>
      </c>
      <c r="AN31" s="3">
        <v>154</v>
      </c>
      <c r="AO31" s="3">
        <v>60</v>
      </c>
      <c r="AP31" s="3">
        <v>111</v>
      </c>
      <c r="AQ31" s="3">
        <v>35</v>
      </c>
      <c r="AR31" s="3">
        <v>82</v>
      </c>
      <c r="AS31" s="3">
        <v>21</v>
      </c>
      <c r="AT31" s="3">
        <v>29</v>
      </c>
      <c r="AU31" s="3">
        <v>9</v>
      </c>
      <c r="AV31" s="3">
        <v>1</v>
      </c>
      <c r="AW31" s="15" t="s">
        <v>119</v>
      </c>
      <c r="AX31" s="15" t="s">
        <v>119</v>
      </c>
      <c r="AY31" s="15" t="s">
        <v>119</v>
      </c>
      <c r="AZ31" s="15" t="s">
        <v>119</v>
      </c>
      <c r="BA31" s="15" t="s">
        <v>119</v>
      </c>
    </row>
    <row r="32" spans="1:53" ht="15.75" customHeight="1">
      <c r="A32" s="7"/>
      <c r="B32" s="11" t="s">
        <v>87</v>
      </c>
      <c r="C32" s="11"/>
      <c r="D32" s="6">
        <f t="shared" si="8"/>
        <v>4010</v>
      </c>
      <c r="E32" s="5">
        <f t="shared" si="9"/>
        <v>1919</v>
      </c>
      <c r="F32" s="3">
        <v>154</v>
      </c>
      <c r="G32" s="3">
        <v>80</v>
      </c>
      <c r="H32" s="3">
        <v>229</v>
      </c>
      <c r="I32" s="3">
        <v>107</v>
      </c>
      <c r="J32" s="3">
        <v>259</v>
      </c>
      <c r="K32" s="3">
        <v>131</v>
      </c>
      <c r="L32" s="3">
        <v>206</v>
      </c>
      <c r="M32" s="3">
        <v>111</v>
      </c>
      <c r="N32" s="3">
        <v>91</v>
      </c>
      <c r="O32" s="3">
        <v>47</v>
      </c>
      <c r="P32" s="3">
        <v>156</v>
      </c>
      <c r="Q32" s="3">
        <v>82</v>
      </c>
      <c r="R32" s="3">
        <v>197</v>
      </c>
      <c r="S32" s="3">
        <v>94</v>
      </c>
      <c r="T32" s="3">
        <v>232</v>
      </c>
      <c r="U32" s="3">
        <v>118</v>
      </c>
      <c r="V32" s="3">
        <v>297</v>
      </c>
      <c r="W32" s="3">
        <v>157</v>
      </c>
      <c r="X32" s="3">
        <v>280</v>
      </c>
      <c r="Y32" s="3">
        <v>161</v>
      </c>
      <c r="Z32" s="7"/>
      <c r="AA32" s="7"/>
      <c r="AB32" s="11" t="s">
        <v>87</v>
      </c>
      <c r="AC32" s="11"/>
      <c r="AD32" s="6">
        <v>266</v>
      </c>
      <c r="AE32" s="3">
        <v>150</v>
      </c>
      <c r="AF32" s="3">
        <v>217</v>
      </c>
      <c r="AG32" s="3">
        <v>93</v>
      </c>
      <c r="AH32" s="3">
        <v>304</v>
      </c>
      <c r="AI32" s="3">
        <v>130</v>
      </c>
      <c r="AJ32" s="3">
        <v>324</v>
      </c>
      <c r="AK32" s="3">
        <v>143</v>
      </c>
      <c r="AL32" s="3">
        <v>320</v>
      </c>
      <c r="AM32" s="3">
        <v>138</v>
      </c>
      <c r="AN32" s="3">
        <v>214</v>
      </c>
      <c r="AO32" s="3">
        <v>83</v>
      </c>
      <c r="AP32" s="3">
        <v>137</v>
      </c>
      <c r="AQ32" s="3">
        <v>53</v>
      </c>
      <c r="AR32" s="3">
        <v>82</v>
      </c>
      <c r="AS32" s="3">
        <v>28</v>
      </c>
      <c r="AT32" s="3">
        <v>37</v>
      </c>
      <c r="AU32" s="3">
        <v>12</v>
      </c>
      <c r="AV32" s="3">
        <v>7</v>
      </c>
      <c r="AW32" s="3">
        <v>1</v>
      </c>
      <c r="AX32" s="15">
        <v>1</v>
      </c>
      <c r="AY32" s="15" t="s">
        <v>119</v>
      </c>
      <c r="AZ32" s="15" t="s">
        <v>119</v>
      </c>
      <c r="BA32" s="15" t="s">
        <v>119</v>
      </c>
    </row>
    <row r="33" spans="1:53" ht="15.75" customHeight="1">
      <c r="A33" s="7"/>
      <c r="B33" s="11" t="s">
        <v>88</v>
      </c>
      <c r="C33" s="11"/>
      <c r="D33" s="6">
        <f t="shared" si="8"/>
        <v>4310</v>
      </c>
      <c r="E33" s="5">
        <f t="shared" si="9"/>
        <v>1969</v>
      </c>
      <c r="F33" s="3">
        <v>191</v>
      </c>
      <c r="G33" s="3">
        <v>97</v>
      </c>
      <c r="H33" s="3">
        <v>247</v>
      </c>
      <c r="I33" s="3">
        <v>119</v>
      </c>
      <c r="J33" s="3">
        <v>244</v>
      </c>
      <c r="K33" s="3">
        <v>112</v>
      </c>
      <c r="L33" s="3">
        <v>222</v>
      </c>
      <c r="M33" s="3">
        <v>112</v>
      </c>
      <c r="N33" s="3">
        <v>125</v>
      </c>
      <c r="O33" s="3">
        <v>54</v>
      </c>
      <c r="P33" s="3">
        <v>164</v>
      </c>
      <c r="Q33" s="3">
        <v>79</v>
      </c>
      <c r="R33" s="3">
        <v>186</v>
      </c>
      <c r="S33" s="3">
        <v>86</v>
      </c>
      <c r="T33" s="3">
        <v>217</v>
      </c>
      <c r="U33" s="3">
        <v>110</v>
      </c>
      <c r="V33" s="3">
        <v>280</v>
      </c>
      <c r="W33" s="3">
        <v>139</v>
      </c>
      <c r="X33" s="3">
        <v>288</v>
      </c>
      <c r="Y33" s="3">
        <v>144</v>
      </c>
      <c r="Z33" s="7"/>
      <c r="AA33" s="7"/>
      <c r="AB33" s="11" t="s">
        <v>88</v>
      </c>
      <c r="AC33" s="11"/>
      <c r="AD33" s="6">
        <v>278</v>
      </c>
      <c r="AE33" s="3">
        <v>145</v>
      </c>
      <c r="AF33" s="3">
        <v>229</v>
      </c>
      <c r="AG33" s="3">
        <v>96</v>
      </c>
      <c r="AH33" s="3">
        <v>308</v>
      </c>
      <c r="AI33" s="3">
        <v>149</v>
      </c>
      <c r="AJ33" s="3">
        <v>385</v>
      </c>
      <c r="AK33" s="3">
        <v>174</v>
      </c>
      <c r="AL33" s="3">
        <v>368</v>
      </c>
      <c r="AM33" s="3">
        <v>166</v>
      </c>
      <c r="AN33" s="3">
        <v>242</v>
      </c>
      <c r="AO33" s="3">
        <v>86</v>
      </c>
      <c r="AP33" s="3">
        <v>186</v>
      </c>
      <c r="AQ33" s="3">
        <v>60</v>
      </c>
      <c r="AR33" s="3">
        <v>99</v>
      </c>
      <c r="AS33" s="3">
        <v>27</v>
      </c>
      <c r="AT33" s="3">
        <v>45</v>
      </c>
      <c r="AU33" s="3">
        <v>13</v>
      </c>
      <c r="AV33" s="3">
        <v>6</v>
      </c>
      <c r="AW33" s="15">
        <v>1</v>
      </c>
      <c r="AX33" s="15" t="s">
        <v>119</v>
      </c>
      <c r="AY33" s="15" t="s">
        <v>119</v>
      </c>
      <c r="AZ33" s="15" t="s">
        <v>119</v>
      </c>
      <c r="BA33" s="15" t="s">
        <v>119</v>
      </c>
    </row>
    <row r="34" spans="1:53" ht="15.75" customHeight="1">
      <c r="A34" s="7"/>
      <c r="B34" s="11" t="s">
        <v>89</v>
      </c>
      <c r="C34" s="11"/>
      <c r="D34" s="6">
        <f t="shared" si="8"/>
        <v>3955</v>
      </c>
      <c r="E34" s="5">
        <f t="shared" si="9"/>
        <v>1876</v>
      </c>
      <c r="F34" s="3">
        <v>139</v>
      </c>
      <c r="G34" s="3">
        <v>61</v>
      </c>
      <c r="H34" s="3">
        <v>168</v>
      </c>
      <c r="I34" s="3">
        <v>78</v>
      </c>
      <c r="J34" s="3">
        <v>293</v>
      </c>
      <c r="K34" s="3">
        <v>158</v>
      </c>
      <c r="L34" s="3">
        <v>218</v>
      </c>
      <c r="M34" s="3">
        <v>111</v>
      </c>
      <c r="N34" s="3">
        <v>68</v>
      </c>
      <c r="O34" s="3">
        <v>43</v>
      </c>
      <c r="P34" s="3">
        <v>85</v>
      </c>
      <c r="Q34" s="3">
        <v>45</v>
      </c>
      <c r="R34" s="3">
        <v>149</v>
      </c>
      <c r="S34" s="3">
        <v>75</v>
      </c>
      <c r="T34" s="3">
        <v>204</v>
      </c>
      <c r="U34" s="3">
        <v>109</v>
      </c>
      <c r="V34" s="3">
        <v>331</v>
      </c>
      <c r="W34" s="3">
        <v>167</v>
      </c>
      <c r="X34" s="3">
        <v>316</v>
      </c>
      <c r="Y34" s="3">
        <v>153</v>
      </c>
      <c r="Z34" s="7"/>
      <c r="AA34" s="7"/>
      <c r="AB34" s="11" t="s">
        <v>89</v>
      </c>
      <c r="AC34" s="11"/>
      <c r="AD34" s="6">
        <v>299</v>
      </c>
      <c r="AE34" s="3">
        <v>163</v>
      </c>
      <c r="AF34" s="3">
        <v>223</v>
      </c>
      <c r="AG34" s="3">
        <v>101</v>
      </c>
      <c r="AH34" s="3">
        <v>280</v>
      </c>
      <c r="AI34" s="3">
        <v>125</v>
      </c>
      <c r="AJ34" s="3">
        <v>360</v>
      </c>
      <c r="AK34" s="3">
        <v>166</v>
      </c>
      <c r="AL34" s="3">
        <v>359</v>
      </c>
      <c r="AM34" s="3">
        <v>153</v>
      </c>
      <c r="AN34" s="3">
        <v>238</v>
      </c>
      <c r="AO34" s="3">
        <v>93</v>
      </c>
      <c r="AP34" s="3">
        <v>142</v>
      </c>
      <c r="AQ34" s="3">
        <v>54</v>
      </c>
      <c r="AR34" s="3">
        <v>51</v>
      </c>
      <c r="AS34" s="3">
        <v>16</v>
      </c>
      <c r="AT34" s="3">
        <v>25</v>
      </c>
      <c r="AU34" s="3">
        <v>3</v>
      </c>
      <c r="AV34" s="3">
        <v>5</v>
      </c>
      <c r="AW34" s="15">
        <v>1</v>
      </c>
      <c r="AX34" s="15">
        <v>2</v>
      </c>
      <c r="AY34" s="15">
        <v>1</v>
      </c>
      <c r="AZ34" s="15" t="s">
        <v>119</v>
      </c>
      <c r="BA34" s="15" t="s">
        <v>119</v>
      </c>
    </row>
    <row r="35" spans="1:53" ht="31.5" customHeight="1">
      <c r="A35" s="7"/>
      <c r="B35" s="11" t="s">
        <v>90</v>
      </c>
      <c r="C35" s="11"/>
      <c r="D35" s="6">
        <f t="shared" si="8"/>
        <v>4299</v>
      </c>
      <c r="E35" s="5">
        <f t="shared" si="9"/>
        <v>2082</v>
      </c>
      <c r="F35" s="3">
        <v>181</v>
      </c>
      <c r="G35" s="3">
        <v>110</v>
      </c>
      <c r="H35" s="3">
        <v>230</v>
      </c>
      <c r="I35" s="3">
        <v>121</v>
      </c>
      <c r="J35" s="3">
        <v>298</v>
      </c>
      <c r="K35" s="3">
        <v>142</v>
      </c>
      <c r="L35" s="3">
        <v>210</v>
      </c>
      <c r="M35" s="3">
        <v>107</v>
      </c>
      <c r="N35" s="3">
        <v>101</v>
      </c>
      <c r="O35" s="3">
        <v>55</v>
      </c>
      <c r="P35" s="3">
        <v>116</v>
      </c>
      <c r="Q35" s="3">
        <v>60</v>
      </c>
      <c r="R35" s="3">
        <v>178</v>
      </c>
      <c r="S35" s="3">
        <v>90</v>
      </c>
      <c r="T35" s="3">
        <v>249</v>
      </c>
      <c r="U35" s="3">
        <v>130</v>
      </c>
      <c r="V35" s="3">
        <v>324</v>
      </c>
      <c r="W35" s="3">
        <v>161</v>
      </c>
      <c r="X35" s="3">
        <v>357</v>
      </c>
      <c r="Y35" s="3">
        <v>204</v>
      </c>
      <c r="Z35" s="7"/>
      <c r="AA35" s="7"/>
      <c r="AB35" s="11" t="s">
        <v>90</v>
      </c>
      <c r="AC35" s="11"/>
      <c r="AD35" s="6">
        <v>300</v>
      </c>
      <c r="AE35" s="3">
        <v>160</v>
      </c>
      <c r="AF35" s="3">
        <v>243</v>
      </c>
      <c r="AG35" s="3">
        <v>110</v>
      </c>
      <c r="AH35" s="3">
        <v>350</v>
      </c>
      <c r="AI35" s="3">
        <v>163</v>
      </c>
      <c r="AJ35" s="3">
        <v>347</v>
      </c>
      <c r="AK35" s="3">
        <v>160</v>
      </c>
      <c r="AL35" s="3">
        <v>331</v>
      </c>
      <c r="AM35" s="3">
        <v>139</v>
      </c>
      <c r="AN35" s="3">
        <v>245</v>
      </c>
      <c r="AO35" s="3">
        <v>82</v>
      </c>
      <c r="AP35" s="3">
        <v>154</v>
      </c>
      <c r="AQ35" s="3">
        <v>58</v>
      </c>
      <c r="AR35" s="3">
        <v>64</v>
      </c>
      <c r="AS35" s="3">
        <v>24</v>
      </c>
      <c r="AT35" s="3">
        <v>19</v>
      </c>
      <c r="AU35" s="3">
        <v>6</v>
      </c>
      <c r="AV35" s="3">
        <v>2</v>
      </c>
      <c r="AW35" s="15" t="s">
        <v>119</v>
      </c>
      <c r="AX35" s="15" t="s">
        <v>119</v>
      </c>
      <c r="AY35" s="15" t="s">
        <v>119</v>
      </c>
      <c r="AZ35" s="15" t="s">
        <v>119</v>
      </c>
      <c r="BA35" s="15" t="s">
        <v>119</v>
      </c>
    </row>
    <row r="36" spans="1:53" ht="15.75" customHeight="1">
      <c r="A36" s="7"/>
      <c r="B36" s="11" t="s">
        <v>91</v>
      </c>
      <c r="C36" s="11"/>
      <c r="D36" s="6">
        <f t="shared" si="8"/>
        <v>7368</v>
      </c>
      <c r="E36" s="5">
        <f t="shared" si="9"/>
        <v>3504</v>
      </c>
      <c r="F36" s="3">
        <v>364</v>
      </c>
      <c r="G36" s="3">
        <v>180</v>
      </c>
      <c r="H36" s="3">
        <v>488</v>
      </c>
      <c r="I36" s="3">
        <v>255</v>
      </c>
      <c r="J36" s="3">
        <v>554</v>
      </c>
      <c r="K36" s="3">
        <v>266</v>
      </c>
      <c r="L36" s="3">
        <v>404</v>
      </c>
      <c r="M36" s="3">
        <v>210</v>
      </c>
      <c r="N36" s="3">
        <v>208</v>
      </c>
      <c r="O36" s="3">
        <v>104</v>
      </c>
      <c r="P36" s="3">
        <v>302</v>
      </c>
      <c r="Q36" s="3">
        <v>137</v>
      </c>
      <c r="R36" s="3">
        <v>413</v>
      </c>
      <c r="S36" s="3">
        <v>204</v>
      </c>
      <c r="T36" s="3">
        <v>510</v>
      </c>
      <c r="U36" s="3">
        <v>248</v>
      </c>
      <c r="V36" s="3">
        <v>559</v>
      </c>
      <c r="W36" s="3">
        <v>287</v>
      </c>
      <c r="X36" s="3">
        <v>547</v>
      </c>
      <c r="Y36" s="3">
        <v>296</v>
      </c>
      <c r="Z36" s="7"/>
      <c r="AA36" s="7"/>
      <c r="AB36" s="11" t="s">
        <v>91</v>
      </c>
      <c r="AC36" s="11"/>
      <c r="AD36" s="6">
        <v>481</v>
      </c>
      <c r="AE36" s="3">
        <v>249</v>
      </c>
      <c r="AF36" s="3">
        <v>424</v>
      </c>
      <c r="AG36" s="3">
        <v>187</v>
      </c>
      <c r="AH36" s="3">
        <v>528</v>
      </c>
      <c r="AI36" s="3">
        <v>261</v>
      </c>
      <c r="AJ36" s="3">
        <v>455</v>
      </c>
      <c r="AK36" s="3">
        <v>211</v>
      </c>
      <c r="AL36" s="3">
        <v>444</v>
      </c>
      <c r="AM36" s="3">
        <v>176</v>
      </c>
      <c r="AN36" s="3">
        <v>346</v>
      </c>
      <c r="AO36" s="3">
        <v>132</v>
      </c>
      <c r="AP36" s="3">
        <v>188</v>
      </c>
      <c r="AQ36" s="3">
        <v>64</v>
      </c>
      <c r="AR36" s="3">
        <v>116</v>
      </c>
      <c r="AS36" s="3">
        <v>32</v>
      </c>
      <c r="AT36" s="3">
        <v>31</v>
      </c>
      <c r="AU36" s="3">
        <v>5</v>
      </c>
      <c r="AV36" s="3">
        <v>6</v>
      </c>
      <c r="AW36" s="15" t="s">
        <v>119</v>
      </c>
      <c r="AX36" s="15" t="s">
        <v>119</v>
      </c>
      <c r="AY36" s="15" t="s">
        <v>119</v>
      </c>
      <c r="AZ36" s="15" t="s">
        <v>119</v>
      </c>
      <c r="BA36" s="15" t="s">
        <v>119</v>
      </c>
    </row>
    <row r="37" spans="1:53" ht="15.75" customHeight="1">
      <c r="A37" s="7"/>
      <c r="B37" s="11" t="s">
        <v>92</v>
      </c>
      <c r="C37" s="11"/>
      <c r="D37" s="6">
        <f t="shared" si="8"/>
        <v>4996</v>
      </c>
      <c r="E37" s="5">
        <f t="shared" si="9"/>
        <v>2326</v>
      </c>
      <c r="F37" s="3">
        <v>244</v>
      </c>
      <c r="G37" s="3">
        <v>117</v>
      </c>
      <c r="H37" s="3">
        <v>271</v>
      </c>
      <c r="I37" s="3">
        <v>139</v>
      </c>
      <c r="J37" s="3">
        <v>330</v>
      </c>
      <c r="K37" s="3">
        <v>178</v>
      </c>
      <c r="L37" s="3">
        <v>321</v>
      </c>
      <c r="M37" s="3">
        <v>165</v>
      </c>
      <c r="N37" s="3">
        <v>164</v>
      </c>
      <c r="O37" s="3">
        <v>86</v>
      </c>
      <c r="P37" s="3">
        <v>196</v>
      </c>
      <c r="Q37" s="3">
        <v>92</v>
      </c>
      <c r="R37" s="3">
        <v>245</v>
      </c>
      <c r="S37" s="3">
        <v>126</v>
      </c>
      <c r="T37" s="3">
        <v>284</v>
      </c>
      <c r="U37" s="3">
        <v>144</v>
      </c>
      <c r="V37" s="3">
        <v>326</v>
      </c>
      <c r="W37" s="3">
        <v>176</v>
      </c>
      <c r="X37" s="3">
        <v>352</v>
      </c>
      <c r="Y37" s="3">
        <v>173</v>
      </c>
      <c r="Z37" s="7"/>
      <c r="AA37" s="7"/>
      <c r="AB37" s="11" t="s">
        <v>92</v>
      </c>
      <c r="AC37" s="11"/>
      <c r="AD37" s="6">
        <v>359</v>
      </c>
      <c r="AE37" s="3">
        <v>170</v>
      </c>
      <c r="AF37" s="3">
        <v>303</v>
      </c>
      <c r="AG37" s="3">
        <v>153</v>
      </c>
      <c r="AH37" s="3">
        <v>326</v>
      </c>
      <c r="AI37" s="3">
        <v>142</v>
      </c>
      <c r="AJ37" s="3">
        <v>369</v>
      </c>
      <c r="AK37" s="3">
        <v>150</v>
      </c>
      <c r="AL37" s="3">
        <v>365</v>
      </c>
      <c r="AM37" s="3">
        <v>153</v>
      </c>
      <c r="AN37" s="3">
        <v>263</v>
      </c>
      <c r="AO37" s="3">
        <v>84</v>
      </c>
      <c r="AP37" s="3">
        <v>149</v>
      </c>
      <c r="AQ37" s="3">
        <v>47</v>
      </c>
      <c r="AR37" s="3">
        <v>85</v>
      </c>
      <c r="AS37" s="3">
        <v>24</v>
      </c>
      <c r="AT37" s="3">
        <v>37</v>
      </c>
      <c r="AU37" s="3">
        <v>4</v>
      </c>
      <c r="AV37" s="3">
        <v>7</v>
      </c>
      <c r="AW37" s="15">
        <v>3</v>
      </c>
      <c r="AX37" s="15" t="s">
        <v>119</v>
      </c>
      <c r="AY37" s="15" t="s">
        <v>119</v>
      </c>
      <c r="AZ37" s="15" t="s">
        <v>119</v>
      </c>
      <c r="BA37" s="15" t="s">
        <v>119</v>
      </c>
    </row>
    <row r="38" spans="1:53" ht="15.75" customHeight="1">
      <c r="A38" s="7"/>
      <c r="B38" s="11" t="s">
        <v>93</v>
      </c>
      <c r="C38" s="11"/>
      <c r="D38" s="6">
        <f t="shared" si="8"/>
        <v>7564</v>
      </c>
      <c r="E38" s="5">
        <f t="shared" si="9"/>
        <v>3492</v>
      </c>
      <c r="F38" s="3">
        <v>366</v>
      </c>
      <c r="G38" s="3">
        <v>178</v>
      </c>
      <c r="H38" s="3">
        <v>408</v>
      </c>
      <c r="I38" s="3">
        <v>202</v>
      </c>
      <c r="J38" s="3">
        <v>503</v>
      </c>
      <c r="K38" s="3">
        <v>239</v>
      </c>
      <c r="L38" s="3">
        <v>378</v>
      </c>
      <c r="M38" s="3">
        <v>179</v>
      </c>
      <c r="N38" s="3">
        <v>228</v>
      </c>
      <c r="O38" s="3">
        <v>117</v>
      </c>
      <c r="P38" s="3">
        <v>379</v>
      </c>
      <c r="Q38" s="3">
        <v>191</v>
      </c>
      <c r="R38" s="3">
        <v>389</v>
      </c>
      <c r="S38" s="3">
        <v>178</v>
      </c>
      <c r="T38" s="3">
        <v>460</v>
      </c>
      <c r="U38" s="3">
        <v>236</v>
      </c>
      <c r="V38" s="3">
        <v>524</v>
      </c>
      <c r="W38" s="3">
        <v>265</v>
      </c>
      <c r="X38" s="3">
        <v>560</v>
      </c>
      <c r="Y38" s="3">
        <v>314</v>
      </c>
      <c r="Z38" s="7"/>
      <c r="AA38" s="7"/>
      <c r="AB38" s="11" t="s">
        <v>93</v>
      </c>
      <c r="AC38" s="11"/>
      <c r="AD38" s="6">
        <v>506</v>
      </c>
      <c r="AE38" s="3">
        <v>241</v>
      </c>
      <c r="AF38" s="3">
        <v>452</v>
      </c>
      <c r="AG38" s="3">
        <v>198</v>
      </c>
      <c r="AH38" s="3">
        <v>567</v>
      </c>
      <c r="AI38" s="3">
        <v>257</v>
      </c>
      <c r="AJ38" s="3">
        <v>577</v>
      </c>
      <c r="AK38" s="3">
        <v>249</v>
      </c>
      <c r="AL38" s="3">
        <v>532</v>
      </c>
      <c r="AM38" s="3">
        <v>204</v>
      </c>
      <c r="AN38" s="3">
        <v>367</v>
      </c>
      <c r="AO38" s="3">
        <v>145</v>
      </c>
      <c r="AP38" s="3">
        <v>200</v>
      </c>
      <c r="AQ38" s="3">
        <v>57</v>
      </c>
      <c r="AR38" s="3">
        <v>120</v>
      </c>
      <c r="AS38" s="3">
        <v>33</v>
      </c>
      <c r="AT38" s="3">
        <v>41</v>
      </c>
      <c r="AU38" s="3">
        <v>8</v>
      </c>
      <c r="AV38" s="15">
        <v>6</v>
      </c>
      <c r="AW38" s="15" t="s">
        <v>119</v>
      </c>
      <c r="AX38" s="15">
        <v>1</v>
      </c>
      <c r="AY38" s="15">
        <v>1</v>
      </c>
      <c r="AZ38" s="15" t="s">
        <v>119</v>
      </c>
      <c r="BA38" s="15" t="s">
        <v>119</v>
      </c>
    </row>
    <row r="39" spans="1:53" ht="15.75" customHeight="1">
      <c r="A39" s="7"/>
      <c r="B39" s="11" t="s">
        <v>94</v>
      </c>
      <c r="C39" s="11"/>
      <c r="D39" s="6">
        <f t="shared" si="8"/>
        <v>3332</v>
      </c>
      <c r="E39" s="5">
        <f t="shared" si="9"/>
        <v>1571</v>
      </c>
      <c r="F39" s="3">
        <v>112</v>
      </c>
      <c r="G39" s="3">
        <v>55</v>
      </c>
      <c r="H39" s="3">
        <v>177</v>
      </c>
      <c r="I39" s="3">
        <v>92</v>
      </c>
      <c r="J39" s="3">
        <v>195</v>
      </c>
      <c r="K39" s="3">
        <v>111</v>
      </c>
      <c r="L39" s="3">
        <v>80</v>
      </c>
      <c r="M39" s="3">
        <v>42</v>
      </c>
      <c r="N39" s="3">
        <v>68</v>
      </c>
      <c r="O39" s="3">
        <v>34</v>
      </c>
      <c r="P39" s="3">
        <v>132</v>
      </c>
      <c r="Q39" s="3">
        <v>74</v>
      </c>
      <c r="R39" s="3">
        <v>150</v>
      </c>
      <c r="S39" s="3">
        <v>74</v>
      </c>
      <c r="T39" s="3">
        <v>179</v>
      </c>
      <c r="U39" s="3">
        <v>83</v>
      </c>
      <c r="V39" s="3">
        <v>220</v>
      </c>
      <c r="W39" s="3">
        <v>111</v>
      </c>
      <c r="X39" s="3">
        <v>234</v>
      </c>
      <c r="Y39" s="3">
        <v>125</v>
      </c>
      <c r="Z39" s="7"/>
      <c r="AA39" s="7"/>
      <c r="AB39" s="11" t="s">
        <v>94</v>
      </c>
      <c r="AC39" s="11"/>
      <c r="AD39" s="6">
        <v>266</v>
      </c>
      <c r="AE39" s="3">
        <v>130</v>
      </c>
      <c r="AF39" s="3">
        <v>239</v>
      </c>
      <c r="AG39" s="3">
        <v>104</v>
      </c>
      <c r="AH39" s="3">
        <v>266</v>
      </c>
      <c r="AI39" s="3">
        <v>114</v>
      </c>
      <c r="AJ39" s="3">
        <v>291</v>
      </c>
      <c r="AK39" s="3">
        <v>144</v>
      </c>
      <c r="AL39" s="3">
        <v>272</v>
      </c>
      <c r="AM39" s="3">
        <v>119</v>
      </c>
      <c r="AN39" s="3">
        <v>215</v>
      </c>
      <c r="AO39" s="3">
        <v>81</v>
      </c>
      <c r="AP39" s="3">
        <v>137</v>
      </c>
      <c r="AQ39" s="3">
        <v>45</v>
      </c>
      <c r="AR39" s="3">
        <v>62</v>
      </c>
      <c r="AS39" s="3">
        <v>19</v>
      </c>
      <c r="AT39" s="3">
        <v>32</v>
      </c>
      <c r="AU39" s="3">
        <v>14</v>
      </c>
      <c r="AV39" s="3">
        <v>4</v>
      </c>
      <c r="AW39" s="15" t="s">
        <v>119</v>
      </c>
      <c r="AX39" s="15">
        <v>1</v>
      </c>
      <c r="AY39" s="15" t="s">
        <v>119</v>
      </c>
      <c r="AZ39" s="15" t="s">
        <v>119</v>
      </c>
      <c r="BA39" s="15" t="s">
        <v>119</v>
      </c>
    </row>
    <row r="40" spans="1:53" ht="47.25" customHeight="1">
      <c r="A40" s="7"/>
      <c r="B40" s="9" t="s">
        <v>95</v>
      </c>
      <c r="C40" s="9"/>
      <c r="D40" s="6">
        <f aca="true" t="shared" si="10" ref="D40:Y40">SUM(D41:D44)</f>
        <v>33538</v>
      </c>
      <c r="E40" s="5">
        <f t="shared" si="10"/>
        <v>15930</v>
      </c>
      <c r="F40" s="5">
        <f t="shared" si="10"/>
        <v>1625</v>
      </c>
      <c r="G40" s="5">
        <f t="shared" si="10"/>
        <v>835</v>
      </c>
      <c r="H40" s="5">
        <f t="shared" si="10"/>
        <v>1810</v>
      </c>
      <c r="I40" s="5">
        <f t="shared" si="10"/>
        <v>889</v>
      </c>
      <c r="J40" s="5">
        <f t="shared" si="10"/>
        <v>2147</v>
      </c>
      <c r="K40" s="5">
        <f t="shared" si="10"/>
        <v>1089</v>
      </c>
      <c r="L40" s="5">
        <f t="shared" si="10"/>
        <v>1942</v>
      </c>
      <c r="M40" s="5">
        <f t="shared" si="10"/>
        <v>1004</v>
      </c>
      <c r="N40" s="5">
        <f t="shared" si="10"/>
        <v>1143</v>
      </c>
      <c r="O40" s="5">
        <f t="shared" si="10"/>
        <v>616</v>
      </c>
      <c r="P40" s="5">
        <f t="shared" si="10"/>
        <v>1439</v>
      </c>
      <c r="Q40" s="5">
        <f t="shared" si="10"/>
        <v>735</v>
      </c>
      <c r="R40" s="5">
        <f t="shared" si="10"/>
        <v>1494</v>
      </c>
      <c r="S40" s="5">
        <f t="shared" si="10"/>
        <v>756</v>
      </c>
      <c r="T40" s="5">
        <f t="shared" si="10"/>
        <v>1693</v>
      </c>
      <c r="U40" s="5">
        <f t="shared" si="10"/>
        <v>828</v>
      </c>
      <c r="V40" s="5">
        <f t="shared" si="10"/>
        <v>2063</v>
      </c>
      <c r="W40" s="5">
        <f t="shared" si="10"/>
        <v>1079</v>
      </c>
      <c r="X40" s="5">
        <f t="shared" si="10"/>
        <v>2328</v>
      </c>
      <c r="Y40" s="5">
        <f t="shared" si="10"/>
        <v>1162</v>
      </c>
      <c r="Z40" s="7"/>
      <c r="AA40" s="7"/>
      <c r="AB40" s="9" t="s">
        <v>95</v>
      </c>
      <c r="AC40" s="14"/>
      <c r="AD40" s="6">
        <f aca="true" t="shared" si="11" ref="AD40:AM40">SUM(AD41:AD44)</f>
        <v>2618</v>
      </c>
      <c r="AE40" s="5">
        <f t="shared" si="11"/>
        <v>1332</v>
      </c>
      <c r="AF40" s="5">
        <f t="shared" si="11"/>
        <v>1982</v>
      </c>
      <c r="AG40" s="5">
        <f t="shared" si="11"/>
        <v>911</v>
      </c>
      <c r="AH40" s="5">
        <f t="shared" si="11"/>
        <v>2176</v>
      </c>
      <c r="AI40" s="5">
        <f t="shared" si="11"/>
        <v>999</v>
      </c>
      <c r="AJ40" s="5">
        <f t="shared" si="11"/>
        <v>2635</v>
      </c>
      <c r="AK40" s="5">
        <f t="shared" si="11"/>
        <v>1224</v>
      </c>
      <c r="AL40" s="5">
        <f t="shared" si="11"/>
        <v>2487</v>
      </c>
      <c r="AM40" s="5">
        <f t="shared" si="11"/>
        <v>1106</v>
      </c>
      <c r="AN40" s="5">
        <f aca="true" t="shared" si="12" ref="AN40:AX40">SUM(AN41:AN44)</f>
        <v>1867</v>
      </c>
      <c r="AO40" s="5">
        <f t="shared" si="12"/>
        <v>716</v>
      </c>
      <c r="AP40" s="5">
        <f t="shared" si="12"/>
        <v>1143</v>
      </c>
      <c r="AQ40" s="5">
        <f t="shared" si="12"/>
        <v>381</v>
      </c>
      <c r="AR40" s="5">
        <f t="shared" si="12"/>
        <v>647</v>
      </c>
      <c r="AS40" s="5">
        <f t="shared" si="12"/>
        <v>199</v>
      </c>
      <c r="AT40" s="5">
        <f t="shared" si="12"/>
        <v>235</v>
      </c>
      <c r="AU40" s="5">
        <f t="shared" si="12"/>
        <v>58</v>
      </c>
      <c r="AV40" s="5">
        <f t="shared" si="12"/>
        <v>60</v>
      </c>
      <c r="AW40" s="5">
        <f t="shared" si="12"/>
        <v>11</v>
      </c>
      <c r="AX40" s="5">
        <f t="shared" si="12"/>
        <v>4</v>
      </c>
      <c r="AY40" s="15" t="s">
        <v>119</v>
      </c>
      <c r="AZ40" s="15" t="s">
        <v>119</v>
      </c>
      <c r="BA40" s="15" t="s">
        <v>119</v>
      </c>
    </row>
    <row r="41" spans="1:53" ht="31.5" customHeight="1">
      <c r="A41" s="7"/>
      <c r="B41" s="11" t="s">
        <v>96</v>
      </c>
      <c r="C41" s="11"/>
      <c r="D41" s="6">
        <f>SUM(F41,H41,J41,L41,N41,P41,R41,T41,V41,X41,AD41,AF41,AH41,AJ41,AL41,AN41,AP41,AR41,AT41,AV41,AX41,AZ41)</f>
        <v>12600</v>
      </c>
      <c r="E41" s="5">
        <f>SUM(G41,I41,K41,M41,O41,Q41,S41,U41,W41,Y41,AE41,AG41,AI41,AK41,AM41,AO41,AQ41,AS41,AU41,AW41,AY41,BA41)</f>
        <v>6009</v>
      </c>
      <c r="F41" s="3">
        <v>626</v>
      </c>
      <c r="G41" s="3">
        <v>317</v>
      </c>
      <c r="H41" s="3">
        <v>773</v>
      </c>
      <c r="I41" s="3">
        <v>391</v>
      </c>
      <c r="J41" s="3">
        <v>846</v>
      </c>
      <c r="K41" s="3">
        <v>421</v>
      </c>
      <c r="L41" s="3">
        <v>678</v>
      </c>
      <c r="M41" s="3">
        <v>348</v>
      </c>
      <c r="N41" s="3">
        <v>357</v>
      </c>
      <c r="O41" s="3">
        <v>204</v>
      </c>
      <c r="P41" s="3">
        <v>585</v>
      </c>
      <c r="Q41" s="3">
        <v>291</v>
      </c>
      <c r="R41" s="3">
        <v>644</v>
      </c>
      <c r="S41" s="3">
        <v>316</v>
      </c>
      <c r="T41" s="3">
        <v>736</v>
      </c>
      <c r="U41" s="3">
        <v>354</v>
      </c>
      <c r="V41" s="3">
        <v>761</v>
      </c>
      <c r="W41" s="3">
        <v>396</v>
      </c>
      <c r="X41" s="3">
        <v>859</v>
      </c>
      <c r="Y41" s="3">
        <v>435</v>
      </c>
      <c r="Z41" s="7"/>
      <c r="AA41" s="7"/>
      <c r="AB41" s="11" t="s">
        <v>96</v>
      </c>
      <c r="AC41" s="11"/>
      <c r="AD41" s="6">
        <v>1005</v>
      </c>
      <c r="AE41" s="3">
        <v>511</v>
      </c>
      <c r="AF41" s="3">
        <v>731</v>
      </c>
      <c r="AG41" s="3">
        <v>345</v>
      </c>
      <c r="AH41" s="3">
        <v>758</v>
      </c>
      <c r="AI41" s="3">
        <v>351</v>
      </c>
      <c r="AJ41" s="3">
        <v>891</v>
      </c>
      <c r="AK41" s="3">
        <v>408</v>
      </c>
      <c r="AL41" s="3">
        <v>891</v>
      </c>
      <c r="AM41" s="3">
        <v>388</v>
      </c>
      <c r="AN41" s="3">
        <v>693</v>
      </c>
      <c r="AO41" s="3">
        <v>280</v>
      </c>
      <c r="AP41" s="3">
        <v>419</v>
      </c>
      <c r="AQ41" s="3">
        <v>147</v>
      </c>
      <c r="AR41" s="3">
        <v>237</v>
      </c>
      <c r="AS41" s="3">
        <v>74</v>
      </c>
      <c r="AT41" s="3">
        <v>87</v>
      </c>
      <c r="AU41" s="3">
        <v>29</v>
      </c>
      <c r="AV41" s="3">
        <v>22</v>
      </c>
      <c r="AW41" s="3">
        <v>3</v>
      </c>
      <c r="AX41" s="3">
        <v>1</v>
      </c>
      <c r="AY41" s="15" t="s">
        <v>119</v>
      </c>
      <c r="AZ41" s="15" t="s">
        <v>119</v>
      </c>
      <c r="BA41" s="15" t="s">
        <v>119</v>
      </c>
    </row>
    <row r="42" spans="1:53" ht="15.75" customHeight="1">
      <c r="A42" s="7"/>
      <c r="B42" s="11" t="s">
        <v>97</v>
      </c>
      <c r="C42" s="11"/>
      <c r="D42" s="6">
        <f>SUM(F42,H42,J42,L42,N42,P42,R42,T42,V42,X42,AD42,AF42,AH42,AJ42,AL42,AN42,AP42,AR42,AT42,AV42,AX42,AZ42)</f>
        <v>6914</v>
      </c>
      <c r="E42" s="5">
        <f>SUM(G42,I42,K42,M42,O42,Q42,S42,U42,W42,Y42,AE42,AG42,AI42,AK42,AM42,AO42,AQ42,AS42,AU42,AW42,AY42,BA42)</f>
        <v>3249</v>
      </c>
      <c r="F42" s="3">
        <v>320</v>
      </c>
      <c r="G42" s="3">
        <v>160</v>
      </c>
      <c r="H42" s="3">
        <v>325</v>
      </c>
      <c r="I42" s="3">
        <v>146</v>
      </c>
      <c r="J42" s="3">
        <v>396</v>
      </c>
      <c r="K42" s="3">
        <v>194</v>
      </c>
      <c r="L42" s="3">
        <v>374</v>
      </c>
      <c r="M42" s="3">
        <v>204</v>
      </c>
      <c r="N42" s="3">
        <v>248</v>
      </c>
      <c r="O42" s="3">
        <v>135</v>
      </c>
      <c r="P42" s="3">
        <v>306</v>
      </c>
      <c r="Q42" s="3">
        <v>163</v>
      </c>
      <c r="R42" s="3">
        <v>267</v>
      </c>
      <c r="S42" s="3">
        <v>147</v>
      </c>
      <c r="T42" s="3">
        <v>315</v>
      </c>
      <c r="U42" s="3">
        <v>161</v>
      </c>
      <c r="V42" s="3">
        <v>384</v>
      </c>
      <c r="W42" s="3">
        <v>200</v>
      </c>
      <c r="X42" s="3">
        <v>500</v>
      </c>
      <c r="Y42" s="3">
        <v>244</v>
      </c>
      <c r="Z42" s="7"/>
      <c r="AA42" s="7"/>
      <c r="AB42" s="11" t="s">
        <v>97</v>
      </c>
      <c r="AC42" s="11"/>
      <c r="AD42" s="6">
        <v>535</v>
      </c>
      <c r="AE42" s="3">
        <v>286</v>
      </c>
      <c r="AF42" s="3">
        <v>417</v>
      </c>
      <c r="AG42" s="3">
        <v>179</v>
      </c>
      <c r="AH42" s="3">
        <v>434</v>
      </c>
      <c r="AI42" s="3">
        <v>192</v>
      </c>
      <c r="AJ42" s="3">
        <v>556</v>
      </c>
      <c r="AK42" s="3">
        <v>267</v>
      </c>
      <c r="AL42" s="3">
        <v>550</v>
      </c>
      <c r="AM42" s="3">
        <v>241</v>
      </c>
      <c r="AN42" s="3">
        <v>438</v>
      </c>
      <c r="AO42" s="3">
        <v>174</v>
      </c>
      <c r="AP42" s="3">
        <v>274</v>
      </c>
      <c r="AQ42" s="3">
        <v>79</v>
      </c>
      <c r="AR42" s="3">
        <v>183</v>
      </c>
      <c r="AS42" s="3">
        <v>55</v>
      </c>
      <c r="AT42" s="3">
        <v>69</v>
      </c>
      <c r="AU42" s="3">
        <v>18</v>
      </c>
      <c r="AV42" s="3">
        <v>20</v>
      </c>
      <c r="AW42" s="15">
        <v>4</v>
      </c>
      <c r="AX42" s="3">
        <v>3</v>
      </c>
      <c r="AY42" s="15" t="s">
        <v>119</v>
      </c>
      <c r="AZ42" s="15" t="s">
        <v>119</v>
      </c>
      <c r="BA42" s="15" t="s">
        <v>119</v>
      </c>
    </row>
    <row r="43" spans="1:53" ht="15.75" customHeight="1">
      <c r="A43" s="7"/>
      <c r="B43" s="11" t="s">
        <v>98</v>
      </c>
      <c r="C43" s="11"/>
      <c r="D43" s="6">
        <f>SUM(F43,H43,J43,L43,N43,P43,R43,T43,V43,X43,AD43,AF43,AH43,AJ43,AL43,AN43,AP43,AR43,AT43,AV43,AX44,AZ43)</f>
        <v>9272</v>
      </c>
      <c r="E43" s="5">
        <f>SUM(G43,I43,K43,M43,O43,Q43,S43,U43,W43,Y43,AE43,AG43,AI43,AK43,AM43,AO43,AQ43,AS43,AU43,AW43,AY43,BA43)</f>
        <v>4378</v>
      </c>
      <c r="F43" s="3">
        <v>412</v>
      </c>
      <c r="G43" s="3">
        <v>217</v>
      </c>
      <c r="H43" s="3">
        <v>445</v>
      </c>
      <c r="I43" s="3">
        <v>218</v>
      </c>
      <c r="J43" s="3">
        <v>592</v>
      </c>
      <c r="K43" s="3">
        <v>300</v>
      </c>
      <c r="L43" s="3">
        <v>581</v>
      </c>
      <c r="M43" s="3">
        <v>290</v>
      </c>
      <c r="N43" s="3">
        <v>339</v>
      </c>
      <c r="O43" s="3">
        <v>175</v>
      </c>
      <c r="P43" s="3">
        <v>345</v>
      </c>
      <c r="Q43" s="3">
        <v>176</v>
      </c>
      <c r="R43" s="3">
        <v>375</v>
      </c>
      <c r="S43" s="3">
        <v>185</v>
      </c>
      <c r="T43" s="3">
        <v>390</v>
      </c>
      <c r="U43" s="3">
        <v>190</v>
      </c>
      <c r="V43" s="3">
        <v>612</v>
      </c>
      <c r="W43" s="3">
        <v>315</v>
      </c>
      <c r="X43" s="3">
        <v>645</v>
      </c>
      <c r="Y43" s="3">
        <v>330</v>
      </c>
      <c r="Z43" s="7"/>
      <c r="AA43" s="7"/>
      <c r="AB43" s="11" t="s">
        <v>98</v>
      </c>
      <c r="AC43" s="11"/>
      <c r="AD43" s="6">
        <v>738</v>
      </c>
      <c r="AE43" s="3">
        <v>372</v>
      </c>
      <c r="AF43" s="3">
        <v>563</v>
      </c>
      <c r="AG43" s="3">
        <v>257</v>
      </c>
      <c r="AH43" s="3">
        <v>647</v>
      </c>
      <c r="AI43" s="3">
        <v>304</v>
      </c>
      <c r="AJ43" s="3">
        <v>802</v>
      </c>
      <c r="AK43" s="3">
        <v>367</v>
      </c>
      <c r="AL43" s="3">
        <v>722</v>
      </c>
      <c r="AM43" s="3">
        <v>328</v>
      </c>
      <c r="AN43" s="3">
        <v>521</v>
      </c>
      <c r="AO43" s="3">
        <v>177</v>
      </c>
      <c r="AP43" s="3">
        <v>317</v>
      </c>
      <c r="AQ43" s="3">
        <v>115</v>
      </c>
      <c r="AR43" s="3">
        <v>167</v>
      </c>
      <c r="AS43" s="3">
        <v>53</v>
      </c>
      <c r="AT43" s="3">
        <v>48</v>
      </c>
      <c r="AU43" s="3">
        <v>7</v>
      </c>
      <c r="AV43" s="3">
        <v>11</v>
      </c>
      <c r="AW43" s="3">
        <v>2</v>
      </c>
      <c r="AX43" s="15" t="s">
        <v>119</v>
      </c>
      <c r="AY43" s="15" t="s">
        <v>119</v>
      </c>
      <c r="AZ43" s="15" t="s">
        <v>119</v>
      </c>
      <c r="BA43" s="15" t="s">
        <v>119</v>
      </c>
    </row>
    <row r="44" spans="1:53" ht="15.75" customHeight="1">
      <c r="A44" s="7"/>
      <c r="B44" s="11" t="s">
        <v>99</v>
      </c>
      <c r="C44" s="11"/>
      <c r="D44" s="6">
        <f>SUM(F44,H44,J44,L44,N44,P44,R44,T44,V44,X44,AD44,AF44,AH44,AJ44,AL44,AN44,AP44,AR44,AT44,AV44,AX44,AZ44)</f>
        <v>4752</v>
      </c>
      <c r="E44" s="5">
        <f>SUM(G44,I44,K44,M44,O44,Q44,S44,U44,W44,Y44,AE44,AG44,AI44,AK44,AM44,AO44,AQ44,AS44,AU44,AW44,AY44,BA44)</f>
        <v>2294</v>
      </c>
      <c r="F44" s="3">
        <v>267</v>
      </c>
      <c r="G44" s="3">
        <v>141</v>
      </c>
      <c r="H44" s="3">
        <v>267</v>
      </c>
      <c r="I44" s="3">
        <v>134</v>
      </c>
      <c r="J44" s="3">
        <v>313</v>
      </c>
      <c r="K44" s="3">
        <v>174</v>
      </c>
      <c r="L44" s="3">
        <v>309</v>
      </c>
      <c r="M44" s="3">
        <v>162</v>
      </c>
      <c r="N44" s="3">
        <v>199</v>
      </c>
      <c r="O44" s="3">
        <v>102</v>
      </c>
      <c r="P44" s="3">
        <v>203</v>
      </c>
      <c r="Q44" s="3">
        <v>105</v>
      </c>
      <c r="R44" s="3">
        <v>208</v>
      </c>
      <c r="S44" s="3">
        <v>108</v>
      </c>
      <c r="T44" s="3">
        <v>252</v>
      </c>
      <c r="U44" s="3">
        <v>123</v>
      </c>
      <c r="V44" s="3">
        <v>306</v>
      </c>
      <c r="W44" s="3">
        <v>168</v>
      </c>
      <c r="X44" s="3">
        <v>324</v>
      </c>
      <c r="Y44" s="3">
        <v>153</v>
      </c>
      <c r="Z44" s="7"/>
      <c r="AA44" s="7"/>
      <c r="AB44" s="11" t="s">
        <v>99</v>
      </c>
      <c r="AC44" s="11"/>
      <c r="AD44" s="6">
        <v>340</v>
      </c>
      <c r="AE44" s="3">
        <v>163</v>
      </c>
      <c r="AF44" s="3">
        <v>271</v>
      </c>
      <c r="AG44" s="3">
        <v>130</v>
      </c>
      <c r="AH44" s="3">
        <v>337</v>
      </c>
      <c r="AI44" s="3">
        <v>152</v>
      </c>
      <c r="AJ44" s="3">
        <v>386</v>
      </c>
      <c r="AK44" s="3">
        <v>182</v>
      </c>
      <c r="AL44" s="3">
        <v>324</v>
      </c>
      <c r="AM44" s="3">
        <v>149</v>
      </c>
      <c r="AN44" s="3">
        <v>215</v>
      </c>
      <c r="AO44" s="3">
        <v>85</v>
      </c>
      <c r="AP44" s="3">
        <v>133</v>
      </c>
      <c r="AQ44" s="3">
        <v>40</v>
      </c>
      <c r="AR44" s="3">
        <v>60</v>
      </c>
      <c r="AS44" s="3">
        <v>17</v>
      </c>
      <c r="AT44" s="3">
        <v>31</v>
      </c>
      <c r="AU44" s="3">
        <v>4</v>
      </c>
      <c r="AV44" s="15">
        <v>7</v>
      </c>
      <c r="AW44" s="15">
        <v>2</v>
      </c>
      <c r="AX44" s="15" t="s">
        <v>119</v>
      </c>
      <c r="AY44" s="15" t="s">
        <v>119</v>
      </c>
      <c r="AZ44" s="15" t="s">
        <v>119</v>
      </c>
      <c r="BA44" s="15" t="s">
        <v>119</v>
      </c>
    </row>
    <row r="45" spans="1:53" ht="47.25" customHeight="1">
      <c r="A45" s="7"/>
      <c r="B45" s="9" t="s">
        <v>100</v>
      </c>
      <c r="C45" s="9"/>
      <c r="D45" s="6">
        <f aca="true" t="shared" si="13" ref="D45:Y45">SUM(D46:D50,D51)</f>
        <v>41230</v>
      </c>
      <c r="E45" s="5">
        <f t="shared" si="13"/>
        <v>19984</v>
      </c>
      <c r="F45" s="5">
        <f t="shared" si="13"/>
        <v>2047</v>
      </c>
      <c r="G45" s="5">
        <f t="shared" si="13"/>
        <v>1032</v>
      </c>
      <c r="H45" s="5">
        <f t="shared" si="13"/>
        <v>2264</v>
      </c>
      <c r="I45" s="5">
        <f t="shared" si="13"/>
        <v>1186</v>
      </c>
      <c r="J45" s="5">
        <f t="shared" si="13"/>
        <v>2523</v>
      </c>
      <c r="K45" s="5">
        <f t="shared" si="13"/>
        <v>1309</v>
      </c>
      <c r="L45" s="5">
        <f t="shared" si="13"/>
        <v>2159</v>
      </c>
      <c r="M45" s="5">
        <f t="shared" si="13"/>
        <v>1078</v>
      </c>
      <c r="N45" s="5">
        <f t="shared" si="13"/>
        <v>1576</v>
      </c>
      <c r="O45" s="5">
        <f t="shared" si="13"/>
        <v>842</v>
      </c>
      <c r="P45" s="5">
        <f t="shared" si="13"/>
        <v>2037</v>
      </c>
      <c r="Q45" s="5">
        <f t="shared" si="13"/>
        <v>1053</v>
      </c>
      <c r="R45" s="5">
        <f t="shared" si="13"/>
        <v>2122</v>
      </c>
      <c r="S45" s="5">
        <f t="shared" si="13"/>
        <v>1054</v>
      </c>
      <c r="T45" s="5">
        <f t="shared" si="13"/>
        <v>2424</v>
      </c>
      <c r="U45" s="5">
        <f t="shared" si="13"/>
        <v>1235</v>
      </c>
      <c r="V45" s="5">
        <f t="shared" si="13"/>
        <v>2960</v>
      </c>
      <c r="W45" s="5">
        <f t="shared" si="13"/>
        <v>1539</v>
      </c>
      <c r="X45" s="5">
        <f t="shared" si="13"/>
        <v>3256</v>
      </c>
      <c r="Y45" s="5">
        <f t="shared" si="13"/>
        <v>1711</v>
      </c>
      <c r="Z45" s="7"/>
      <c r="AA45" s="7"/>
      <c r="AB45" s="9" t="s">
        <v>100</v>
      </c>
      <c r="AC45" s="14"/>
      <c r="AD45" s="6">
        <f aca="true" t="shared" si="14" ref="AD45:AY45">SUM(AD46:AD50,AD51)</f>
        <v>3208</v>
      </c>
      <c r="AE45" s="5">
        <f t="shared" si="14"/>
        <v>1623</v>
      </c>
      <c r="AF45" s="5">
        <f t="shared" si="14"/>
        <v>2439</v>
      </c>
      <c r="AG45" s="5">
        <f t="shared" si="14"/>
        <v>1099</v>
      </c>
      <c r="AH45" s="5">
        <f t="shared" si="14"/>
        <v>2820</v>
      </c>
      <c r="AI45" s="5">
        <f t="shared" si="14"/>
        <v>1347</v>
      </c>
      <c r="AJ45" s="5">
        <f t="shared" si="14"/>
        <v>3087</v>
      </c>
      <c r="AK45" s="5">
        <f t="shared" si="14"/>
        <v>1434</v>
      </c>
      <c r="AL45" s="5">
        <f t="shared" si="14"/>
        <v>2539</v>
      </c>
      <c r="AM45" s="5">
        <f t="shared" si="14"/>
        <v>1118</v>
      </c>
      <c r="AN45" s="5">
        <f t="shared" si="14"/>
        <v>1834</v>
      </c>
      <c r="AO45" s="5">
        <f t="shared" si="14"/>
        <v>709</v>
      </c>
      <c r="AP45" s="5">
        <f t="shared" si="14"/>
        <v>1063</v>
      </c>
      <c r="AQ45" s="5">
        <f t="shared" si="14"/>
        <v>365</v>
      </c>
      <c r="AR45" s="5">
        <f t="shared" si="14"/>
        <v>624</v>
      </c>
      <c r="AS45" s="5">
        <f t="shared" si="14"/>
        <v>195</v>
      </c>
      <c r="AT45" s="5">
        <f t="shared" si="14"/>
        <v>196</v>
      </c>
      <c r="AU45" s="5">
        <f t="shared" si="14"/>
        <v>48</v>
      </c>
      <c r="AV45" s="5">
        <f t="shared" si="14"/>
        <v>48</v>
      </c>
      <c r="AW45" s="5">
        <f t="shared" si="14"/>
        <v>6</v>
      </c>
      <c r="AX45" s="5">
        <f t="shared" si="14"/>
        <v>4</v>
      </c>
      <c r="AY45" s="5">
        <f t="shared" si="14"/>
        <v>1</v>
      </c>
      <c r="AZ45" s="15" t="s">
        <v>119</v>
      </c>
      <c r="BA45" s="15" t="s">
        <v>119</v>
      </c>
    </row>
    <row r="46" spans="1:53" ht="31.5" customHeight="1">
      <c r="A46" s="7"/>
      <c r="B46" s="11" t="s">
        <v>101</v>
      </c>
      <c r="C46" s="11"/>
      <c r="D46" s="6">
        <f aca="true" t="shared" si="15" ref="D46:E51">SUM(F46,H46,J46,L46,N46,P46,R46,T46,V46,X46,AD46,AF46,AH46,AJ46,AL46,AN46,AP46,AR46,AT46,AV46,AX46,AZ46)</f>
        <v>15485</v>
      </c>
      <c r="E46" s="5">
        <f t="shared" si="15"/>
        <v>7546</v>
      </c>
      <c r="F46" s="3">
        <v>906</v>
      </c>
      <c r="G46" s="3">
        <v>464</v>
      </c>
      <c r="H46" s="3">
        <v>932</v>
      </c>
      <c r="I46" s="3">
        <v>500</v>
      </c>
      <c r="J46" s="3">
        <v>914</v>
      </c>
      <c r="K46" s="3">
        <v>480</v>
      </c>
      <c r="L46" s="3">
        <v>887</v>
      </c>
      <c r="M46" s="3">
        <v>440</v>
      </c>
      <c r="N46" s="3">
        <v>661</v>
      </c>
      <c r="O46" s="3">
        <v>352</v>
      </c>
      <c r="P46" s="3">
        <v>893</v>
      </c>
      <c r="Q46" s="3">
        <v>460</v>
      </c>
      <c r="R46" s="3">
        <v>933</v>
      </c>
      <c r="S46" s="3">
        <v>464</v>
      </c>
      <c r="T46" s="3">
        <v>986</v>
      </c>
      <c r="U46" s="3">
        <v>501</v>
      </c>
      <c r="V46" s="3">
        <v>1100</v>
      </c>
      <c r="W46" s="3">
        <v>588</v>
      </c>
      <c r="X46" s="3">
        <v>1228</v>
      </c>
      <c r="Y46" s="3">
        <v>651</v>
      </c>
      <c r="Z46" s="7"/>
      <c r="AA46" s="7"/>
      <c r="AB46" s="11" t="s">
        <v>101</v>
      </c>
      <c r="AC46" s="11"/>
      <c r="AD46" s="6">
        <v>1206</v>
      </c>
      <c r="AE46" s="3">
        <v>598</v>
      </c>
      <c r="AF46" s="3">
        <v>933</v>
      </c>
      <c r="AG46" s="3">
        <v>411</v>
      </c>
      <c r="AH46" s="3">
        <v>954</v>
      </c>
      <c r="AI46" s="3">
        <v>464</v>
      </c>
      <c r="AJ46" s="3">
        <v>946</v>
      </c>
      <c r="AK46" s="3">
        <v>441</v>
      </c>
      <c r="AL46" s="3">
        <v>798</v>
      </c>
      <c r="AM46" s="3">
        <v>334</v>
      </c>
      <c r="AN46" s="3">
        <v>599</v>
      </c>
      <c r="AO46" s="3">
        <v>213</v>
      </c>
      <c r="AP46" s="3">
        <v>340</v>
      </c>
      <c r="AQ46" s="3">
        <v>111</v>
      </c>
      <c r="AR46" s="3">
        <v>196</v>
      </c>
      <c r="AS46" s="3">
        <v>58</v>
      </c>
      <c r="AT46" s="3">
        <v>57</v>
      </c>
      <c r="AU46" s="3">
        <v>14</v>
      </c>
      <c r="AV46" s="3">
        <v>16</v>
      </c>
      <c r="AW46" s="15">
        <v>2</v>
      </c>
      <c r="AX46" s="15" t="s">
        <v>119</v>
      </c>
      <c r="AY46" s="15" t="s">
        <v>119</v>
      </c>
      <c r="AZ46" s="15" t="s">
        <v>119</v>
      </c>
      <c r="BA46" s="15" t="s">
        <v>119</v>
      </c>
    </row>
    <row r="47" spans="1:53" ht="15.75" customHeight="1">
      <c r="A47" s="7"/>
      <c r="B47" s="11" t="s">
        <v>102</v>
      </c>
      <c r="C47" s="11"/>
      <c r="D47" s="6">
        <f t="shared" si="15"/>
        <v>8423</v>
      </c>
      <c r="E47" s="5">
        <f t="shared" si="15"/>
        <v>4098</v>
      </c>
      <c r="F47" s="3">
        <v>407</v>
      </c>
      <c r="G47" s="3">
        <v>197</v>
      </c>
      <c r="H47" s="3">
        <v>487</v>
      </c>
      <c r="I47" s="3">
        <v>266</v>
      </c>
      <c r="J47" s="3">
        <v>533</v>
      </c>
      <c r="K47" s="3">
        <v>280</v>
      </c>
      <c r="L47" s="3">
        <v>490</v>
      </c>
      <c r="M47" s="3">
        <v>246</v>
      </c>
      <c r="N47" s="3">
        <v>334</v>
      </c>
      <c r="O47" s="3">
        <v>179</v>
      </c>
      <c r="P47" s="3">
        <v>381</v>
      </c>
      <c r="Q47" s="3">
        <v>193</v>
      </c>
      <c r="R47" s="3">
        <v>415</v>
      </c>
      <c r="S47" s="3">
        <v>221</v>
      </c>
      <c r="T47" s="3">
        <v>493</v>
      </c>
      <c r="U47" s="3">
        <v>243</v>
      </c>
      <c r="V47" s="3">
        <v>648</v>
      </c>
      <c r="W47" s="3">
        <v>325</v>
      </c>
      <c r="X47" s="3">
        <v>704</v>
      </c>
      <c r="Y47" s="3">
        <v>363</v>
      </c>
      <c r="Z47" s="7"/>
      <c r="AA47" s="7"/>
      <c r="AB47" s="11" t="s">
        <v>102</v>
      </c>
      <c r="AC47" s="11"/>
      <c r="AD47" s="6">
        <v>631</v>
      </c>
      <c r="AE47" s="3">
        <v>317</v>
      </c>
      <c r="AF47" s="3">
        <v>486</v>
      </c>
      <c r="AG47" s="3">
        <v>228</v>
      </c>
      <c r="AH47" s="3">
        <v>553</v>
      </c>
      <c r="AI47" s="3">
        <v>280</v>
      </c>
      <c r="AJ47" s="3">
        <v>618</v>
      </c>
      <c r="AK47" s="3">
        <v>290</v>
      </c>
      <c r="AL47" s="3">
        <v>485</v>
      </c>
      <c r="AM47" s="3">
        <v>202</v>
      </c>
      <c r="AN47" s="3">
        <v>347</v>
      </c>
      <c r="AO47" s="3">
        <v>142</v>
      </c>
      <c r="AP47" s="3">
        <v>231</v>
      </c>
      <c r="AQ47" s="3">
        <v>72</v>
      </c>
      <c r="AR47" s="3">
        <v>132</v>
      </c>
      <c r="AS47" s="3">
        <v>45</v>
      </c>
      <c r="AT47" s="3">
        <v>42</v>
      </c>
      <c r="AU47" s="3">
        <v>8</v>
      </c>
      <c r="AV47" s="3">
        <v>6</v>
      </c>
      <c r="AW47" s="3">
        <v>1</v>
      </c>
      <c r="AX47" s="15" t="s">
        <v>119</v>
      </c>
      <c r="AY47" s="15" t="s">
        <v>119</v>
      </c>
      <c r="AZ47" s="15" t="s">
        <v>119</v>
      </c>
      <c r="BA47" s="15" t="s">
        <v>119</v>
      </c>
    </row>
    <row r="48" spans="1:53" ht="15.75" customHeight="1">
      <c r="A48" s="7"/>
      <c r="B48" s="11" t="s">
        <v>103</v>
      </c>
      <c r="C48" s="11"/>
      <c r="D48" s="6">
        <f t="shared" si="15"/>
        <v>4705</v>
      </c>
      <c r="E48" s="5">
        <f t="shared" si="15"/>
        <v>2253</v>
      </c>
      <c r="F48" s="3">
        <v>178</v>
      </c>
      <c r="G48" s="3">
        <v>88</v>
      </c>
      <c r="H48" s="3">
        <v>251</v>
      </c>
      <c r="I48" s="3">
        <v>120</v>
      </c>
      <c r="J48" s="3">
        <v>348</v>
      </c>
      <c r="K48" s="3">
        <v>185</v>
      </c>
      <c r="L48" s="3">
        <v>230</v>
      </c>
      <c r="M48" s="3">
        <v>112</v>
      </c>
      <c r="N48" s="3">
        <v>161</v>
      </c>
      <c r="O48" s="3">
        <v>83</v>
      </c>
      <c r="P48" s="3">
        <v>207</v>
      </c>
      <c r="Q48" s="3">
        <v>93</v>
      </c>
      <c r="R48" s="3">
        <v>216</v>
      </c>
      <c r="S48" s="3">
        <v>100</v>
      </c>
      <c r="T48" s="3">
        <v>269</v>
      </c>
      <c r="U48" s="3">
        <v>140</v>
      </c>
      <c r="V48" s="3">
        <v>365</v>
      </c>
      <c r="W48" s="3">
        <v>175</v>
      </c>
      <c r="X48" s="3">
        <v>391</v>
      </c>
      <c r="Y48" s="3">
        <v>203</v>
      </c>
      <c r="Z48" s="7"/>
      <c r="AA48" s="7"/>
      <c r="AB48" s="11" t="s">
        <v>103</v>
      </c>
      <c r="AC48" s="11"/>
      <c r="AD48" s="6">
        <v>368</v>
      </c>
      <c r="AE48" s="3">
        <v>200</v>
      </c>
      <c r="AF48" s="3">
        <v>259</v>
      </c>
      <c r="AG48" s="3">
        <v>115</v>
      </c>
      <c r="AH48" s="3">
        <v>304</v>
      </c>
      <c r="AI48" s="3">
        <v>137</v>
      </c>
      <c r="AJ48" s="3">
        <v>381</v>
      </c>
      <c r="AK48" s="3">
        <v>185</v>
      </c>
      <c r="AL48" s="3">
        <v>341</v>
      </c>
      <c r="AM48" s="3">
        <v>155</v>
      </c>
      <c r="AN48" s="3">
        <v>208</v>
      </c>
      <c r="AO48" s="3">
        <v>90</v>
      </c>
      <c r="AP48" s="3">
        <v>125</v>
      </c>
      <c r="AQ48" s="3">
        <v>40</v>
      </c>
      <c r="AR48" s="3">
        <v>70</v>
      </c>
      <c r="AS48" s="3">
        <v>25</v>
      </c>
      <c r="AT48" s="3">
        <v>25</v>
      </c>
      <c r="AU48" s="3">
        <v>6</v>
      </c>
      <c r="AV48" s="3">
        <v>8</v>
      </c>
      <c r="AW48" s="15">
        <v>1</v>
      </c>
      <c r="AX48" s="15" t="s">
        <v>119</v>
      </c>
      <c r="AY48" s="15" t="s">
        <v>119</v>
      </c>
      <c r="AZ48" s="15" t="s">
        <v>119</v>
      </c>
      <c r="BA48" s="15" t="s">
        <v>119</v>
      </c>
    </row>
    <row r="49" spans="1:53" ht="15.75" customHeight="1">
      <c r="A49" s="7"/>
      <c r="B49" s="11" t="s">
        <v>104</v>
      </c>
      <c r="C49" s="11"/>
      <c r="D49" s="6">
        <f t="shared" si="15"/>
        <v>2897</v>
      </c>
      <c r="E49" s="5">
        <f t="shared" si="15"/>
        <v>1409</v>
      </c>
      <c r="F49" s="3">
        <v>100</v>
      </c>
      <c r="G49" s="3">
        <v>50</v>
      </c>
      <c r="H49" s="3">
        <v>113</v>
      </c>
      <c r="I49" s="3">
        <v>54</v>
      </c>
      <c r="J49" s="3">
        <v>168</v>
      </c>
      <c r="K49" s="3">
        <v>88</v>
      </c>
      <c r="L49" s="3">
        <v>182</v>
      </c>
      <c r="M49" s="3">
        <v>97</v>
      </c>
      <c r="N49" s="3">
        <v>104</v>
      </c>
      <c r="O49" s="3">
        <v>58</v>
      </c>
      <c r="P49" s="3">
        <v>106</v>
      </c>
      <c r="Q49" s="3">
        <v>58</v>
      </c>
      <c r="R49" s="3">
        <v>97</v>
      </c>
      <c r="S49" s="3">
        <v>45</v>
      </c>
      <c r="T49" s="3">
        <v>142</v>
      </c>
      <c r="U49" s="3">
        <v>74</v>
      </c>
      <c r="V49" s="3">
        <v>197</v>
      </c>
      <c r="W49" s="3">
        <v>99</v>
      </c>
      <c r="X49" s="3">
        <v>218</v>
      </c>
      <c r="Y49" s="3">
        <v>111</v>
      </c>
      <c r="Z49" s="7"/>
      <c r="AA49" s="7"/>
      <c r="AB49" s="11" t="s">
        <v>104</v>
      </c>
      <c r="AC49" s="11"/>
      <c r="AD49" s="6">
        <v>245</v>
      </c>
      <c r="AE49" s="3">
        <v>120</v>
      </c>
      <c r="AF49" s="3">
        <v>188</v>
      </c>
      <c r="AG49" s="3">
        <v>83</v>
      </c>
      <c r="AH49" s="3">
        <v>251</v>
      </c>
      <c r="AI49" s="3">
        <v>120</v>
      </c>
      <c r="AJ49" s="3">
        <v>275</v>
      </c>
      <c r="AK49" s="3">
        <v>126</v>
      </c>
      <c r="AL49" s="3">
        <v>228</v>
      </c>
      <c r="AM49" s="3">
        <v>109</v>
      </c>
      <c r="AN49" s="3">
        <v>142</v>
      </c>
      <c r="AO49" s="3">
        <v>64</v>
      </c>
      <c r="AP49" s="3">
        <v>84</v>
      </c>
      <c r="AQ49" s="3">
        <v>30</v>
      </c>
      <c r="AR49" s="3">
        <v>45</v>
      </c>
      <c r="AS49" s="3">
        <v>20</v>
      </c>
      <c r="AT49" s="3">
        <v>10</v>
      </c>
      <c r="AU49" s="3">
        <v>3</v>
      </c>
      <c r="AV49" s="3">
        <v>2</v>
      </c>
      <c r="AW49" s="15" t="s">
        <v>119</v>
      </c>
      <c r="AX49" s="15" t="s">
        <v>119</v>
      </c>
      <c r="AY49" s="15" t="s">
        <v>119</v>
      </c>
      <c r="AZ49" s="15" t="s">
        <v>119</v>
      </c>
      <c r="BA49" s="15" t="s">
        <v>119</v>
      </c>
    </row>
    <row r="50" spans="1:53" ht="15.75" customHeight="1">
      <c r="A50" s="7"/>
      <c r="B50" s="11" t="s">
        <v>105</v>
      </c>
      <c r="C50" s="11"/>
      <c r="D50" s="6">
        <f t="shared" si="15"/>
        <v>4494</v>
      </c>
      <c r="E50" s="5">
        <f t="shared" si="15"/>
        <v>2153</v>
      </c>
      <c r="F50" s="3">
        <v>219</v>
      </c>
      <c r="G50" s="3">
        <v>105</v>
      </c>
      <c r="H50" s="3">
        <v>231</v>
      </c>
      <c r="I50" s="3">
        <v>122</v>
      </c>
      <c r="J50" s="3">
        <v>280</v>
      </c>
      <c r="K50" s="3">
        <v>137</v>
      </c>
      <c r="L50" s="3">
        <v>156</v>
      </c>
      <c r="M50" s="3">
        <v>79</v>
      </c>
      <c r="N50" s="3">
        <v>143</v>
      </c>
      <c r="O50" s="3">
        <v>72</v>
      </c>
      <c r="P50" s="3">
        <v>206</v>
      </c>
      <c r="Q50" s="3">
        <v>117</v>
      </c>
      <c r="R50" s="3">
        <v>200</v>
      </c>
      <c r="S50" s="3">
        <v>95</v>
      </c>
      <c r="T50" s="3">
        <v>240</v>
      </c>
      <c r="U50" s="3">
        <v>126</v>
      </c>
      <c r="V50" s="3">
        <v>310</v>
      </c>
      <c r="W50" s="3">
        <v>169</v>
      </c>
      <c r="X50" s="3">
        <v>318</v>
      </c>
      <c r="Y50" s="3">
        <v>171</v>
      </c>
      <c r="Z50" s="7"/>
      <c r="AA50" s="7"/>
      <c r="AB50" s="11" t="s">
        <v>105</v>
      </c>
      <c r="AC50" s="11"/>
      <c r="AD50" s="6">
        <v>348</v>
      </c>
      <c r="AE50" s="3">
        <v>175</v>
      </c>
      <c r="AF50" s="3">
        <v>262</v>
      </c>
      <c r="AG50" s="3">
        <v>118</v>
      </c>
      <c r="AH50" s="3">
        <v>344</v>
      </c>
      <c r="AI50" s="3">
        <v>157</v>
      </c>
      <c r="AJ50" s="3">
        <v>409</v>
      </c>
      <c r="AK50" s="3">
        <v>181</v>
      </c>
      <c r="AL50" s="3">
        <v>325</v>
      </c>
      <c r="AM50" s="3">
        <v>155</v>
      </c>
      <c r="AN50" s="3">
        <v>264</v>
      </c>
      <c r="AO50" s="3">
        <v>95</v>
      </c>
      <c r="AP50" s="3">
        <v>125</v>
      </c>
      <c r="AQ50" s="3">
        <v>53</v>
      </c>
      <c r="AR50" s="3">
        <v>77</v>
      </c>
      <c r="AS50" s="3">
        <v>16</v>
      </c>
      <c r="AT50" s="3">
        <v>27</v>
      </c>
      <c r="AU50" s="3">
        <v>8</v>
      </c>
      <c r="AV50" s="3">
        <v>8</v>
      </c>
      <c r="AW50" s="3">
        <v>1</v>
      </c>
      <c r="AX50" s="15">
        <v>2</v>
      </c>
      <c r="AY50" s="15">
        <v>1</v>
      </c>
      <c r="AZ50" s="15" t="s">
        <v>119</v>
      </c>
      <c r="BA50" s="15" t="s">
        <v>119</v>
      </c>
    </row>
    <row r="51" spans="1:53" ht="31.5" customHeight="1">
      <c r="A51" s="7"/>
      <c r="B51" s="12" t="s">
        <v>106</v>
      </c>
      <c r="C51" s="12"/>
      <c r="D51" s="6">
        <f t="shared" si="15"/>
        <v>5226</v>
      </c>
      <c r="E51" s="5">
        <f t="shared" si="15"/>
        <v>2525</v>
      </c>
      <c r="F51" s="3">
        <v>237</v>
      </c>
      <c r="G51" s="3">
        <v>128</v>
      </c>
      <c r="H51" s="3">
        <v>250</v>
      </c>
      <c r="I51" s="3">
        <v>124</v>
      </c>
      <c r="J51" s="3">
        <v>280</v>
      </c>
      <c r="K51" s="3">
        <v>139</v>
      </c>
      <c r="L51" s="3">
        <v>214</v>
      </c>
      <c r="M51" s="3">
        <v>104</v>
      </c>
      <c r="N51" s="3">
        <v>173</v>
      </c>
      <c r="O51" s="3">
        <v>98</v>
      </c>
      <c r="P51" s="3">
        <v>244</v>
      </c>
      <c r="Q51" s="3">
        <v>132</v>
      </c>
      <c r="R51" s="3">
        <v>261</v>
      </c>
      <c r="S51" s="3">
        <v>129</v>
      </c>
      <c r="T51" s="3">
        <v>294</v>
      </c>
      <c r="U51" s="3">
        <v>151</v>
      </c>
      <c r="V51" s="3">
        <v>340</v>
      </c>
      <c r="W51" s="3">
        <v>183</v>
      </c>
      <c r="X51" s="3">
        <v>397</v>
      </c>
      <c r="Y51" s="3">
        <v>212</v>
      </c>
      <c r="Z51" s="7"/>
      <c r="AA51" s="7"/>
      <c r="AB51" s="12" t="s">
        <v>106</v>
      </c>
      <c r="AC51" s="12"/>
      <c r="AD51" s="6">
        <v>410</v>
      </c>
      <c r="AE51" s="3">
        <v>213</v>
      </c>
      <c r="AF51" s="3">
        <v>311</v>
      </c>
      <c r="AG51" s="3">
        <v>144</v>
      </c>
      <c r="AH51" s="3">
        <v>414</v>
      </c>
      <c r="AI51" s="3">
        <v>189</v>
      </c>
      <c r="AJ51" s="3">
        <v>458</v>
      </c>
      <c r="AK51" s="3">
        <v>211</v>
      </c>
      <c r="AL51" s="3">
        <v>362</v>
      </c>
      <c r="AM51" s="3">
        <v>163</v>
      </c>
      <c r="AN51" s="3">
        <v>274</v>
      </c>
      <c r="AO51" s="3">
        <v>105</v>
      </c>
      <c r="AP51" s="3">
        <v>158</v>
      </c>
      <c r="AQ51" s="3">
        <v>59</v>
      </c>
      <c r="AR51" s="3">
        <v>104</v>
      </c>
      <c r="AS51" s="3">
        <v>31</v>
      </c>
      <c r="AT51" s="3">
        <v>35</v>
      </c>
      <c r="AU51" s="3">
        <v>9</v>
      </c>
      <c r="AV51" s="3">
        <v>8</v>
      </c>
      <c r="AW51" s="15">
        <v>1</v>
      </c>
      <c r="AX51" s="15">
        <v>2</v>
      </c>
      <c r="AY51" s="15" t="s">
        <v>119</v>
      </c>
      <c r="AZ51" s="15" t="s">
        <v>119</v>
      </c>
      <c r="BA51" s="15" t="s">
        <v>119</v>
      </c>
    </row>
    <row r="52" spans="1:53" ht="15.75" customHeight="1" thickBot="1">
      <c r="A52" s="8"/>
      <c r="B52" s="8"/>
      <c r="C52" s="8"/>
      <c r="D52" s="1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7"/>
      <c r="AA52" s="7"/>
      <c r="AB52" s="8"/>
      <c r="AC52" s="8"/>
      <c r="AD52" s="16"/>
      <c r="AE52" s="8"/>
      <c r="AF52" s="8"/>
      <c r="AG52" s="8"/>
      <c r="AH52" s="8"/>
      <c r="AI52" s="8"/>
      <c r="AJ52" s="8"/>
      <c r="AK52" s="8"/>
      <c r="AL52" s="8"/>
      <c r="AM52" s="8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13"/>
      <c r="BA52" s="13"/>
    </row>
    <row r="53" spans="1:39" ht="15" customHeight="1">
      <c r="A53" s="7"/>
      <c r="AB53" s="3" t="s">
        <v>154</v>
      </c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28" ht="15" customHeight="1">
      <c r="A54" s="7"/>
      <c r="AB54" s="3" t="s">
        <v>153</v>
      </c>
    </row>
  </sheetData>
  <mergeCells count="26">
    <mergeCell ref="B3:B4"/>
    <mergeCell ref="AB3:AB4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D3:AE3"/>
    <mergeCell ref="AF3:AG3"/>
    <mergeCell ref="AH3:AI3"/>
    <mergeCell ref="AJ3:AK3"/>
    <mergeCell ref="AZ3:BA3"/>
    <mergeCell ref="AL3:AM3"/>
    <mergeCell ref="AN3:AO3"/>
    <mergeCell ref="AP3:AQ3"/>
    <mergeCell ref="AR3:AS3"/>
    <mergeCell ref="AX1:AY1"/>
    <mergeCell ref="AT3:AU3"/>
    <mergeCell ref="AV3:AW3"/>
    <mergeCell ref="AX3:AY3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9" r:id="rId1"/>
  <colBreaks count="1" manualBreakCount="1">
    <brk id="25" max="65535" man="1"/>
  </colBreaks>
  <ignoredErrors>
    <ignoredError sqref="D15:E15 D29:E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2003-12-19T07:01:31Z</cp:lastPrinted>
  <dcterms:modified xsi:type="dcterms:W3CDTF">2003-12-19T07:01:44Z</dcterms:modified>
  <cp:category/>
  <cp:version/>
  <cp:contentType/>
  <cp:contentStatus/>
</cp:coreProperties>
</file>