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(1)総括" sheetId="1" r:id="rId1"/>
    <sheet name="(2)収入および支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<sst xmlns="http://schemas.openxmlformats.org/spreadsheetml/2006/main" count="114" uniqueCount="104">
  <si>
    <t xml:space="preserve"> 1)月平均</t>
  </si>
  <si>
    <t>項              目</t>
  </si>
  <si>
    <t>年度</t>
  </si>
  <si>
    <t>世帯員</t>
  </si>
  <si>
    <t>＃男(人)</t>
  </si>
  <si>
    <t>計</t>
  </si>
  <si>
    <t>耕地</t>
  </si>
  <si>
    <t>宅地</t>
  </si>
  <si>
    <t>農家所得</t>
  </si>
  <si>
    <t>農業所得</t>
  </si>
  <si>
    <t>農業粗収益</t>
  </si>
  <si>
    <t>農業経営費</t>
  </si>
  <si>
    <t>（人）</t>
  </si>
  <si>
    <t>その他</t>
  </si>
  <si>
    <t>(1)=(2)+(5)</t>
  </si>
  <si>
    <t>(2)=(3)-(4)</t>
  </si>
  <si>
    <t>(3)</t>
  </si>
  <si>
    <t>(4)</t>
  </si>
  <si>
    <t>作物収入</t>
  </si>
  <si>
    <t>可処分所得</t>
  </si>
  <si>
    <t>農家経済余剰</t>
  </si>
  <si>
    <t xml:space="preserve">  (5)=</t>
  </si>
  <si>
    <t>農外収入</t>
  </si>
  <si>
    <t>農外支出</t>
  </si>
  <si>
    <t xml:space="preserve">  (9)=</t>
  </si>
  <si>
    <t xml:space="preserve">  (11)=</t>
  </si>
  <si>
    <t>家計費</t>
  </si>
  <si>
    <t xml:space="preserve">  (13)=</t>
  </si>
  <si>
    <t>純余剰</t>
  </si>
  <si>
    <t xml:space="preserve">  (6)-(7)</t>
  </si>
  <si>
    <t>(6)</t>
  </si>
  <si>
    <t>(7)</t>
  </si>
  <si>
    <t>(8)</t>
  </si>
  <si>
    <t>(10)</t>
  </si>
  <si>
    <t xml:space="preserve">  (9)-(10)</t>
  </si>
  <si>
    <t>(12)</t>
  </si>
  <si>
    <t xml:space="preserve">  (11)-(12)</t>
  </si>
  <si>
    <t>畜産収入</t>
  </si>
  <si>
    <t>農作業受託収入</t>
  </si>
  <si>
    <t>農業雑収入</t>
  </si>
  <si>
    <t>林業収入</t>
  </si>
  <si>
    <t>-</t>
  </si>
  <si>
    <t>水産業収入</t>
  </si>
  <si>
    <t>商工鉱業等の事業収入</t>
  </si>
  <si>
    <t>労賃俸給手当</t>
  </si>
  <si>
    <t>農外雑収入</t>
  </si>
  <si>
    <t>雇用労賃</t>
  </si>
  <si>
    <t>種苗・苗木・蚕種・動物</t>
  </si>
  <si>
    <t>肥料</t>
  </si>
  <si>
    <t>飼料</t>
  </si>
  <si>
    <t>農業薬剤</t>
  </si>
  <si>
    <t>諸材料・光熱動力</t>
  </si>
  <si>
    <t>農用建物維持修繕</t>
  </si>
  <si>
    <t>林業・水産業支出</t>
  </si>
  <si>
    <t>商工鉱業等支出</t>
  </si>
  <si>
    <t>負債利子</t>
  </si>
  <si>
    <t xml:space="preserve">                  ７２      農     家     経     済 </t>
  </si>
  <si>
    <t xml:space="preserve">  (1)+(8)</t>
  </si>
  <si>
    <t>農機具・農用自動車</t>
  </si>
  <si>
    <t>年金･被贈
等の収入</t>
  </si>
  <si>
    <t>(1) 総      括</t>
  </si>
  <si>
    <t>「農業経営統計調査」（各年 1月から12月までの1年間）による 1戸当たりの数字である。</t>
  </si>
  <si>
    <t xml:space="preserve">         単位：1000円</t>
  </si>
  <si>
    <t>12</t>
  </si>
  <si>
    <t>経営土地面積（ａ）</t>
  </si>
  <si>
    <t>山 林
その他</t>
  </si>
  <si>
    <t>経済収支</t>
  </si>
  <si>
    <t>経           済           収           支          （続）</t>
  </si>
  <si>
    <t>(2) 収入および支出</t>
  </si>
  <si>
    <t xml:space="preserve">   単位：1000円</t>
  </si>
  <si>
    <t>11年度</t>
  </si>
  <si>
    <t xml:space="preserve">   1)常住家族と同居人の合計で月平均である。農業経営の維持・継続のために支払われた租税公課については、農業雑支出に含めて</t>
  </si>
  <si>
    <t xml:space="preserve">     計上。</t>
  </si>
  <si>
    <t xml:space="preserve"> 注）販売農家平均である。</t>
  </si>
  <si>
    <t>貸付地小作料・配当利子等</t>
  </si>
  <si>
    <t>収入総額</t>
  </si>
  <si>
    <t>稲作</t>
  </si>
  <si>
    <t>麦作</t>
  </si>
  <si>
    <t>雑穀・豆類</t>
  </si>
  <si>
    <t>いも類</t>
  </si>
  <si>
    <t>野菜</t>
  </si>
  <si>
    <t>果樹</t>
  </si>
  <si>
    <t>工芸農作物</t>
  </si>
  <si>
    <t>その他の作物</t>
  </si>
  <si>
    <t>年金･被贈等の収入</t>
  </si>
  <si>
    <t>支出総額</t>
  </si>
  <si>
    <t>租税公課諸負担</t>
  </si>
  <si>
    <t>12年度</t>
  </si>
  <si>
    <t>13年度</t>
  </si>
  <si>
    <t>-</t>
  </si>
  <si>
    <t>租税公課　諸負担</t>
  </si>
  <si>
    <t>農家総所得</t>
  </si>
  <si>
    <t>農外支出</t>
  </si>
  <si>
    <t>農外収入</t>
  </si>
  <si>
    <t>農外所得</t>
  </si>
  <si>
    <t>資料  長崎統計・情報センター「長崎農林水産統計年報」</t>
  </si>
  <si>
    <t>13</t>
  </si>
  <si>
    <t>14</t>
  </si>
  <si>
    <t>14</t>
  </si>
  <si>
    <t>14年度</t>
  </si>
  <si>
    <t>（平成11～15年）</t>
  </si>
  <si>
    <t>15</t>
  </si>
  <si>
    <t>平成11年度</t>
  </si>
  <si>
    <t>15年度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</si>
</sst>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85" fontId="5" fillId="0" borderId="0" xfId="16" applyNumberFormat="1" applyFont="1" applyBorder="1" applyAlignment="1">
      <alignment/>
    </xf>
    <xf numFmtId="181" fontId="5" fillId="0" borderId="0" xfId="16" applyFont="1" applyAlignment="1">
      <alignment/>
    </xf>
    <xf numFmtId="0" fontId="5" fillId="0" borderId="0" xfId="0" applyFont="1" applyAlignment="1">
      <alignment/>
    </xf>
    <xf numFmtId="181" fontId="5" fillId="0" borderId="0" xfId="16" applyFont="1" applyBorder="1" applyAlignment="1">
      <alignment/>
    </xf>
    <xf numFmtId="181" fontId="5" fillId="0" borderId="1" xfId="16" applyFont="1" applyBorder="1" applyAlignment="1">
      <alignment/>
    </xf>
    <xf numFmtId="0" fontId="5" fillId="0" borderId="1" xfId="0" applyFont="1" applyBorder="1" applyAlignment="1">
      <alignment/>
    </xf>
    <xf numFmtId="181" fontId="5" fillId="0" borderId="1" xfId="16" applyFont="1" applyBorder="1" applyAlignment="1">
      <alignment horizontal="center"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distributed"/>
    </xf>
    <xf numFmtId="185" fontId="5" fillId="0" borderId="4" xfId="16" applyNumberFormat="1" applyFont="1" applyBorder="1" applyAlignment="1">
      <alignment/>
    </xf>
    <xf numFmtId="181" fontId="5" fillId="0" borderId="0" xfId="16" applyFont="1" applyAlignment="1">
      <alignment horizontal="distributed"/>
    </xf>
    <xf numFmtId="185" fontId="5" fillId="0" borderId="0" xfId="16" applyNumberFormat="1" applyFont="1" applyAlignment="1">
      <alignment/>
    </xf>
    <xf numFmtId="185" fontId="5" fillId="0" borderId="0" xfId="16" applyNumberFormat="1" applyFont="1" applyAlignment="1">
      <alignment horizontal="right"/>
    </xf>
    <xf numFmtId="185" fontId="5" fillId="0" borderId="0" xfId="16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185" fontId="5" fillId="0" borderId="2" xfId="16" applyNumberFormat="1" applyFont="1" applyBorder="1" applyAlignment="1">
      <alignment/>
    </xf>
    <xf numFmtId="185" fontId="5" fillId="0" borderId="3" xfId="16" applyNumberFormat="1" applyFont="1" applyBorder="1" applyAlignment="1">
      <alignment/>
    </xf>
    <xf numFmtId="185" fontId="5" fillId="0" borderId="4" xfId="16" applyNumberFormat="1" applyFont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distributed"/>
    </xf>
    <xf numFmtId="181" fontId="5" fillId="0" borderId="3" xfId="16" applyFont="1" applyFill="1" applyBorder="1" applyAlignment="1">
      <alignment horizontal="center"/>
    </xf>
    <xf numFmtId="181" fontId="5" fillId="0" borderId="3" xfId="16" applyFont="1" applyFill="1" applyBorder="1" applyAlignment="1" quotePrefix="1">
      <alignment horizontal="distributed"/>
    </xf>
    <xf numFmtId="182" fontId="5" fillId="0" borderId="4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Alignment="1">
      <alignment/>
    </xf>
    <xf numFmtId="182" fontId="5" fillId="0" borderId="0" xfId="16" applyNumberFormat="1" applyFont="1" applyFill="1" applyBorder="1" applyAlignment="1">
      <alignment/>
    </xf>
    <xf numFmtId="181" fontId="5" fillId="0" borderId="1" xfId="16" applyFont="1" applyFill="1" applyBorder="1" applyAlignment="1" quotePrefix="1">
      <alignment horizontal="center"/>
    </xf>
    <xf numFmtId="182" fontId="5" fillId="0" borderId="5" xfId="16" applyNumberFormat="1" applyFont="1" applyFill="1" applyBorder="1" applyAlignment="1">
      <alignment/>
    </xf>
    <xf numFmtId="182" fontId="5" fillId="0" borderId="1" xfId="16" applyNumberFormat="1" applyFont="1" applyFill="1" applyBorder="1" applyAlignment="1">
      <alignment/>
    </xf>
    <xf numFmtId="185" fontId="5" fillId="0" borderId="1" xfId="16" applyNumberFormat="1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8" fillId="0" borderId="4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8" fillId="0" borderId="3" xfId="16" applyFont="1" applyFill="1" applyBorder="1" applyAlignment="1">
      <alignment/>
    </xf>
    <xf numFmtId="185" fontId="5" fillId="0" borderId="4" xfId="16" applyNumberFormat="1" applyFont="1" applyFill="1" applyBorder="1" applyAlignment="1">
      <alignment/>
    </xf>
    <xf numFmtId="185" fontId="5" fillId="0" borderId="5" xfId="16" applyNumberFormat="1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181" fontId="5" fillId="0" borderId="2" xfId="16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185" fontId="5" fillId="0" borderId="5" xfId="16" applyNumberFormat="1" applyFont="1" applyBorder="1" applyAlignment="1">
      <alignment/>
    </xf>
    <xf numFmtId="185" fontId="5" fillId="0" borderId="1" xfId="16" applyNumberFormat="1" applyFont="1" applyBorder="1" applyAlignment="1">
      <alignment/>
    </xf>
    <xf numFmtId="181" fontId="5" fillId="0" borderId="6" xfId="16" applyFont="1" applyBorder="1" applyAlignment="1">
      <alignment horizontal="distributed"/>
    </xf>
    <xf numFmtId="185" fontId="5" fillId="0" borderId="0" xfId="16" applyNumberFormat="1" applyFont="1" applyBorder="1" applyAlignment="1">
      <alignment horizontal="right"/>
    </xf>
    <xf numFmtId="181" fontId="5" fillId="0" borderId="0" xfId="16" applyFont="1" applyFill="1" applyAlignment="1">
      <alignment horizont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/>
    </xf>
    <xf numFmtId="181" fontId="5" fillId="0" borderId="12" xfId="16" applyFont="1" applyFill="1" applyBorder="1" applyAlignment="1">
      <alignment horizontal="center"/>
    </xf>
    <xf numFmtId="181" fontId="5" fillId="0" borderId="11" xfId="16" applyFont="1" applyFill="1" applyBorder="1" applyAlignment="1">
      <alignment horizontal="distributed" wrapText="1"/>
    </xf>
    <xf numFmtId="181" fontId="5" fillId="0" borderId="12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distributed" wrapText="1"/>
    </xf>
    <xf numFmtId="181" fontId="5" fillId="0" borderId="6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/>
    </xf>
    <xf numFmtId="181" fontId="5" fillId="0" borderId="14" xfId="16" applyFont="1" applyFill="1" applyBorder="1" applyAlignment="1">
      <alignment horizontal="center"/>
    </xf>
    <xf numFmtId="181" fontId="5" fillId="0" borderId="11" xfId="16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/>
    </xf>
    <xf numFmtId="181" fontId="5" fillId="0" borderId="0" xfId="16" applyFont="1" applyAlignment="1">
      <alignment horizontal="distributed"/>
    </xf>
    <xf numFmtId="181" fontId="5" fillId="0" borderId="1" xfId="16" applyFont="1" applyBorder="1" applyAlignment="1">
      <alignment horizontal="distributed"/>
    </xf>
    <xf numFmtId="181" fontId="9" fillId="0" borderId="0" xfId="16" applyFont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10" fillId="0" borderId="0" xfId="16" applyFont="1" applyAlignment="1">
      <alignment horizontal="distributed"/>
    </xf>
    <xf numFmtId="0" fontId="5" fillId="0" borderId="14" xfId="0" applyFont="1" applyBorder="1" applyAlignment="1">
      <alignment horizontal="center"/>
    </xf>
    <xf numFmtId="181" fontId="5" fillId="0" borderId="18" xfId="16" applyFont="1" applyBorder="1" applyAlignment="1">
      <alignment horizontal="distributed"/>
    </xf>
    <xf numFmtId="181" fontId="5" fillId="0" borderId="0" xfId="16" applyFont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showGridLines="0" zoomScale="75" zoomScaleNormal="75" workbookViewId="0" topLeftCell="A1">
      <selection activeCell="E20" sqref="E20"/>
    </sheetView>
  </sheetViews>
  <sheetFormatPr defaultColWidth="8.625" defaultRowHeight="12.75"/>
  <cols>
    <col min="1" max="1" width="13.75390625" style="2" customWidth="1"/>
    <col min="2" max="2" width="1.625" style="2" customWidth="1"/>
    <col min="3" max="3" width="13.00390625" style="2" customWidth="1"/>
    <col min="4" max="4" width="12.875" style="2" customWidth="1"/>
    <col min="5" max="6" width="12.125" style="2" customWidth="1"/>
    <col min="7" max="7" width="12.625" style="2" customWidth="1"/>
    <col min="8" max="8" width="12.125" style="2" customWidth="1"/>
    <col min="9" max="9" width="14.625" style="2" customWidth="1"/>
    <col min="10" max="10" width="14.375" style="2" customWidth="1"/>
    <col min="11" max="11" width="15.875" style="2" customWidth="1"/>
    <col min="12" max="12" width="13.25390625" style="2" customWidth="1"/>
    <col min="13" max="13" width="0.12890625" style="2" customWidth="1"/>
    <col min="14" max="14" width="0.875" style="2" customWidth="1"/>
    <col min="15" max="16384" width="8.625" style="2" customWidth="1"/>
  </cols>
  <sheetData>
    <row r="1" spans="1:12" ht="24">
      <c r="A1" s="19" t="s">
        <v>56</v>
      </c>
      <c r="B1" s="20"/>
      <c r="C1" s="20"/>
      <c r="D1" s="20"/>
      <c r="E1" s="20"/>
      <c r="F1" s="20"/>
      <c r="G1" s="20"/>
      <c r="H1" s="20"/>
      <c r="I1" s="21"/>
      <c r="J1" s="20"/>
      <c r="K1" s="20" t="s">
        <v>100</v>
      </c>
      <c r="L1" s="20"/>
    </row>
    <row r="2" spans="1:14" ht="30" customHeight="1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</row>
    <row r="3" spans="1:14" ht="15" customHeight="1" thickBot="1">
      <c r="A3" s="22" t="s">
        <v>60</v>
      </c>
      <c r="B3" s="22"/>
      <c r="C3" s="22"/>
      <c r="D3" s="22"/>
      <c r="E3" s="22"/>
      <c r="F3" s="22"/>
      <c r="G3" s="22"/>
      <c r="H3" s="22"/>
      <c r="I3" s="22"/>
      <c r="J3" s="22"/>
      <c r="K3" s="23" t="s">
        <v>62</v>
      </c>
      <c r="L3" s="24"/>
      <c r="M3" s="4"/>
      <c r="N3" s="15"/>
    </row>
    <row r="4" spans="1:14" ht="15" customHeight="1">
      <c r="A4" s="58" t="s">
        <v>2</v>
      </c>
      <c r="B4" s="61"/>
      <c r="C4" s="25" t="s">
        <v>0</v>
      </c>
      <c r="D4" s="83" t="s">
        <v>4</v>
      </c>
      <c r="E4" s="74" t="s">
        <v>64</v>
      </c>
      <c r="F4" s="75"/>
      <c r="G4" s="75"/>
      <c r="H4" s="76"/>
      <c r="I4" s="74" t="s">
        <v>66</v>
      </c>
      <c r="J4" s="75"/>
      <c r="K4" s="75"/>
      <c r="L4" s="75"/>
      <c r="M4" s="4"/>
      <c r="N4" s="15"/>
    </row>
    <row r="5" spans="1:14" ht="15" customHeight="1">
      <c r="A5" s="59"/>
      <c r="B5" s="62"/>
      <c r="C5" s="26" t="s">
        <v>3</v>
      </c>
      <c r="D5" s="84"/>
      <c r="E5" s="79" t="s">
        <v>5</v>
      </c>
      <c r="F5" s="81" t="s">
        <v>6</v>
      </c>
      <c r="G5" s="81" t="s">
        <v>7</v>
      </c>
      <c r="H5" s="86" t="s">
        <v>65</v>
      </c>
      <c r="I5" s="26" t="s">
        <v>8</v>
      </c>
      <c r="J5" s="26" t="s">
        <v>9</v>
      </c>
      <c r="K5" s="26" t="s">
        <v>10</v>
      </c>
      <c r="L5" s="27" t="s">
        <v>11</v>
      </c>
      <c r="M5" s="4"/>
      <c r="N5" s="3"/>
    </row>
    <row r="6" spans="1:14" ht="15" customHeight="1">
      <c r="A6" s="60"/>
      <c r="B6" s="63"/>
      <c r="C6" s="28" t="s">
        <v>12</v>
      </c>
      <c r="D6" s="85"/>
      <c r="E6" s="80"/>
      <c r="F6" s="82"/>
      <c r="G6" s="82"/>
      <c r="H6" s="87"/>
      <c r="I6" s="28" t="s">
        <v>14</v>
      </c>
      <c r="J6" s="28" t="s">
        <v>15</v>
      </c>
      <c r="K6" s="29" t="s">
        <v>16</v>
      </c>
      <c r="L6" s="29" t="s">
        <v>17</v>
      </c>
      <c r="M6" s="4"/>
      <c r="N6" s="3"/>
    </row>
    <row r="7" spans="1:14" ht="15" customHeight="1">
      <c r="A7" s="57" t="s">
        <v>102</v>
      </c>
      <c r="B7" s="20"/>
      <c r="C7" s="30">
        <v>4.06</v>
      </c>
      <c r="D7" s="33">
        <v>1.93</v>
      </c>
      <c r="E7" s="31">
        <v>192.3</v>
      </c>
      <c r="F7" s="31">
        <v>134.3</v>
      </c>
      <c r="G7" s="31">
        <v>9.5</v>
      </c>
      <c r="H7" s="31">
        <v>48.5</v>
      </c>
      <c r="I7" s="31">
        <v>4735.1</v>
      </c>
      <c r="J7" s="31">
        <v>1034.8</v>
      </c>
      <c r="K7" s="31">
        <v>3662.8</v>
      </c>
      <c r="L7" s="31">
        <v>2628</v>
      </c>
      <c r="M7" s="4"/>
      <c r="N7" s="3"/>
    </row>
    <row r="8" spans="1:14" ht="15" customHeight="1">
      <c r="A8" s="44" t="s">
        <v>63</v>
      </c>
      <c r="B8" s="20"/>
      <c r="C8" s="30">
        <v>4.14</v>
      </c>
      <c r="D8" s="33">
        <v>2.06</v>
      </c>
      <c r="E8" s="31">
        <v>197.3</v>
      </c>
      <c r="F8" s="31">
        <v>135.9</v>
      </c>
      <c r="G8" s="31">
        <v>10.2</v>
      </c>
      <c r="H8" s="31">
        <v>51.2</v>
      </c>
      <c r="I8" s="31">
        <v>4751.3</v>
      </c>
      <c r="J8" s="31">
        <v>1055.4</v>
      </c>
      <c r="K8" s="31">
        <v>3642.2</v>
      </c>
      <c r="L8" s="31">
        <v>2586.8</v>
      </c>
      <c r="M8" s="4"/>
      <c r="N8" s="3"/>
    </row>
    <row r="9" spans="1:14" ht="15" customHeight="1">
      <c r="A9" s="44" t="s">
        <v>96</v>
      </c>
      <c r="B9" s="20"/>
      <c r="C9" s="30">
        <v>4.1</v>
      </c>
      <c r="D9" s="33">
        <v>2.01</v>
      </c>
      <c r="E9" s="31">
        <v>191.3</v>
      </c>
      <c r="F9" s="31">
        <v>132.8</v>
      </c>
      <c r="G9" s="31">
        <v>10.6</v>
      </c>
      <c r="H9" s="31">
        <v>47.9</v>
      </c>
      <c r="I9" s="31">
        <v>4525.1</v>
      </c>
      <c r="J9" s="31">
        <v>935.1</v>
      </c>
      <c r="K9" s="31">
        <v>3470.5</v>
      </c>
      <c r="L9" s="31">
        <v>2535.4</v>
      </c>
      <c r="M9" s="4">
        <v>3695.9</v>
      </c>
      <c r="N9" s="3"/>
    </row>
    <row r="10" spans="1:14" ht="15" customHeight="1">
      <c r="A10" s="44" t="s">
        <v>97</v>
      </c>
      <c r="B10" s="45"/>
      <c r="C10" s="30">
        <v>3.89</v>
      </c>
      <c r="D10" s="33">
        <v>1.81</v>
      </c>
      <c r="E10" s="31">
        <v>250.7</v>
      </c>
      <c r="F10" s="31">
        <v>142.6</v>
      </c>
      <c r="G10" s="31">
        <v>8.1</v>
      </c>
      <c r="H10" s="31">
        <v>100</v>
      </c>
      <c r="I10" s="31">
        <v>4390.1</v>
      </c>
      <c r="J10" s="31">
        <v>861.8</v>
      </c>
      <c r="K10" s="31">
        <v>3442.4</v>
      </c>
      <c r="L10" s="31">
        <v>2580.6</v>
      </c>
      <c r="M10" s="4">
        <v>3695.9</v>
      </c>
      <c r="N10" s="15"/>
    </row>
    <row r="11" spans="1:14" ht="30" customHeight="1" thickBot="1">
      <c r="A11" s="34" t="s">
        <v>101</v>
      </c>
      <c r="B11" s="22"/>
      <c r="C11" s="35">
        <v>3.86</v>
      </c>
      <c r="D11" s="36">
        <v>1.74</v>
      </c>
      <c r="E11" s="37">
        <v>243</v>
      </c>
      <c r="F11" s="37">
        <v>147</v>
      </c>
      <c r="G11" s="37">
        <v>9</v>
      </c>
      <c r="H11" s="37">
        <v>87</v>
      </c>
      <c r="I11" s="37">
        <v>4583</v>
      </c>
      <c r="J11" s="37">
        <v>1081</v>
      </c>
      <c r="K11" s="37">
        <v>3632</v>
      </c>
      <c r="L11" s="37">
        <v>2551</v>
      </c>
      <c r="M11" s="4">
        <v>3695.9</v>
      </c>
      <c r="N11" s="15"/>
    </row>
    <row r="12" spans="1:14" ht="15" customHeight="1">
      <c r="A12" s="58" t="s">
        <v>2</v>
      </c>
      <c r="B12" s="58"/>
      <c r="C12" s="77" t="s">
        <v>67</v>
      </c>
      <c r="D12" s="78"/>
      <c r="E12" s="78"/>
      <c r="F12" s="78"/>
      <c r="G12" s="78"/>
      <c r="H12" s="78"/>
      <c r="I12" s="78"/>
      <c r="J12" s="78"/>
      <c r="K12" s="78"/>
      <c r="L12" s="78"/>
      <c r="N12" s="15"/>
    </row>
    <row r="13" spans="1:14" ht="15" customHeight="1">
      <c r="A13" s="59"/>
      <c r="B13" s="59"/>
      <c r="C13" s="27" t="s">
        <v>94</v>
      </c>
      <c r="D13" s="69" t="s">
        <v>93</v>
      </c>
      <c r="E13" s="69" t="s">
        <v>92</v>
      </c>
      <c r="F13" s="71" t="s">
        <v>59</v>
      </c>
      <c r="G13" s="38" t="s">
        <v>91</v>
      </c>
      <c r="H13" s="71" t="s">
        <v>90</v>
      </c>
      <c r="I13" s="26" t="s">
        <v>19</v>
      </c>
      <c r="J13" s="64" t="s">
        <v>26</v>
      </c>
      <c r="K13" s="27" t="s">
        <v>20</v>
      </c>
      <c r="L13" s="66" t="s">
        <v>28</v>
      </c>
      <c r="N13" s="15"/>
    </row>
    <row r="14" spans="1:14" ht="15" customHeight="1">
      <c r="A14" s="59"/>
      <c r="B14" s="59"/>
      <c r="C14" s="38" t="s">
        <v>21</v>
      </c>
      <c r="D14" s="70"/>
      <c r="E14" s="70"/>
      <c r="F14" s="72"/>
      <c r="G14" s="38" t="s">
        <v>24</v>
      </c>
      <c r="H14" s="73"/>
      <c r="I14" s="38" t="s">
        <v>25</v>
      </c>
      <c r="J14" s="65"/>
      <c r="K14" s="39" t="s">
        <v>27</v>
      </c>
      <c r="L14" s="67"/>
      <c r="N14" s="15"/>
    </row>
    <row r="15" spans="1:14" ht="15" customHeight="1">
      <c r="A15" s="60"/>
      <c r="B15" s="60"/>
      <c r="C15" s="40" t="s">
        <v>29</v>
      </c>
      <c r="D15" s="29" t="s">
        <v>30</v>
      </c>
      <c r="E15" s="29" t="s">
        <v>31</v>
      </c>
      <c r="F15" s="29" t="s">
        <v>32</v>
      </c>
      <c r="G15" s="40" t="s">
        <v>57</v>
      </c>
      <c r="H15" s="29" t="s">
        <v>33</v>
      </c>
      <c r="I15" s="40" t="s">
        <v>34</v>
      </c>
      <c r="J15" s="29" t="s">
        <v>35</v>
      </c>
      <c r="K15" s="41" t="s">
        <v>36</v>
      </c>
      <c r="L15" s="68"/>
      <c r="N15" s="15"/>
    </row>
    <row r="16" spans="1:14" ht="15" customHeight="1">
      <c r="A16" s="57" t="s">
        <v>102</v>
      </c>
      <c r="B16" s="20"/>
      <c r="C16" s="42">
        <v>3700.3</v>
      </c>
      <c r="D16" s="31">
        <v>3889.2</v>
      </c>
      <c r="E16" s="31">
        <v>188.9</v>
      </c>
      <c r="F16" s="31">
        <v>1406.7</v>
      </c>
      <c r="G16" s="31">
        <v>6141.8</v>
      </c>
      <c r="H16" s="31">
        <v>1172.4</v>
      </c>
      <c r="I16" s="31">
        <v>4969.4</v>
      </c>
      <c r="J16" s="31">
        <v>4348.8</v>
      </c>
      <c r="K16" s="31">
        <v>620.6</v>
      </c>
      <c r="L16" s="31">
        <v>636.4</v>
      </c>
      <c r="N16" s="15"/>
    </row>
    <row r="17" spans="1:14" ht="15" customHeight="1">
      <c r="A17" s="44" t="s">
        <v>63</v>
      </c>
      <c r="B17" s="20"/>
      <c r="C17" s="42">
        <v>3695.9</v>
      </c>
      <c r="D17" s="31">
        <v>3825</v>
      </c>
      <c r="E17" s="31">
        <v>129.1</v>
      </c>
      <c r="F17" s="31">
        <v>1185.2</v>
      </c>
      <c r="G17" s="31">
        <v>5936.5</v>
      </c>
      <c r="H17" s="31">
        <v>1129.8</v>
      </c>
      <c r="I17" s="31">
        <v>4806.7</v>
      </c>
      <c r="J17" s="31">
        <v>4363.7</v>
      </c>
      <c r="K17" s="31">
        <v>443</v>
      </c>
      <c r="L17" s="31">
        <v>692.4</v>
      </c>
      <c r="N17" s="15"/>
    </row>
    <row r="18" spans="1:14" ht="15" customHeight="1">
      <c r="A18" s="44" t="s">
        <v>96</v>
      </c>
      <c r="B18" s="20"/>
      <c r="C18" s="42">
        <v>3590</v>
      </c>
      <c r="D18" s="31">
        <v>3691</v>
      </c>
      <c r="E18" s="31">
        <v>101</v>
      </c>
      <c r="F18" s="31">
        <v>1301.1</v>
      </c>
      <c r="G18" s="31">
        <v>5826.2</v>
      </c>
      <c r="H18" s="31">
        <v>1101.9</v>
      </c>
      <c r="I18" s="31">
        <v>4724.3</v>
      </c>
      <c r="J18" s="31">
        <v>4291</v>
      </c>
      <c r="K18" s="31">
        <v>433.3</v>
      </c>
      <c r="L18" s="31">
        <v>426.2</v>
      </c>
      <c r="N18" s="15"/>
    </row>
    <row r="19" spans="1:14" ht="14.25" customHeight="1">
      <c r="A19" s="44" t="s">
        <v>98</v>
      </c>
      <c r="B19" s="45"/>
      <c r="C19" s="42">
        <v>3528.3</v>
      </c>
      <c r="D19" s="31">
        <v>3610</v>
      </c>
      <c r="E19" s="31">
        <v>81.7</v>
      </c>
      <c r="F19" s="31">
        <v>1520.8</v>
      </c>
      <c r="G19" s="31">
        <v>5910.9</v>
      </c>
      <c r="H19" s="31">
        <v>1081.5</v>
      </c>
      <c r="I19" s="31">
        <v>4829.4</v>
      </c>
      <c r="J19" s="31">
        <v>4074.5</v>
      </c>
      <c r="K19" s="31">
        <v>754.9</v>
      </c>
      <c r="L19" s="31">
        <v>970.5</v>
      </c>
      <c r="N19" s="4"/>
    </row>
    <row r="20" spans="1:14" ht="30" customHeight="1" thickBot="1">
      <c r="A20" s="34" t="s">
        <v>101</v>
      </c>
      <c r="B20" s="22"/>
      <c r="C20" s="43">
        <v>3502</v>
      </c>
      <c r="D20" s="37">
        <v>3603</v>
      </c>
      <c r="E20" s="37">
        <v>101</v>
      </c>
      <c r="F20" s="37">
        <v>1419</v>
      </c>
      <c r="G20" s="37">
        <v>6002</v>
      </c>
      <c r="H20" s="37">
        <v>1043</v>
      </c>
      <c r="I20" s="37">
        <v>4959</v>
      </c>
      <c r="J20" s="37">
        <v>4320</v>
      </c>
      <c r="K20" s="37">
        <v>639</v>
      </c>
      <c r="L20" s="37">
        <v>733</v>
      </c>
      <c r="N20" s="4"/>
    </row>
    <row r="21" spans="1:14" ht="15" customHeight="1">
      <c r="A21" s="20" t="s">
        <v>71</v>
      </c>
      <c r="B21" s="20"/>
      <c r="C21" s="20"/>
      <c r="D21" s="20"/>
      <c r="E21" s="31"/>
      <c r="F21" s="31"/>
      <c r="G21" s="31"/>
      <c r="H21" s="31"/>
      <c r="I21" s="31"/>
      <c r="J21" s="31"/>
      <c r="K21" s="31"/>
      <c r="L21" s="31"/>
      <c r="N21" s="3"/>
    </row>
    <row r="22" spans="1:14" ht="15" customHeight="1">
      <c r="A22" s="20" t="s">
        <v>72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N22" s="3"/>
    </row>
    <row r="23" spans="1:14" ht="15" customHeight="1">
      <c r="A23" s="20" t="s">
        <v>73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N23" s="3"/>
    </row>
    <row r="24" spans="14:26" ht="15" customHeight="1"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4:26" ht="15" customHeight="1">
      <c r="N25" s="15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4:26" ht="15" customHeight="1">
      <c r="N26" s="1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5:26" ht="15" customHeight="1"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4:26" ht="15" customHeight="1"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4:26" ht="15" customHeight="1"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4:26" ht="15" customHeight="1"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" customHeight="1">
      <c r="N31" s="3"/>
    </row>
    <row r="32" ht="15" customHeight="1">
      <c r="N32" s="3"/>
    </row>
    <row r="33" ht="15" customHeight="1">
      <c r="N33" s="3"/>
    </row>
    <row r="34" ht="15" customHeight="1">
      <c r="N34" s="3"/>
    </row>
    <row r="35" ht="15" customHeight="1">
      <c r="N35" s="3"/>
    </row>
    <row r="36" ht="15" customHeight="1">
      <c r="N36" s="3"/>
    </row>
    <row r="37" ht="15" customHeight="1">
      <c r="N37" s="3"/>
    </row>
    <row r="38" ht="15" customHeight="1">
      <c r="N38" s="3"/>
    </row>
    <row r="39" ht="15" customHeight="1">
      <c r="N39" s="3"/>
    </row>
    <row r="40" ht="15" customHeight="1">
      <c r="N40" s="3"/>
    </row>
    <row r="41" ht="15" customHeight="1">
      <c r="N41" s="3"/>
    </row>
    <row r="42" ht="15" customHeight="1">
      <c r="N42" s="3"/>
    </row>
    <row r="43" ht="15" customHeight="1">
      <c r="N43" s="3"/>
    </row>
    <row r="44" ht="15" customHeight="1">
      <c r="N44" s="3"/>
    </row>
    <row r="45" ht="15" customHeight="1">
      <c r="N45" s="3"/>
    </row>
    <row r="46" ht="15" customHeight="1">
      <c r="N46" s="3"/>
    </row>
    <row r="47" ht="15" customHeight="1">
      <c r="N47" s="3"/>
    </row>
    <row r="48" ht="15" customHeight="1">
      <c r="N48" s="15"/>
    </row>
    <row r="49" ht="15" customHeight="1">
      <c r="N49" s="3"/>
    </row>
    <row r="50" ht="15" customHeight="1"/>
  </sheetData>
  <mergeCells count="16">
    <mergeCell ref="C12:L12"/>
    <mergeCell ref="E5:E6"/>
    <mergeCell ref="F5:F6"/>
    <mergeCell ref="G5:G6"/>
    <mergeCell ref="D4:D6"/>
    <mergeCell ref="H5:H6"/>
    <mergeCell ref="A12:B15"/>
    <mergeCell ref="A4:B6"/>
    <mergeCell ref="J13:J14"/>
    <mergeCell ref="L13:L15"/>
    <mergeCell ref="D13:D14"/>
    <mergeCell ref="E13:E14"/>
    <mergeCell ref="F13:F14"/>
    <mergeCell ref="H13:H14"/>
    <mergeCell ref="E4:H4"/>
    <mergeCell ref="I4:L4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5"/>
  <sheetViews>
    <sheetView showGridLines="0" tabSelected="1" zoomScale="75" zoomScaleNormal="75" workbookViewId="0" topLeftCell="A8">
      <selection activeCell="I36" sqref="I36"/>
    </sheetView>
  </sheetViews>
  <sheetFormatPr defaultColWidth="8.625" defaultRowHeight="12.75"/>
  <cols>
    <col min="1" max="3" width="2.625" style="2" customWidth="1"/>
    <col min="4" max="4" width="26.25390625" style="2" customWidth="1"/>
    <col min="5" max="5" width="0.74609375" style="2" customWidth="1"/>
    <col min="6" max="10" width="22.375" style="2" customWidth="1"/>
    <col min="11" max="11" width="4.00390625" style="2" customWidth="1"/>
    <col min="12" max="18" width="8.00390625" style="2" customWidth="1"/>
    <col min="19" max="16384" width="8.625" style="2" customWidth="1"/>
  </cols>
  <sheetData>
    <row r="1" spans="1:23" ht="15" customHeight="1" thickBot="1">
      <c r="A1" s="5" t="s">
        <v>68</v>
      </c>
      <c r="B1" s="5"/>
      <c r="C1" s="6"/>
      <c r="D1" s="5"/>
      <c r="E1" s="5"/>
      <c r="F1" s="5"/>
      <c r="G1" s="5"/>
      <c r="H1" s="5"/>
      <c r="I1" s="5"/>
      <c r="J1" s="7" t="s">
        <v>69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>
      <c r="A2" s="93" t="s">
        <v>1</v>
      </c>
      <c r="B2" s="93"/>
      <c r="C2" s="93"/>
      <c r="D2" s="93"/>
      <c r="E2" s="93"/>
      <c r="F2" s="55" t="s">
        <v>70</v>
      </c>
      <c r="G2" s="9" t="s">
        <v>87</v>
      </c>
      <c r="H2" s="9" t="s">
        <v>88</v>
      </c>
      <c r="I2" s="55" t="s">
        <v>99</v>
      </c>
      <c r="J2" s="55" t="s">
        <v>103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94" t="s">
        <v>75</v>
      </c>
      <c r="B3" s="94"/>
      <c r="C3" s="94"/>
      <c r="D3" s="94"/>
      <c r="F3" s="10">
        <v>8958.7</v>
      </c>
      <c r="G3" s="1">
        <v>8652.4</v>
      </c>
      <c r="H3" s="1">
        <f>SUM(H4,H17,H24)</f>
        <v>8462.6</v>
      </c>
      <c r="I3" s="1">
        <f>SUM(I4,I17,I24)</f>
        <v>8573.199999999999</v>
      </c>
      <c r="J3" s="1">
        <f>SUM(J4,J17,J24)</f>
        <v>8654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15" ht="15" customHeight="1">
      <c r="A4" s="46"/>
      <c r="B4" s="88" t="s">
        <v>10</v>
      </c>
      <c r="C4" s="88"/>
      <c r="D4" s="88"/>
      <c r="F4" s="10">
        <v>3662.8</v>
      </c>
      <c r="G4" s="1">
        <v>3642.2</v>
      </c>
      <c r="H4" s="1">
        <v>3470.5</v>
      </c>
      <c r="I4" s="1">
        <v>3442.4</v>
      </c>
      <c r="J4" s="1">
        <v>3632</v>
      </c>
      <c r="O4" s="4"/>
    </row>
    <row r="5" spans="1:10" ht="15" customHeight="1">
      <c r="A5" s="46"/>
      <c r="B5" s="46"/>
      <c r="C5" s="88" t="s">
        <v>18</v>
      </c>
      <c r="D5" s="88"/>
      <c r="F5" s="10">
        <v>2750.9</v>
      </c>
      <c r="G5" s="1">
        <v>2742.2</v>
      </c>
      <c r="H5" s="1">
        <f>SUM(H6:H13)</f>
        <v>2606.8999999999996</v>
      </c>
      <c r="I5" s="1">
        <v>2566.2</v>
      </c>
      <c r="J5" s="1">
        <v>2756</v>
      </c>
    </row>
    <row r="6" spans="1:10" ht="15" customHeight="1">
      <c r="A6" s="46"/>
      <c r="B6" s="46"/>
      <c r="C6" s="46"/>
      <c r="D6" s="11" t="s">
        <v>76</v>
      </c>
      <c r="F6" s="10">
        <v>422.6</v>
      </c>
      <c r="G6" s="12">
        <v>463.7</v>
      </c>
      <c r="H6" s="12">
        <v>435.4</v>
      </c>
      <c r="I6" s="1">
        <v>430.3</v>
      </c>
      <c r="J6" s="1">
        <v>491</v>
      </c>
    </row>
    <row r="7" spans="1:10" ht="15" customHeight="1">
      <c r="A7" s="46"/>
      <c r="B7" s="46"/>
      <c r="C7" s="46"/>
      <c r="D7" s="11" t="s">
        <v>77</v>
      </c>
      <c r="F7" s="10">
        <v>10.4</v>
      </c>
      <c r="G7" s="12">
        <v>16.4</v>
      </c>
      <c r="H7" s="12">
        <v>16.3</v>
      </c>
      <c r="I7" s="1">
        <v>13.7</v>
      </c>
      <c r="J7" s="1">
        <v>11</v>
      </c>
    </row>
    <row r="8" spans="1:10" ht="15" customHeight="1">
      <c r="A8" s="46"/>
      <c r="B8" s="46"/>
      <c r="C8" s="46"/>
      <c r="D8" s="11" t="s">
        <v>78</v>
      </c>
      <c r="F8" s="10">
        <v>7.6</v>
      </c>
      <c r="G8" s="12">
        <v>15.5</v>
      </c>
      <c r="H8" s="12">
        <v>16</v>
      </c>
      <c r="I8" s="1">
        <v>4.9</v>
      </c>
      <c r="J8" s="1">
        <v>6</v>
      </c>
    </row>
    <row r="9" spans="1:10" ht="15" customHeight="1">
      <c r="A9" s="46"/>
      <c r="B9" s="46"/>
      <c r="C9" s="46"/>
      <c r="D9" s="11" t="s">
        <v>79</v>
      </c>
      <c r="F9" s="10">
        <v>237.1</v>
      </c>
      <c r="G9" s="12">
        <v>200.6</v>
      </c>
      <c r="H9" s="12">
        <v>190.4</v>
      </c>
      <c r="I9" s="1">
        <v>181.4</v>
      </c>
      <c r="J9" s="1">
        <v>231</v>
      </c>
    </row>
    <row r="10" spans="1:10" ht="15" customHeight="1">
      <c r="A10" s="46"/>
      <c r="B10" s="46"/>
      <c r="C10" s="46"/>
      <c r="D10" s="11" t="s">
        <v>80</v>
      </c>
      <c r="F10" s="10">
        <v>987.4</v>
      </c>
      <c r="G10" s="12">
        <v>927.9</v>
      </c>
      <c r="H10" s="12">
        <v>906</v>
      </c>
      <c r="I10" s="1">
        <v>890.2</v>
      </c>
      <c r="J10" s="1">
        <v>1023</v>
      </c>
    </row>
    <row r="11" spans="1:10" ht="15" customHeight="1">
      <c r="A11" s="46"/>
      <c r="B11" s="46"/>
      <c r="C11" s="46"/>
      <c r="D11" s="11" t="s">
        <v>81</v>
      </c>
      <c r="F11" s="10">
        <v>752.3</v>
      </c>
      <c r="G11" s="12">
        <v>774.7</v>
      </c>
      <c r="H11" s="12">
        <v>728.5</v>
      </c>
      <c r="I11" s="1">
        <v>745.4</v>
      </c>
      <c r="J11" s="1">
        <v>715</v>
      </c>
    </row>
    <row r="12" spans="1:10" ht="15" customHeight="1">
      <c r="A12" s="46"/>
      <c r="B12" s="46"/>
      <c r="C12" s="46"/>
      <c r="D12" s="11" t="s">
        <v>82</v>
      </c>
      <c r="F12" s="10">
        <v>167.6</v>
      </c>
      <c r="G12" s="12">
        <v>182.1</v>
      </c>
      <c r="H12" s="12">
        <v>166.1</v>
      </c>
      <c r="I12" s="1">
        <v>160</v>
      </c>
      <c r="J12" s="1">
        <v>138</v>
      </c>
    </row>
    <row r="13" spans="1:10" ht="15" customHeight="1">
      <c r="A13" s="46"/>
      <c r="B13" s="46"/>
      <c r="C13" s="46"/>
      <c r="D13" s="11" t="s">
        <v>83</v>
      </c>
      <c r="F13" s="10">
        <v>165.9</v>
      </c>
      <c r="G13" s="12">
        <v>161.3</v>
      </c>
      <c r="H13" s="12">
        <v>148.2</v>
      </c>
      <c r="I13" s="1">
        <v>140.3</v>
      </c>
      <c r="J13" s="1">
        <v>141</v>
      </c>
    </row>
    <row r="14" spans="1:10" ht="15" customHeight="1">
      <c r="A14" s="46"/>
      <c r="B14" s="46"/>
      <c r="C14" s="88" t="s">
        <v>37</v>
      </c>
      <c r="D14" s="88"/>
      <c r="F14" s="10">
        <v>894.6</v>
      </c>
      <c r="G14" s="12">
        <v>882.2</v>
      </c>
      <c r="H14" s="12">
        <v>838.8</v>
      </c>
      <c r="I14" s="1">
        <v>860.1</v>
      </c>
      <c r="J14" s="1">
        <v>851</v>
      </c>
    </row>
    <row r="15" spans="1:10" ht="15" customHeight="1">
      <c r="A15" s="46"/>
      <c r="B15" s="46"/>
      <c r="C15" s="88" t="s">
        <v>38</v>
      </c>
      <c r="D15" s="88"/>
      <c r="F15" s="10">
        <v>3.9</v>
      </c>
      <c r="G15" s="12">
        <v>8.8</v>
      </c>
      <c r="H15" s="12">
        <v>12.6</v>
      </c>
      <c r="I15" s="1">
        <v>8.4</v>
      </c>
      <c r="J15" s="1">
        <v>15</v>
      </c>
    </row>
    <row r="16" spans="1:10" ht="15" customHeight="1">
      <c r="A16" s="46"/>
      <c r="B16" s="46"/>
      <c r="C16" s="88" t="s">
        <v>39</v>
      </c>
      <c r="D16" s="88"/>
      <c r="F16" s="10">
        <v>13.4</v>
      </c>
      <c r="G16" s="12">
        <v>9</v>
      </c>
      <c r="H16" s="12">
        <v>12.2</v>
      </c>
      <c r="I16" s="1">
        <v>7.7</v>
      </c>
      <c r="J16" s="1">
        <v>10</v>
      </c>
    </row>
    <row r="17" spans="1:10" ht="15" customHeight="1">
      <c r="A17" s="46"/>
      <c r="B17" s="88" t="s">
        <v>22</v>
      </c>
      <c r="C17" s="88"/>
      <c r="D17" s="88"/>
      <c r="F17" s="10">
        <v>3889.2</v>
      </c>
      <c r="G17" s="1">
        <v>3825</v>
      </c>
      <c r="H17" s="1">
        <f>SUM(H18:H23)</f>
        <v>3691</v>
      </c>
      <c r="I17" s="1">
        <v>3610</v>
      </c>
      <c r="J17" s="1">
        <v>3603</v>
      </c>
    </row>
    <row r="18" spans="1:10" ht="15" customHeight="1">
      <c r="A18" s="46"/>
      <c r="B18" s="46"/>
      <c r="C18" s="88" t="s">
        <v>40</v>
      </c>
      <c r="D18" s="88"/>
      <c r="F18" s="18" t="s">
        <v>41</v>
      </c>
      <c r="G18" s="13" t="s">
        <v>41</v>
      </c>
      <c r="H18" s="13" t="s">
        <v>89</v>
      </c>
      <c r="I18" s="56">
        <v>6.4</v>
      </c>
      <c r="J18" s="56">
        <v>0</v>
      </c>
    </row>
    <row r="19" spans="1:10" ht="15" customHeight="1">
      <c r="A19" s="46"/>
      <c r="B19" s="46"/>
      <c r="C19" s="88" t="s">
        <v>42</v>
      </c>
      <c r="D19" s="88"/>
      <c r="F19" s="18">
        <v>1</v>
      </c>
      <c r="G19" s="14">
        <v>8.2</v>
      </c>
      <c r="H19" s="14">
        <v>0.8</v>
      </c>
      <c r="I19" s="56">
        <v>58.7</v>
      </c>
      <c r="J19" s="56">
        <v>47</v>
      </c>
    </row>
    <row r="20" spans="1:10" ht="15" customHeight="1">
      <c r="A20" s="46"/>
      <c r="B20" s="46"/>
      <c r="C20" s="88" t="s">
        <v>43</v>
      </c>
      <c r="D20" s="88"/>
      <c r="F20" s="10">
        <v>124.4</v>
      </c>
      <c r="G20" s="12">
        <v>140.8</v>
      </c>
      <c r="H20" s="12">
        <v>145.3</v>
      </c>
      <c r="I20" s="1">
        <v>12.6</v>
      </c>
      <c r="J20" s="1">
        <v>16</v>
      </c>
    </row>
    <row r="21" spans="1:10" s="20" customFormat="1" ht="15" customHeight="1">
      <c r="A21" s="47"/>
      <c r="B21" s="47"/>
      <c r="C21" s="91" t="s">
        <v>44</v>
      </c>
      <c r="D21" s="91"/>
      <c r="F21" s="42">
        <v>3576.8</v>
      </c>
      <c r="G21" s="32">
        <v>3477.5</v>
      </c>
      <c r="H21" s="32">
        <f>3517.9-129.2</f>
        <v>3388.7000000000003</v>
      </c>
      <c r="I21" s="31">
        <v>3379</v>
      </c>
      <c r="J21" s="31">
        <v>3399</v>
      </c>
    </row>
    <row r="22" spans="1:10" ht="15" customHeight="1">
      <c r="A22" s="46"/>
      <c r="B22" s="46"/>
      <c r="C22" s="92" t="s">
        <v>74</v>
      </c>
      <c r="D22" s="92"/>
      <c r="F22" s="10">
        <v>136.8</v>
      </c>
      <c r="G22" s="12">
        <v>164</v>
      </c>
      <c r="H22" s="12">
        <v>129.2</v>
      </c>
      <c r="I22" s="1">
        <v>121.9</v>
      </c>
      <c r="J22" s="1">
        <v>107</v>
      </c>
    </row>
    <row r="23" spans="1:44" s="20" customFormat="1" ht="15" customHeight="1">
      <c r="A23" s="47"/>
      <c r="B23" s="47"/>
      <c r="C23" s="91" t="s">
        <v>45</v>
      </c>
      <c r="D23" s="91"/>
      <c r="F23" s="42">
        <v>50.2</v>
      </c>
      <c r="G23" s="32">
        <v>34.5</v>
      </c>
      <c r="H23" s="32">
        <v>27</v>
      </c>
      <c r="I23" s="31">
        <v>31.4</v>
      </c>
      <c r="J23" s="31">
        <v>34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5" customHeight="1">
      <c r="A24" s="48"/>
      <c r="B24" s="95" t="s">
        <v>84</v>
      </c>
      <c r="C24" s="95"/>
      <c r="D24" s="95"/>
      <c r="E24" s="4"/>
      <c r="F24" s="10">
        <v>1406.7</v>
      </c>
      <c r="G24" s="1">
        <v>1185.2</v>
      </c>
      <c r="H24" s="1">
        <v>1301.1</v>
      </c>
      <c r="I24" s="1">
        <v>1520.8</v>
      </c>
      <c r="J24" s="1">
        <v>1419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5" customHeight="1">
      <c r="A25" s="49"/>
      <c r="B25" s="49"/>
      <c r="C25" s="50"/>
      <c r="D25" s="51"/>
      <c r="E25" s="8"/>
      <c r="F25" s="17"/>
      <c r="G25" s="16"/>
      <c r="H25" s="16"/>
      <c r="I25" s="16"/>
      <c r="J25" s="1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5" customHeight="1">
      <c r="A26" s="94" t="s">
        <v>85</v>
      </c>
      <c r="B26" s="94"/>
      <c r="C26" s="94"/>
      <c r="D26" s="94"/>
      <c r="F26" s="10">
        <v>8338.1</v>
      </c>
      <c r="G26" s="1">
        <v>8209.4</v>
      </c>
      <c r="H26" s="1">
        <f>SUM(H27,H37,H42,H43)</f>
        <v>8029.299999999999</v>
      </c>
      <c r="I26" s="1">
        <f>SUM(I27,I37,I42,I43)</f>
        <v>7818.299999999999</v>
      </c>
      <c r="J26" s="1">
        <f>SUM(J27,J37,J42,J43)</f>
        <v>8015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5" customHeight="1">
      <c r="A27" s="46"/>
      <c r="B27" s="88" t="s">
        <v>11</v>
      </c>
      <c r="C27" s="88"/>
      <c r="D27" s="88"/>
      <c r="F27" s="10">
        <v>2628</v>
      </c>
      <c r="G27" s="1">
        <v>2586.8</v>
      </c>
      <c r="H27" s="1">
        <f>SUM(H28:H36)</f>
        <v>2535.3999999999996</v>
      </c>
      <c r="I27" s="1">
        <v>2580.6</v>
      </c>
      <c r="J27" s="1">
        <v>2551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5" customHeight="1">
      <c r="A28" s="46"/>
      <c r="B28" s="46"/>
      <c r="C28" s="88" t="s">
        <v>46</v>
      </c>
      <c r="D28" s="88"/>
      <c r="F28" s="10">
        <v>50.6</v>
      </c>
      <c r="G28" s="12">
        <v>42.3</v>
      </c>
      <c r="H28" s="12">
        <v>53.8</v>
      </c>
      <c r="I28" s="1">
        <v>38.4</v>
      </c>
      <c r="J28" s="1">
        <v>41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5" customHeight="1">
      <c r="A29" s="46"/>
      <c r="B29" s="46"/>
      <c r="C29" s="90" t="s">
        <v>47</v>
      </c>
      <c r="D29" s="90"/>
      <c r="F29" s="10">
        <v>373.2</v>
      </c>
      <c r="G29" s="12">
        <v>361.6</v>
      </c>
      <c r="H29" s="12">
        <f>166.9+205</f>
        <v>371.9</v>
      </c>
      <c r="I29" s="1">
        <v>397.5</v>
      </c>
      <c r="J29" s="1">
        <v>290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10" ht="15" customHeight="1">
      <c r="A30" s="46"/>
      <c r="B30" s="46"/>
      <c r="C30" s="88" t="s">
        <v>48</v>
      </c>
      <c r="D30" s="88"/>
      <c r="F30" s="10">
        <v>210.7</v>
      </c>
      <c r="G30" s="12">
        <v>204.7</v>
      </c>
      <c r="H30" s="12">
        <v>178.8</v>
      </c>
      <c r="I30" s="1">
        <v>192.5</v>
      </c>
      <c r="J30" s="1">
        <v>199</v>
      </c>
    </row>
    <row r="31" spans="1:10" ht="15" customHeight="1">
      <c r="A31" s="46"/>
      <c r="B31" s="46"/>
      <c r="C31" s="88" t="s">
        <v>49</v>
      </c>
      <c r="D31" s="88"/>
      <c r="F31" s="10">
        <v>377</v>
      </c>
      <c r="G31" s="12">
        <v>347</v>
      </c>
      <c r="H31" s="12">
        <v>327.6</v>
      </c>
      <c r="I31" s="1">
        <v>317</v>
      </c>
      <c r="J31" s="1">
        <v>351</v>
      </c>
    </row>
    <row r="32" spans="1:10" ht="15" customHeight="1">
      <c r="A32" s="46"/>
      <c r="B32" s="46"/>
      <c r="C32" s="88" t="s">
        <v>50</v>
      </c>
      <c r="D32" s="88"/>
      <c r="F32" s="10">
        <v>212.8</v>
      </c>
      <c r="G32" s="12">
        <v>208.2</v>
      </c>
      <c r="H32" s="12">
        <v>179.6</v>
      </c>
      <c r="I32" s="1">
        <v>195.6</v>
      </c>
      <c r="J32" s="1">
        <v>191</v>
      </c>
    </row>
    <row r="33" spans="1:10" ht="15" customHeight="1">
      <c r="A33" s="46"/>
      <c r="B33" s="46"/>
      <c r="C33" s="88" t="s">
        <v>51</v>
      </c>
      <c r="D33" s="88"/>
      <c r="F33" s="10">
        <v>409.9</v>
      </c>
      <c r="G33" s="12">
        <v>449.6</v>
      </c>
      <c r="H33" s="12">
        <f>204.3+285.7</f>
        <v>490</v>
      </c>
      <c r="I33" s="1">
        <v>479.6</v>
      </c>
      <c r="J33" s="1">
        <v>502</v>
      </c>
    </row>
    <row r="34" spans="1:10" ht="15" customHeight="1">
      <c r="A34" s="46"/>
      <c r="B34" s="46"/>
      <c r="C34" s="88" t="s">
        <v>58</v>
      </c>
      <c r="D34" s="88"/>
      <c r="F34" s="10">
        <v>427.1</v>
      </c>
      <c r="G34" s="12">
        <v>406.5</v>
      </c>
      <c r="H34" s="12">
        <v>392.5</v>
      </c>
      <c r="I34" s="1">
        <v>378.6</v>
      </c>
      <c r="J34" s="1">
        <v>374</v>
      </c>
    </row>
    <row r="35" spans="1:10" ht="15" customHeight="1">
      <c r="A35" s="46"/>
      <c r="B35" s="46"/>
      <c r="C35" s="88" t="s">
        <v>52</v>
      </c>
      <c r="D35" s="88"/>
      <c r="F35" s="10">
        <v>236.2</v>
      </c>
      <c r="G35" s="12">
        <v>218.9</v>
      </c>
      <c r="H35" s="12">
        <v>203</v>
      </c>
      <c r="I35" s="1">
        <v>224.6</v>
      </c>
      <c r="J35" s="1">
        <v>249</v>
      </c>
    </row>
    <row r="36" spans="1:10" ht="15" customHeight="1">
      <c r="A36" s="46"/>
      <c r="B36" s="46"/>
      <c r="C36" s="88" t="s">
        <v>13</v>
      </c>
      <c r="D36" s="88"/>
      <c r="F36" s="10">
        <v>330.5</v>
      </c>
      <c r="G36" s="12">
        <v>348</v>
      </c>
      <c r="H36" s="12">
        <f>87.2+42.1+30.1+30.7+19.8+128.3</f>
        <v>338.20000000000005</v>
      </c>
      <c r="I36" s="1">
        <f>I27-SUM(I28:I35)</f>
        <v>356.8000000000002</v>
      </c>
      <c r="J36" s="1">
        <v>354</v>
      </c>
    </row>
    <row r="37" spans="1:10" ht="15" customHeight="1">
      <c r="A37" s="46"/>
      <c r="B37" s="88" t="s">
        <v>23</v>
      </c>
      <c r="C37" s="88"/>
      <c r="D37" s="88"/>
      <c r="F37" s="10">
        <v>188.9</v>
      </c>
      <c r="G37" s="1">
        <v>129.1</v>
      </c>
      <c r="H37" s="1">
        <f>SUM(H38:H41)</f>
        <v>101</v>
      </c>
      <c r="I37" s="1">
        <v>81.7</v>
      </c>
      <c r="J37" s="1">
        <v>101</v>
      </c>
    </row>
    <row r="38" spans="1:10" ht="15" customHeight="1">
      <c r="A38" s="46"/>
      <c r="B38" s="46"/>
      <c r="C38" s="88" t="s">
        <v>53</v>
      </c>
      <c r="D38" s="88"/>
      <c r="F38" s="18">
        <v>0.3</v>
      </c>
      <c r="G38" s="13">
        <v>4.8</v>
      </c>
      <c r="H38" s="13">
        <v>0.2</v>
      </c>
      <c r="I38" s="56">
        <v>7.3</v>
      </c>
      <c r="J38" s="56">
        <v>14</v>
      </c>
    </row>
    <row r="39" spans="1:10" ht="15" customHeight="1">
      <c r="A39" s="46"/>
      <c r="B39" s="46"/>
      <c r="C39" s="88" t="s">
        <v>54</v>
      </c>
      <c r="D39" s="88"/>
      <c r="F39" s="10">
        <v>97.5</v>
      </c>
      <c r="G39" s="12">
        <v>23.4</v>
      </c>
      <c r="H39" s="12">
        <v>21.5</v>
      </c>
      <c r="I39" s="1">
        <v>3.3</v>
      </c>
      <c r="J39" s="1">
        <v>6</v>
      </c>
    </row>
    <row r="40" spans="1:10" ht="15" customHeight="1">
      <c r="A40" s="46"/>
      <c r="B40" s="46"/>
      <c r="C40" s="88" t="s">
        <v>55</v>
      </c>
      <c r="D40" s="88"/>
      <c r="F40" s="10">
        <v>70.7</v>
      </c>
      <c r="G40" s="12">
        <v>75.7</v>
      </c>
      <c r="H40" s="12">
        <v>66.8</v>
      </c>
      <c r="I40" s="1">
        <v>63</v>
      </c>
      <c r="J40" s="1">
        <v>72</v>
      </c>
    </row>
    <row r="41" spans="1:10" ht="15" customHeight="1">
      <c r="A41" s="46"/>
      <c r="B41" s="46"/>
      <c r="C41" s="88" t="s">
        <v>13</v>
      </c>
      <c r="D41" s="88"/>
      <c r="F41" s="10">
        <v>20.4</v>
      </c>
      <c r="G41" s="12">
        <v>25.2</v>
      </c>
      <c r="H41" s="12">
        <v>12.5</v>
      </c>
      <c r="I41" s="1">
        <v>8.1</v>
      </c>
      <c r="J41" s="1">
        <v>9</v>
      </c>
    </row>
    <row r="42" spans="1:10" ht="15" customHeight="1">
      <c r="A42" s="46"/>
      <c r="B42" s="88" t="s">
        <v>86</v>
      </c>
      <c r="C42" s="88"/>
      <c r="D42" s="88"/>
      <c r="F42" s="10">
        <v>1172.4</v>
      </c>
      <c r="G42" s="12">
        <v>1129.8</v>
      </c>
      <c r="H42" s="12">
        <v>1101.9</v>
      </c>
      <c r="I42" s="1">
        <v>1081.5</v>
      </c>
      <c r="J42" s="1">
        <v>1043</v>
      </c>
    </row>
    <row r="43" spans="1:10" ht="15" customHeight="1" thickBot="1">
      <c r="A43" s="52"/>
      <c r="B43" s="89" t="s">
        <v>26</v>
      </c>
      <c r="C43" s="89"/>
      <c r="D43" s="89"/>
      <c r="E43" s="5"/>
      <c r="F43" s="53">
        <v>4348.8</v>
      </c>
      <c r="G43" s="54">
        <v>4363.7</v>
      </c>
      <c r="H43" s="54">
        <v>4291</v>
      </c>
      <c r="I43" s="54">
        <v>4074.5</v>
      </c>
      <c r="J43" s="54">
        <v>4320</v>
      </c>
    </row>
    <row r="44" spans="1:24" ht="14.25" customHeight="1">
      <c r="A44" s="2" t="s">
        <v>95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1:24" ht="14.25"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mergeCells count="33">
    <mergeCell ref="B24:D24"/>
    <mergeCell ref="A26:D26"/>
    <mergeCell ref="B27:D27"/>
    <mergeCell ref="C36:D36"/>
    <mergeCell ref="C28:D28"/>
    <mergeCell ref="A2:E2"/>
    <mergeCell ref="A3:D3"/>
    <mergeCell ref="C14:D14"/>
    <mergeCell ref="C5:D5"/>
    <mergeCell ref="B4:D4"/>
    <mergeCell ref="C15:D15"/>
    <mergeCell ref="C16:D16"/>
    <mergeCell ref="C18:D18"/>
    <mergeCell ref="C23:D23"/>
    <mergeCell ref="C22:D22"/>
    <mergeCell ref="C21:D21"/>
    <mergeCell ref="C20:D20"/>
    <mergeCell ref="C19:D19"/>
    <mergeCell ref="B17:D17"/>
    <mergeCell ref="B43:D43"/>
    <mergeCell ref="B42:D42"/>
    <mergeCell ref="B37:D37"/>
    <mergeCell ref="C29:D29"/>
    <mergeCell ref="C30:D30"/>
    <mergeCell ref="C31:D31"/>
    <mergeCell ref="C32:D32"/>
    <mergeCell ref="C33:D33"/>
    <mergeCell ref="C34:D34"/>
    <mergeCell ref="C35:D35"/>
    <mergeCell ref="C41:D41"/>
    <mergeCell ref="C40:D40"/>
    <mergeCell ref="C39:D39"/>
    <mergeCell ref="C38:D3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2001-10-29T06:13:53Z</cp:lastPrinted>
  <dcterms:modified xsi:type="dcterms:W3CDTF">2005-09-24T02:28:05Z</dcterms:modified>
  <cp:category/>
  <cp:version/>
  <cp:contentType/>
  <cp:contentStatus/>
</cp:coreProperties>
</file>