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総数～乗用車" sheetId="1" r:id="rId1"/>
    <sheet name="特殊～軽自動車" sheetId="2" r:id="rId2"/>
  </sheets>
  <definedNames>
    <definedName name="_xlnm.Print_Area" localSheetId="0">'総数～乗用車'!$A$1:$Y$75</definedName>
    <definedName name="_xlnm.Print_Area" localSheetId="1">'特殊～軽自動車'!$B$1:$T$69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<sst xmlns="http://schemas.openxmlformats.org/spreadsheetml/2006/main" count="241" uniqueCount="115">
  <si>
    <t>単位：両</t>
  </si>
  <si>
    <t>貨        物        車</t>
  </si>
  <si>
    <t>乗        用        車</t>
  </si>
  <si>
    <t>市町村</t>
  </si>
  <si>
    <t>特種用途車</t>
  </si>
  <si>
    <t>大型特殊車</t>
  </si>
  <si>
    <t>小型二輪</t>
  </si>
  <si>
    <t>2)軽自動車</t>
  </si>
  <si>
    <t>乗合車</t>
  </si>
  <si>
    <t>南  串  山  町</t>
  </si>
  <si>
    <t>計</t>
  </si>
  <si>
    <t>普通</t>
  </si>
  <si>
    <t>小型</t>
  </si>
  <si>
    <t>被けん引</t>
  </si>
  <si>
    <t>加  津  佐  町</t>
  </si>
  <si>
    <t>口  之  津  町</t>
  </si>
  <si>
    <t>市部</t>
  </si>
  <si>
    <t>南  有  馬  町</t>
  </si>
  <si>
    <t>北  有  馬  町</t>
  </si>
  <si>
    <t>郡部</t>
  </si>
  <si>
    <t>西  有  家  町</t>
  </si>
  <si>
    <t>有    家    町</t>
  </si>
  <si>
    <t>長崎市</t>
  </si>
  <si>
    <t>布    津    町</t>
  </si>
  <si>
    <t>佐世保市</t>
  </si>
  <si>
    <t>深    江    町</t>
  </si>
  <si>
    <t>島原市</t>
  </si>
  <si>
    <t>諫早市</t>
  </si>
  <si>
    <t>大村市</t>
  </si>
  <si>
    <t>北松浦郡</t>
  </si>
  <si>
    <t>福江市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</si>
  <si>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</si>
  <si>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</si>
  <si>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</si>
  <si>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</si>
  <si>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</si>
  <si>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</si>
  <si>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</si>
  <si>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</si>
  <si>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</si>
  <si>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香    焼    町</t>
  </si>
  <si>
    <t>鷹    島    町</t>
  </si>
  <si>
    <t>伊  王  島  町</t>
  </si>
  <si>
    <t>江    迎    町</t>
  </si>
  <si>
    <t>高    島    町</t>
  </si>
  <si>
    <t>鹿    町    町</t>
  </si>
  <si>
    <t>野  母  崎  町</t>
  </si>
  <si>
    <t>小  佐  々  町</t>
  </si>
  <si>
    <t>三    和    町</t>
  </si>
  <si>
    <t>佐    々    町</t>
  </si>
  <si>
    <t>多  良  見  町</t>
  </si>
  <si>
    <t>吉    井    町</t>
  </si>
  <si>
    <t>長    与    町</t>
  </si>
  <si>
    <t>世  知  原  町</t>
  </si>
  <si>
    <t>時    津    町</t>
  </si>
  <si>
    <t>琴    海    町</t>
  </si>
  <si>
    <t>西    彼    町</t>
  </si>
  <si>
    <t>南松浦郡</t>
  </si>
  <si>
    <t>西    海    町</t>
  </si>
  <si>
    <t>富    江    町</t>
  </si>
  <si>
    <t>大    島    町</t>
  </si>
  <si>
    <t>玉  之  浦  町</t>
  </si>
  <si>
    <t>崎    戸    町</t>
  </si>
  <si>
    <t>三  井  楽  町</t>
  </si>
  <si>
    <t>大  瀬  戸  町</t>
  </si>
  <si>
    <t>岐    宿    町</t>
  </si>
  <si>
    <t>外    海    町</t>
  </si>
  <si>
    <t>奈    留    町</t>
  </si>
  <si>
    <t>若    松    町</t>
  </si>
  <si>
    <t>東彼杵郡</t>
  </si>
  <si>
    <t>上  五  島  町</t>
  </si>
  <si>
    <t>新  魚  目  町</t>
  </si>
  <si>
    <t>東  彼  杵  町</t>
  </si>
  <si>
    <t>有    川    町</t>
  </si>
  <si>
    <t>川    棚    町</t>
  </si>
  <si>
    <t>奈  良  尾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</si>
  <si>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</si>
  <si>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</si>
  <si>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</si>
  <si>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</si>
  <si>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</si>
  <si>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</si>
  <si>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</si>
  <si>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</si>
  <si>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</si>
  <si>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</si>
  <si>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</si>
  <si>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</si>
  <si>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</si>
  <si>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</si>
  <si>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不明</t>
  </si>
  <si>
    <t>米軍</t>
  </si>
  <si>
    <t xml:space="preserve">    車    両    数</t>
  </si>
  <si>
    <t>（各年3月31日現在）</t>
  </si>
  <si>
    <t>総数</t>
  </si>
  <si>
    <t>　2） 軽二輪を除く。また、不明の中には、米軍車両の不明分も含む。</t>
  </si>
  <si>
    <t xml:space="preserve">                               １２８      自    動    車    保    有</t>
  </si>
  <si>
    <t xml:space="preserve">           　  １２８   自 動 車 保 有 車 両 数</t>
  </si>
  <si>
    <t>1)総数</t>
  </si>
  <si>
    <t>市   町   村</t>
  </si>
  <si>
    <t>1）車両別の総数には米軍用車両および不明を含む。</t>
  </si>
  <si>
    <t>資料  九州運輸局長崎陸運支局「長崎県市町村別・車種別保有車両数統計」</t>
  </si>
  <si>
    <t>市    町    村</t>
  </si>
  <si>
    <t>-</t>
  </si>
  <si>
    <t>-</t>
  </si>
  <si>
    <t>-</t>
  </si>
  <si>
    <t xml:space="preserve"> 平  成    14   年</t>
  </si>
  <si>
    <t xml:space="preserve">           15</t>
  </si>
  <si>
    <t xml:space="preserve">           16</t>
  </si>
  <si>
    <t>（平成16年）（続）</t>
  </si>
  <si>
    <t>対馬市</t>
  </si>
  <si>
    <t>壱岐市</t>
  </si>
  <si>
    <t>（平成16年3月31日現在）</t>
  </si>
  <si>
    <t xml:space="preserve">           14</t>
  </si>
  <si>
    <t xml:space="preserve">           16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</si>
</sst>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/>
    </xf>
    <xf numFmtId="0" fontId="5" fillId="0" borderId="4" xfId="15" applyNumberFormat="1" applyFont="1" applyFill="1" applyBorder="1" applyAlignment="1" quotePrefix="1">
      <alignment/>
    </xf>
    <xf numFmtId="181" fontId="5" fillId="0" borderId="4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 horizontal="centerContinuous" vertical="center"/>
    </xf>
    <xf numFmtId="181" fontId="5" fillId="0" borderId="10" xfId="15" applyFont="1" applyFill="1" applyBorder="1" applyAlignment="1">
      <alignment horizontal="centerContinuous" vertical="center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0" fontId="6" fillId="0" borderId="13" xfId="0" applyFont="1" applyFill="1" applyBorder="1" applyAlignment="1">
      <alignment horizontal="centerContinuous" vertical="center"/>
    </xf>
    <xf numFmtId="0" fontId="5" fillId="0" borderId="0" xfId="15" applyNumberFormat="1" applyFont="1" applyFill="1" applyBorder="1" applyAlignment="1" quotePrefix="1">
      <alignment/>
    </xf>
    <xf numFmtId="181" fontId="5" fillId="0" borderId="0" xfId="15" applyFont="1" applyFill="1" applyBorder="1" applyAlignment="1">
      <alignment horizontal="left"/>
    </xf>
    <xf numFmtId="181" fontId="5" fillId="0" borderId="6" xfId="15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Continuous" vertical="center"/>
    </xf>
    <xf numFmtId="181" fontId="5" fillId="0" borderId="4" xfId="15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181" fontId="5" fillId="0" borderId="14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2" xfId="15" applyFont="1" applyFill="1" applyBorder="1" applyAlignment="1">
      <alignment horizontal="center" vertical="center"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showGridLines="0" tabSelected="1" zoomScale="70" zoomScaleNormal="70" workbookViewId="0" topLeftCell="A1">
      <selection activeCell="A1" sqref="A1"/>
    </sheetView>
  </sheetViews>
  <sheetFormatPr defaultColWidth="8.625" defaultRowHeight="12.75"/>
  <cols>
    <col min="1" max="1" width="21.875" style="7" customWidth="1"/>
    <col min="2" max="2" width="1.25" style="7" customWidth="1"/>
    <col min="3" max="3" width="14.625" style="7" customWidth="1"/>
    <col min="4" max="11" width="13.75390625" style="7" customWidth="1"/>
    <col min="12" max="12" width="1.875" style="4" customWidth="1"/>
    <col min="13" max="13" width="21.875" style="7" customWidth="1"/>
    <col min="14" max="14" width="1.25" style="7" customWidth="1"/>
    <col min="15" max="15" width="14.625" style="7" customWidth="1"/>
    <col min="16" max="23" width="13.75390625" style="7" customWidth="1"/>
    <col min="24" max="24" width="12.75390625" style="7" customWidth="1"/>
    <col min="25" max="25" width="5.00390625" style="7" customWidth="1"/>
    <col min="26" max="16384" width="8.625" style="7" customWidth="1"/>
  </cols>
  <sheetData>
    <row r="1" spans="1:17" ht="24">
      <c r="A1" s="6" t="s">
        <v>96</v>
      </c>
      <c r="B1" s="6"/>
      <c r="M1" s="6" t="s">
        <v>92</v>
      </c>
      <c r="N1" s="6"/>
      <c r="O1" s="4"/>
      <c r="Q1" s="7" t="s">
        <v>112</v>
      </c>
    </row>
    <row r="2" spans="1:23" ht="30" customHeight="1" thickBot="1">
      <c r="A2" s="8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M2" s="8"/>
      <c r="N2" s="8"/>
      <c r="O2" s="8"/>
      <c r="P2" s="8"/>
      <c r="Q2" s="8"/>
      <c r="R2" s="8"/>
      <c r="S2" s="8"/>
      <c r="T2" s="8"/>
      <c r="U2" s="8"/>
      <c r="V2" s="8"/>
      <c r="W2" s="18" t="s">
        <v>0</v>
      </c>
    </row>
    <row r="3" spans="1:23" ht="21" customHeight="1">
      <c r="A3" s="51" t="s">
        <v>3</v>
      </c>
      <c r="B3" s="21"/>
      <c r="C3" s="40" t="s">
        <v>98</v>
      </c>
      <c r="D3" s="43" t="s">
        <v>1</v>
      </c>
      <c r="E3" s="44"/>
      <c r="F3" s="44"/>
      <c r="G3" s="45"/>
      <c r="H3" s="46" t="s">
        <v>8</v>
      </c>
      <c r="I3" s="43" t="s">
        <v>2</v>
      </c>
      <c r="J3" s="44"/>
      <c r="K3" s="44"/>
      <c r="L3" s="1"/>
      <c r="M3" s="51" t="s">
        <v>3</v>
      </c>
      <c r="N3" s="21"/>
      <c r="O3" s="40" t="s">
        <v>94</v>
      </c>
      <c r="P3" s="43" t="s">
        <v>1</v>
      </c>
      <c r="Q3" s="44"/>
      <c r="R3" s="44"/>
      <c r="S3" s="45"/>
      <c r="T3" s="46" t="s">
        <v>8</v>
      </c>
      <c r="U3" s="43" t="s">
        <v>2</v>
      </c>
      <c r="V3" s="44"/>
      <c r="W3" s="44"/>
    </row>
    <row r="4" spans="1:23" ht="10.5" customHeight="1">
      <c r="A4" s="52"/>
      <c r="B4" s="22"/>
      <c r="C4" s="41"/>
      <c r="D4" s="49" t="s">
        <v>10</v>
      </c>
      <c r="E4" s="49" t="s">
        <v>11</v>
      </c>
      <c r="F4" s="49" t="s">
        <v>12</v>
      </c>
      <c r="G4" s="49" t="s">
        <v>13</v>
      </c>
      <c r="H4" s="47"/>
      <c r="I4" s="49" t="s">
        <v>10</v>
      </c>
      <c r="J4" s="49" t="s">
        <v>11</v>
      </c>
      <c r="K4" s="38" t="s">
        <v>12</v>
      </c>
      <c r="L4" s="2"/>
      <c r="M4" s="52"/>
      <c r="N4" s="22"/>
      <c r="O4" s="41"/>
      <c r="P4" s="49" t="s">
        <v>10</v>
      </c>
      <c r="Q4" s="49" t="s">
        <v>11</v>
      </c>
      <c r="R4" s="49" t="s">
        <v>12</v>
      </c>
      <c r="S4" s="49" t="s">
        <v>13</v>
      </c>
      <c r="T4" s="47"/>
      <c r="U4" s="49" t="s">
        <v>10</v>
      </c>
      <c r="V4" s="49" t="s">
        <v>11</v>
      </c>
      <c r="W4" s="38" t="s">
        <v>12</v>
      </c>
    </row>
    <row r="5" spans="1:23" ht="21" customHeight="1">
      <c r="A5" s="53"/>
      <c r="B5" s="23"/>
      <c r="C5" s="42"/>
      <c r="D5" s="50"/>
      <c r="E5" s="48"/>
      <c r="F5" s="48"/>
      <c r="G5" s="48"/>
      <c r="H5" s="48"/>
      <c r="I5" s="50"/>
      <c r="J5" s="48"/>
      <c r="K5" s="39"/>
      <c r="L5" s="3"/>
      <c r="M5" s="53"/>
      <c r="N5" s="23"/>
      <c r="O5" s="42"/>
      <c r="P5" s="50"/>
      <c r="Q5" s="48"/>
      <c r="R5" s="48"/>
      <c r="S5" s="48"/>
      <c r="T5" s="48"/>
      <c r="U5" s="50"/>
      <c r="V5" s="48"/>
      <c r="W5" s="39"/>
    </row>
    <row r="6" spans="1:23" ht="21" customHeight="1">
      <c r="A6" s="3"/>
      <c r="B6" s="22"/>
      <c r="C6" s="3"/>
      <c r="D6" s="34"/>
      <c r="E6" s="3"/>
      <c r="F6" s="3"/>
      <c r="G6" s="3"/>
      <c r="H6" s="3"/>
      <c r="I6" s="34"/>
      <c r="J6" s="3"/>
      <c r="K6" s="3"/>
      <c r="L6" s="3"/>
      <c r="M6" s="3"/>
      <c r="N6" s="22"/>
      <c r="O6" s="3"/>
      <c r="P6" s="34"/>
      <c r="Q6" s="3"/>
      <c r="R6" s="3"/>
      <c r="S6" s="3"/>
      <c r="T6" s="3"/>
      <c r="U6" s="34"/>
      <c r="V6" s="3"/>
      <c r="W6" s="3"/>
    </row>
    <row r="7" spans="1:23" ht="15.75" customHeight="1">
      <c r="A7" s="32" t="s">
        <v>106</v>
      </c>
      <c r="B7" s="13"/>
      <c r="C7" s="4">
        <v>860257</v>
      </c>
      <c r="D7" s="4">
        <v>68751</v>
      </c>
      <c r="E7" s="4">
        <v>21482</v>
      </c>
      <c r="F7" s="4">
        <v>46757</v>
      </c>
      <c r="G7" s="4">
        <v>512</v>
      </c>
      <c r="H7" s="4">
        <v>4266</v>
      </c>
      <c r="I7" s="4">
        <v>392260</v>
      </c>
      <c r="J7" s="4">
        <v>111576</v>
      </c>
      <c r="K7" s="4">
        <v>280684</v>
      </c>
      <c r="M7" s="24" t="s">
        <v>82</v>
      </c>
      <c r="N7" s="12"/>
      <c r="O7" s="4">
        <f>SUM(O9:O13,O15:O19,O21:O25,O27)</f>
        <v>85124</v>
      </c>
      <c r="P7" s="4">
        <f>SUM(Q7:S7)</f>
        <v>7730</v>
      </c>
      <c r="Q7" s="4">
        <f>SUM(Q9:Q27)</f>
        <v>1828</v>
      </c>
      <c r="R7" s="4">
        <f>SUM(R9:R27)</f>
        <v>5820</v>
      </c>
      <c r="S7" s="4">
        <f>SUM(S9:S27)</f>
        <v>82</v>
      </c>
      <c r="T7" s="4">
        <f>SUM(T9:T27)</f>
        <v>334</v>
      </c>
      <c r="U7" s="4">
        <f>SUM(V7:W7)</f>
        <v>32112</v>
      </c>
      <c r="V7" s="4">
        <f>SUM(V9:V27)</f>
        <v>9777</v>
      </c>
      <c r="W7" s="4">
        <f>SUM(W9:W27)</f>
        <v>22335</v>
      </c>
    </row>
    <row r="8" spans="1:23" ht="15.75" customHeight="1">
      <c r="A8" s="31" t="s">
        <v>107</v>
      </c>
      <c r="B8" s="13"/>
      <c r="C8" s="4">
        <v>871117</v>
      </c>
      <c r="D8" s="4">
        <v>66779</v>
      </c>
      <c r="E8" s="4">
        <v>21272</v>
      </c>
      <c r="F8" s="4">
        <v>44979</v>
      </c>
      <c r="G8" s="4">
        <v>528</v>
      </c>
      <c r="H8" s="4">
        <v>4281</v>
      </c>
      <c r="I8" s="4">
        <v>391530</v>
      </c>
      <c r="J8" s="4">
        <v>115813</v>
      </c>
      <c r="K8" s="4">
        <v>275717</v>
      </c>
      <c r="M8" s="24"/>
      <c r="N8" s="12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31"/>
      <c r="B9" s="13"/>
      <c r="C9" s="4"/>
      <c r="D9" s="4"/>
      <c r="E9" s="4"/>
      <c r="F9" s="4"/>
      <c r="G9" s="4"/>
      <c r="H9" s="4"/>
      <c r="I9" s="4"/>
      <c r="J9" s="4"/>
      <c r="K9" s="4"/>
      <c r="M9" s="16" t="s">
        <v>83</v>
      </c>
      <c r="N9" s="14"/>
      <c r="O9" s="4">
        <f>SUM(P9,T9,U9,'特殊～軽自動車'!L7:O7)</f>
        <v>9006</v>
      </c>
      <c r="P9" s="7">
        <f aca="true" t="shared" si="0" ref="P9:P16">SUM(Q9:S9)</f>
        <v>1132</v>
      </c>
      <c r="Q9" s="7">
        <v>278</v>
      </c>
      <c r="R9" s="7">
        <v>834</v>
      </c>
      <c r="S9" s="7">
        <v>20</v>
      </c>
      <c r="T9" s="7">
        <v>24</v>
      </c>
      <c r="U9" s="7">
        <f aca="true" t="shared" si="1" ref="U9:U16">SUM(V9:W9)</f>
        <v>3392</v>
      </c>
      <c r="V9" s="7">
        <v>1113</v>
      </c>
      <c r="W9" s="7">
        <v>2279</v>
      </c>
    </row>
    <row r="10" spans="1:23" ht="15.75" customHeight="1">
      <c r="A10" s="31"/>
      <c r="B10" s="13"/>
      <c r="C10" s="4"/>
      <c r="D10" s="4"/>
      <c r="E10" s="4"/>
      <c r="F10" s="4"/>
      <c r="G10" s="4"/>
      <c r="H10" s="4"/>
      <c r="I10" s="4"/>
      <c r="J10" s="4"/>
      <c r="K10" s="4"/>
      <c r="M10" s="16" t="s">
        <v>84</v>
      </c>
      <c r="N10" s="14"/>
      <c r="O10" s="4">
        <f>SUM(P10,T10,U10,'特殊～軽自動車'!L8:O8)</f>
        <v>8790</v>
      </c>
      <c r="P10" s="7">
        <f t="shared" si="0"/>
        <v>781</v>
      </c>
      <c r="Q10" s="7">
        <v>189</v>
      </c>
      <c r="R10" s="7">
        <v>552</v>
      </c>
      <c r="S10" s="7">
        <v>40</v>
      </c>
      <c r="T10" s="7">
        <v>30</v>
      </c>
      <c r="U10" s="7">
        <f t="shared" si="1"/>
        <v>3127</v>
      </c>
      <c r="V10" s="7">
        <v>1013</v>
      </c>
      <c r="W10" s="7">
        <v>2114</v>
      </c>
    </row>
    <row r="11" spans="1:23" ht="15.75" customHeight="1">
      <c r="A11" s="31" t="s">
        <v>108</v>
      </c>
      <c r="B11" s="13"/>
      <c r="C11" s="4">
        <v>878141</v>
      </c>
      <c r="D11" s="4">
        <v>64869</v>
      </c>
      <c r="E11" s="4">
        <v>21172</v>
      </c>
      <c r="F11" s="4">
        <v>43166</v>
      </c>
      <c r="G11" s="4">
        <v>531</v>
      </c>
      <c r="H11" s="4">
        <v>4254</v>
      </c>
      <c r="I11" s="4">
        <v>387829</v>
      </c>
      <c r="J11" s="4">
        <v>119805</v>
      </c>
      <c r="K11" s="4">
        <v>268024</v>
      </c>
      <c r="M11" s="16" t="s">
        <v>85</v>
      </c>
      <c r="N11" s="14"/>
      <c r="O11" s="4">
        <f>SUM(P11,T11,U11,'特殊～軽自動車'!L9:O9)</f>
        <v>4121</v>
      </c>
      <c r="P11" s="7">
        <f t="shared" si="0"/>
        <v>397</v>
      </c>
      <c r="Q11" s="7">
        <v>108</v>
      </c>
      <c r="R11" s="7">
        <v>287</v>
      </c>
      <c r="S11" s="15">
        <v>2</v>
      </c>
      <c r="T11" s="7">
        <v>19</v>
      </c>
      <c r="U11" s="7">
        <f t="shared" si="1"/>
        <v>1500</v>
      </c>
      <c r="V11" s="7">
        <v>427</v>
      </c>
      <c r="W11" s="7">
        <v>1073</v>
      </c>
    </row>
    <row r="12" spans="1:23" ht="15.75" customHeight="1">
      <c r="A12" s="31"/>
      <c r="B12" s="13"/>
      <c r="C12" s="4"/>
      <c r="D12" s="4"/>
      <c r="E12" s="4"/>
      <c r="F12" s="4"/>
      <c r="G12" s="4"/>
      <c r="H12" s="4"/>
      <c r="I12" s="4"/>
      <c r="J12" s="4"/>
      <c r="K12" s="4"/>
      <c r="M12" s="16" t="s">
        <v>86</v>
      </c>
      <c r="N12" s="14"/>
      <c r="O12" s="4">
        <f>SUM(P12,T12,U12,'特殊～軽自動車'!L10:O10)</f>
        <v>5099</v>
      </c>
      <c r="P12" s="7">
        <f t="shared" si="0"/>
        <v>423</v>
      </c>
      <c r="Q12" s="7">
        <v>78</v>
      </c>
      <c r="R12" s="7">
        <v>345</v>
      </c>
      <c r="S12" s="15" t="s">
        <v>104</v>
      </c>
      <c r="T12" s="7">
        <v>5</v>
      </c>
      <c r="U12" s="7">
        <f t="shared" si="1"/>
        <v>1876</v>
      </c>
      <c r="V12" s="7">
        <v>595</v>
      </c>
      <c r="W12" s="7">
        <v>1281</v>
      </c>
    </row>
    <row r="13" spans="1:23" ht="15.75" customHeight="1">
      <c r="A13" s="24" t="s">
        <v>16</v>
      </c>
      <c r="B13" s="12"/>
      <c r="C13" s="4">
        <f>SUM(C18:C28)</f>
        <v>562208</v>
      </c>
      <c r="D13" s="4">
        <f aca="true" t="shared" si="2" ref="D13:K13">SUM(D18:D28)</f>
        <v>40142</v>
      </c>
      <c r="E13" s="4">
        <f t="shared" si="2"/>
        <v>13367</v>
      </c>
      <c r="F13" s="4">
        <f t="shared" si="2"/>
        <v>26430</v>
      </c>
      <c r="G13" s="4">
        <f t="shared" si="2"/>
        <v>345</v>
      </c>
      <c r="H13" s="4">
        <f t="shared" si="2"/>
        <v>3130</v>
      </c>
      <c r="I13" s="4">
        <f t="shared" si="2"/>
        <v>263741</v>
      </c>
      <c r="J13" s="4">
        <f t="shared" si="2"/>
        <v>82191</v>
      </c>
      <c r="K13" s="4">
        <f t="shared" si="2"/>
        <v>181550</v>
      </c>
      <c r="M13" s="16" t="s">
        <v>87</v>
      </c>
      <c r="N13" s="14"/>
      <c r="O13" s="4">
        <f>SUM(P13,T13,U13,'特殊～軽自動車'!L11:O11)</f>
        <v>3548</v>
      </c>
      <c r="P13" s="7">
        <f t="shared" si="0"/>
        <v>416</v>
      </c>
      <c r="Q13" s="7">
        <v>133</v>
      </c>
      <c r="R13" s="7">
        <v>280</v>
      </c>
      <c r="S13" s="15">
        <v>3</v>
      </c>
      <c r="T13" s="7">
        <v>19</v>
      </c>
      <c r="U13" s="7">
        <f t="shared" si="1"/>
        <v>1405</v>
      </c>
      <c r="V13" s="7">
        <v>465</v>
      </c>
      <c r="W13" s="7">
        <v>940</v>
      </c>
    </row>
    <row r="14" spans="1:19" ht="15.75" customHeight="1">
      <c r="A14" s="24"/>
      <c r="B14" s="12"/>
      <c r="C14" s="4"/>
      <c r="D14" s="4"/>
      <c r="E14" s="4"/>
      <c r="F14" s="4"/>
      <c r="G14" s="4"/>
      <c r="H14" s="4"/>
      <c r="I14" s="4"/>
      <c r="J14" s="4"/>
      <c r="K14" s="4"/>
      <c r="M14" s="16"/>
      <c r="N14" s="14"/>
      <c r="O14" s="4"/>
      <c r="S14" s="15"/>
    </row>
    <row r="15" spans="1:23" ht="15.75" customHeight="1">
      <c r="A15" s="24" t="s">
        <v>19</v>
      </c>
      <c r="B15" s="12"/>
      <c r="C15" s="4">
        <f>SUM(C31,C52,C59,O7,O30,O49)</f>
        <v>312884</v>
      </c>
      <c r="D15" s="4">
        <f aca="true" t="shared" si="3" ref="D15:K15">SUM(D31,D52,D59,P7,P30,P49)</f>
        <v>24684</v>
      </c>
      <c r="E15" s="4">
        <f t="shared" si="3"/>
        <v>7782</v>
      </c>
      <c r="F15" s="4">
        <f t="shared" si="3"/>
        <v>16716</v>
      </c>
      <c r="G15" s="4">
        <f t="shared" si="3"/>
        <v>186</v>
      </c>
      <c r="H15" s="4">
        <f t="shared" si="3"/>
        <v>1123</v>
      </c>
      <c r="I15" s="4">
        <f t="shared" si="3"/>
        <v>121809</v>
      </c>
      <c r="J15" s="4">
        <f t="shared" si="3"/>
        <v>37079</v>
      </c>
      <c r="K15" s="4">
        <f t="shared" si="3"/>
        <v>84730</v>
      </c>
      <c r="M15" s="16" t="s">
        <v>88</v>
      </c>
      <c r="N15" s="14"/>
      <c r="O15" s="4">
        <f>SUM(P15,T15,U15,'特殊～軽自動車'!L13:O13)</f>
        <v>3932</v>
      </c>
      <c r="P15" s="7">
        <f t="shared" si="0"/>
        <v>333</v>
      </c>
      <c r="Q15" s="7">
        <v>68</v>
      </c>
      <c r="R15" s="7">
        <v>264</v>
      </c>
      <c r="S15" s="7">
        <v>1</v>
      </c>
      <c r="T15" s="7">
        <v>3</v>
      </c>
      <c r="U15" s="7">
        <f t="shared" si="1"/>
        <v>1460</v>
      </c>
      <c r="V15" s="7">
        <v>421</v>
      </c>
      <c r="W15" s="7">
        <v>1039</v>
      </c>
    </row>
    <row r="16" spans="1:23" ht="15.75" customHeight="1">
      <c r="A16" s="24"/>
      <c r="B16" s="12"/>
      <c r="C16" s="4"/>
      <c r="D16" s="4"/>
      <c r="E16" s="4"/>
      <c r="F16" s="4"/>
      <c r="G16" s="4"/>
      <c r="H16" s="4"/>
      <c r="I16" s="4"/>
      <c r="J16" s="4"/>
      <c r="K16" s="4"/>
      <c r="M16" s="16" t="s">
        <v>89</v>
      </c>
      <c r="N16" s="14"/>
      <c r="O16" s="4">
        <f>SUM(P16,T16,U16,'特殊～軽自動車'!L14:O14)</f>
        <v>7323</v>
      </c>
      <c r="P16" s="7">
        <f t="shared" si="0"/>
        <v>506</v>
      </c>
      <c r="Q16" s="4">
        <v>131</v>
      </c>
      <c r="R16" s="4">
        <v>374</v>
      </c>
      <c r="S16" s="4">
        <v>1</v>
      </c>
      <c r="T16" s="4">
        <v>137</v>
      </c>
      <c r="U16" s="7">
        <f t="shared" si="1"/>
        <v>2966</v>
      </c>
      <c r="V16" s="4">
        <v>877</v>
      </c>
      <c r="W16" s="4">
        <v>2089</v>
      </c>
    </row>
    <row r="17" spans="1:23" ht="15.75" customHeight="1">
      <c r="A17" s="24"/>
      <c r="B17" s="12"/>
      <c r="C17" s="4"/>
      <c r="D17" s="4"/>
      <c r="E17" s="4"/>
      <c r="F17" s="4"/>
      <c r="G17" s="4"/>
      <c r="H17" s="4"/>
      <c r="I17" s="4"/>
      <c r="J17" s="4"/>
      <c r="K17" s="4"/>
      <c r="M17" s="16" t="s">
        <v>9</v>
      </c>
      <c r="N17" s="14"/>
      <c r="O17" s="4">
        <f>SUM(P17,T17,U17,'特殊～軽自動車'!L15:O15)</f>
        <v>3527</v>
      </c>
      <c r="P17" s="7">
        <f aca="true" t="shared" si="4" ref="P17:P27">SUM(Q17:S17)</f>
        <v>446</v>
      </c>
      <c r="Q17" s="7">
        <v>79</v>
      </c>
      <c r="R17" s="7">
        <v>365</v>
      </c>
      <c r="S17" s="7">
        <v>2</v>
      </c>
      <c r="T17" s="7">
        <v>4</v>
      </c>
      <c r="U17" s="7">
        <f aca="true" t="shared" si="5" ref="U17:U27">SUM(V17:W17)</f>
        <v>1176</v>
      </c>
      <c r="V17" s="7">
        <v>343</v>
      </c>
      <c r="W17" s="7">
        <v>833</v>
      </c>
    </row>
    <row r="18" spans="1:23" ht="15.75" customHeight="1">
      <c r="A18" s="24" t="s">
        <v>22</v>
      </c>
      <c r="B18" s="12"/>
      <c r="C18" s="4">
        <f>SUM(D18,H18,I18,'特殊～軽自動車'!D16:G16)</f>
        <v>182312</v>
      </c>
      <c r="D18" s="7">
        <f>SUM(E18:G18)</f>
        <v>10487</v>
      </c>
      <c r="E18" s="7">
        <v>3043</v>
      </c>
      <c r="F18" s="7">
        <v>7373</v>
      </c>
      <c r="G18" s="7">
        <v>71</v>
      </c>
      <c r="H18" s="7">
        <v>1249</v>
      </c>
      <c r="I18" s="7">
        <f aca="true" t="shared" si="6" ref="I18:I26">SUM(J18:K18)</f>
        <v>98131</v>
      </c>
      <c r="J18" s="7">
        <v>31104</v>
      </c>
      <c r="K18" s="7">
        <v>67027</v>
      </c>
      <c r="M18" s="16" t="s">
        <v>14</v>
      </c>
      <c r="N18" s="14"/>
      <c r="O18" s="4">
        <f>SUM(P18,T18,U18,'特殊～軽自動車'!L16:O16)</f>
        <v>5307</v>
      </c>
      <c r="P18" s="7">
        <f t="shared" si="4"/>
        <v>453</v>
      </c>
      <c r="Q18" s="7">
        <v>72</v>
      </c>
      <c r="R18" s="7">
        <v>381</v>
      </c>
      <c r="S18" s="15" t="s">
        <v>103</v>
      </c>
      <c r="T18" s="7">
        <v>17</v>
      </c>
      <c r="U18" s="7">
        <f t="shared" si="5"/>
        <v>2166</v>
      </c>
      <c r="V18" s="7">
        <v>593</v>
      </c>
      <c r="W18" s="7">
        <v>1573</v>
      </c>
    </row>
    <row r="19" spans="1:23" ht="15.75" customHeight="1">
      <c r="A19" s="24" t="s">
        <v>24</v>
      </c>
      <c r="B19" s="12"/>
      <c r="C19" s="4">
        <f>SUM(D19,H19,I19,'特殊～軽自動車'!D17:G17)</f>
        <v>136662</v>
      </c>
      <c r="D19" s="7">
        <f aca="true" t="shared" si="7" ref="D19:D26">SUM(E19:G19)</f>
        <v>9419</v>
      </c>
      <c r="E19" s="7">
        <v>2941</v>
      </c>
      <c r="F19" s="7">
        <v>6414</v>
      </c>
      <c r="G19" s="7">
        <v>64</v>
      </c>
      <c r="H19" s="7">
        <v>745</v>
      </c>
      <c r="I19" s="7">
        <f t="shared" si="6"/>
        <v>67340</v>
      </c>
      <c r="J19" s="7">
        <v>21487</v>
      </c>
      <c r="K19" s="7">
        <v>45853</v>
      </c>
      <c r="M19" s="16" t="s">
        <v>15</v>
      </c>
      <c r="N19" s="14"/>
      <c r="O19" s="4">
        <f>SUM(P19,T19,U19,'特殊～軽自動車'!L17:O17)</f>
        <v>3997</v>
      </c>
      <c r="P19" s="7">
        <f t="shared" si="4"/>
        <v>221</v>
      </c>
      <c r="Q19" s="7">
        <v>54</v>
      </c>
      <c r="R19" s="7">
        <v>165</v>
      </c>
      <c r="S19" s="7">
        <v>2</v>
      </c>
      <c r="T19" s="7">
        <v>8</v>
      </c>
      <c r="U19" s="7">
        <f t="shared" si="5"/>
        <v>1990</v>
      </c>
      <c r="V19" s="7">
        <v>525</v>
      </c>
      <c r="W19" s="7">
        <v>1465</v>
      </c>
    </row>
    <row r="20" spans="1:15" ht="15.75" customHeight="1">
      <c r="A20" s="24" t="s">
        <v>26</v>
      </c>
      <c r="B20" s="12"/>
      <c r="C20" s="4">
        <f>SUM(D20,H20,I20,'特殊～軽自動車'!D18:G18)</f>
        <v>26662</v>
      </c>
      <c r="D20" s="7">
        <f t="shared" si="7"/>
        <v>2158</v>
      </c>
      <c r="E20" s="7">
        <v>620</v>
      </c>
      <c r="F20" s="7">
        <v>1521</v>
      </c>
      <c r="G20" s="7">
        <v>17</v>
      </c>
      <c r="H20" s="7">
        <v>209</v>
      </c>
      <c r="I20" s="7">
        <f t="shared" si="6"/>
        <v>11523</v>
      </c>
      <c r="J20" s="7">
        <v>3492</v>
      </c>
      <c r="K20" s="7">
        <v>8031</v>
      </c>
      <c r="M20" s="16"/>
      <c r="N20" s="14"/>
      <c r="O20" s="4"/>
    </row>
    <row r="21" spans="1:23" ht="15.75" customHeight="1">
      <c r="A21" s="24" t="s">
        <v>27</v>
      </c>
      <c r="B21" s="12"/>
      <c r="C21" s="4">
        <f>SUM(D21,H21,I21,'特殊～軽自動車'!D19:G19)</f>
        <v>65532</v>
      </c>
      <c r="D21" s="7">
        <f t="shared" si="7"/>
        <v>5814</v>
      </c>
      <c r="E21" s="7">
        <v>2253</v>
      </c>
      <c r="F21" s="7">
        <v>3478</v>
      </c>
      <c r="G21" s="7">
        <v>83</v>
      </c>
      <c r="H21" s="7">
        <v>331</v>
      </c>
      <c r="I21" s="7">
        <f t="shared" si="6"/>
        <v>29568</v>
      </c>
      <c r="J21" s="7">
        <v>9402</v>
      </c>
      <c r="K21" s="7">
        <v>20166</v>
      </c>
      <c r="M21" s="16" t="s">
        <v>17</v>
      </c>
      <c r="N21" s="14"/>
      <c r="O21" s="4">
        <f>SUM(P21,T21,U21,'特殊～軽自動車'!L19:O19)</f>
        <v>4583</v>
      </c>
      <c r="P21" s="7">
        <f t="shared" si="4"/>
        <v>413</v>
      </c>
      <c r="Q21" s="7">
        <v>94</v>
      </c>
      <c r="R21" s="7">
        <v>316</v>
      </c>
      <c r="S21" s="7">
        <v>3</v>
      </c>
      <c r="T21" s="7">
        <v>13</v>
      </c>
      <c r="U21" s="7">
        <f t="shared" si="5"/>
        <v>1713</v>
      </c>
      <c r="V21" s="7">
        <v>472</v>
      </c>
      <c r="W21" s="7">
        <v>1241</v>
      </c>
    </row>
    <row r="22" spans="1:23" ht="15.75" customHeight="1">
      <c r="A22" s="24" t="s">
        <v>28</v>
      </c>
      <c r="B22" s="12"/>
      <c r="C22" s="4">
        <f>SUM(D22,H22,I22,'特殊～軽自動車'!D20:G20)</f>
        <v>56283</v>
      </c>
      <c r="D22" s="7">
        <f t="shared" si="7"/>
        <v>3960</v>
      </c>
      <c r="E22" s="7">
        <v>1534</v>
      </c>
      <c r="F22" s="7">
        <v>2373</v>
      </c>
      <c r="G22" s="7">
        <v>53</v>
      </c>
      <c r="H22" s="7">
        <v>163</v>
      </c>
      <c r="I22" s="7">
        <f t="shared" si="6"/>
        <v>26524</v>
      </c>
      <c r="J22" s="7">
        <v>8542</v>
      </c>
      <c r="K22" s="7">
        <v>17982</v>
      </c>
      <c r="M22" s="16" t="s">
        <v>18</v>
      </c>
      <c r="N22" s="14"/>
      <c r="O22" s="4">
        <f>SUM(P22,T22,U22,'特殊～軽自動車'!L20:O20)</f>
        <v>3287</v>
      </c>
      <c r="P22" s="7">
        <f t="shared" si="4"/>
        <v>342</v>
      </c>
      <c r="Q22" s="7">
        <v>61</v>
      </c>
      <c r="R22" s="7">
        <v>280</v>
      </c>
      <c r="S22" s="15">
        <v>1</v>
      </c>
      <c r="T22" s="7">
        <v>6</v>
      </c>
      <c r="U22" s="7">
        <f t="shared" si="5"/>
        <v>1119</v>
      </c>
      <c r="V22" s="7">
        <v>306</v>
      </c>
      <c r="W22" s="7">
        <v>813</v>
      </c>
    </row>
    <row r="23" spans="1:23" ht="15.75" customHeight="1">
      <c r="A23" s="24"/>
      <c r="B23" s="12"/>
      <c r="C23" s="4"/>
      <c r="M23" s="16" t="s">
        <v>20</v>
      </c>
      <c r="N23" s="14"/>
      <c r="O23" s="4">
        <f>SUM(P23,T23,U23,'特殊～軽自動車'!L21:O21)</f>
        <v>5811</v>
      </c>
      <c r="P23" s="7">
        <f t="shared" si="4"/>
        <v>428</v>
      </c>
      <c r="Q23" s="7">
        <v>83</v>
      </c>
      <c r="R23" s="7">
        <v>345</v>
      </c>
      <c r="S23" s="15" t="s">
        <v>104</v>
      </c>
      <c r="T23" s="7">
        <v>9</v>
      </c>
      <c r="U23" s="7">
        <f t="shared" si="5"/>
        <v>2177</v>
      </c>
      <c r="V23" s="7">
        <v>657</v>
      </c>
      <c r="W23" s="7">
        <v>1520</v>
      </c>
    </row>
    <row r="24" spans="1:23" ht="15.75" customHeight="1">
      <c r="A24" s="24" t="s">
        <v>30</v>
      </c>
      <c r="B24" s="12"/>
      <c r="C24" s="4">
        <f>SUM(D24,H24,I24,'特殊～軽自動車'!D22:G22)</f>
        <v>16293</v>
      </c>
      <c r="D24" s="7">
        <f t="shared" si="7"/>
        <v>1400</v>
      </c>
      <c r="E24" s="7">
        <v>491</v>
      </c>
      <c r="F24" s="7">
        <v>905</v>
      </c>
      <c r="G24" s="7">
        <v>4</v>
      </c>
      <c r="H24" s="7">
        <v>63</v>
      </c>
      <c r="I24" s="7">
        <f t="shared" si="6"/>
        <v>4465</v>
      </c>
      <c r="J24" s="7">
        <v>964</v>
      </c>
      <c r="K24" s="7">
        <v>3501</v>
      </c>
      <c r="M24" s="16" t="s">
        <v>21</v>
      </c>
      <c r="N24" s="14"/>
      <c r="O24" s="4">
        <f>SUM(P24,T24,U24,'特殊～軽自動車'!L22:O22)</f>
        <v>6608</v>
      </c>
      <c r="P24" s="7">
        <f t="shared" si="4"/>
        <v>585</v>
      </c>
      <c r="Q24" s="7">
        <v>121</v>
      </c>
      <c r="R24" s="7">
        <v>462</v>
      </c>
      <c r="S24" s="7">
        <v>2</v>
      </c>
      <c r="T24" s="7">
        <v>13</v>
      </c>
      <c r="U24" s="7">
        <f t="shared" si="5"/>
        <v>2431</v>
      </c>
      <c r="V24" s="7">
        <v>775</v>
      </c>
      <c r="W24" s="7">
        <v>1656</v>
      </c>
    </row>
    <row r="25" spans="1:23" ht="15.75" customHeight="1">
      <c r="A25" s="24" t="s">
        <v>32</v>
      </c>
      <c r="B25" s="12"/>
      <c r="C25" s="4">
        <f>SUM(D25,H25,I25,'特殊～軽自動車'!D23:G23)</f>
        <v>14355</v>
      </c>
      <c r="D25" s="7">
        <f t="shared" si="7"/>
        <v>995</v>
      </c>
      <c r="E25" s="7">
        <v>365</v>
      </c>
      <c r="F25" s="7">
        <v>628</v>
      </c>
      <c r="G25" s="7">
        <v>2</v>
      </c>
      <c r="H25" s="7">
        <v>97</v>
      </c>
      <c r="I25" s="7">
        <f t="shared" si="6"/>
        <v>5234</v>
      </c>
      <c r="J25" s="7">
        <v>1587</v>
      </c>
      <c r="K25" s="7">
        <v>3647</v>
      </c>
      <c r="M25" s="16" t="s">
        <v>23</v>
      </c>
      <c r="N25" s="14"/>
      <c r="O25" s="4">
        <f>SUM(P25,T25,U25,'特殊～軽自動車'!L23:O23)</f>
        <v>3861</v>
      </c>
      <c r="P25" s="7">
        <f t="shared" si="4"/>
        <v>323</v>
      </c>
      <c r="Q25" s="7">
        <v>98</v>
      </c>
      <c r="R25" s="7">
        <v>225</v>
      </c>
      <c r="S25" s="15" t="s">
        <v>104</v>
      </c>
      <c r="T25" s="7">
        <v>9</v>
      </c>
      <c r="U25" s="7">
        <f t="shared" si="5"/>
        <v>1315</v>
      </c>
      <c r="V25" s="7">
        <v>404</v>
      </c>
      <c r="W25" s="7">
        <v>911</v>
      </c>
    </row>
    <row r="26" spans="1:19" ht="15.75" customHeight="1">
      <c r="A26" s="24" t="s">
        <v>34</v>
      </c>
      <c r="B26" s="12"/>
      <c r="C26" s="4">
        <f>SUM(D26,H26,I26,'特殊～軽自動車'!D24:G24)</f>
        <v>15167</v>
      </c>
      <c r="D26" s="7">
        <f t="shared" si="7"/>
        <v>1048</v>
      </c>
      <c r="E26" s="7">
        <v>416</v>
      </c>
      <c r="F26" s="7">
        <v>617</v>
      </c>
      <c r="G26" s="7">
        <v>15</v>
      </c>
      <c r="H26" s="7">
        <v>53</v>
      </c>
      <c r="I26" s="7">
        <f t="shared" si="6"/>
        <v>6180</v>
      </c>
      <c r="J26" s="7">
        <v>1984</v>
      </c>
      <c r="K26" s="7">
        <v>4196</v>
      </c>
      <c r="M26" s="16"/>
      <c r="N26" s="14"/>
      <c r="O26" s="4"/>
      <c r="S26" s="15"/>
    </row>
    <row r="27" spans="1:23" ht="15.75" customHeight="1">
      <c r="A27" s="24" t="s">
        <v>110</v>
      </c>
      <c r="B27" s="12"/>
      <c r="C27" s="4">
        <v>25665</v>
      </c>
      <c r="D27" s="7">
        <f>SUM(E27:G27)</f>
        <v>2894</v>
      </c>
      <c r="E27" s="7">
        <v>974</v>
      </c>
      <c r="F27" s="7">
        <v>1897</v>
      </c>
      <c r="G27" s="7">
        <v>23</v>
      </c>
      <c r="H27" s="7">
        <v>118</v>
      </c>
      <c r="I27" s="7">
        <f>SUM(J27:K27)</f>
        <v>8726</v>
      </c>
      <c r="J27" s="7">
        <v>2176</v>
      </c>
      <c r="K27" s="7">
        <v>6550</v>
      </c>
      <c r="M27" s="16" t="s">
        <v>25</v>
      </c>
      <c r="N27" s="14"/>
      <c r="O27" s="4">
        <f>SUM(P27,T27,U27,'特殊～軽自動車'!L25:O25)</f>
        <v>6324</v>
      </c>
      <c r="P27" s="7">
        <f t="shared" si="4"/>
        <v>531</v>
      </c>
      <c r="Q27" s="7">
        <v>181</v>
      </c>
      <c r="R27" s="7">
        <v>345</v>
      </c>
      <c r="S27" s="7">
        <v>5</v>
      </c>
      <c r="T27" s="7">
        <v>18</v>
      </c>
      <c r="U27" s="7">
        <f t="shared" si="5"/>
        <v>2299</v>
      </c>
      <c r="V27" s="7">
        <v>791</v>
      </c>
      <c r="W27" s="7">
        <v>1508</v>
      </c>
    </row>
    <row r="28" spans="1:15" ht="15.75" customHeight="1">
      <c r="A28" s="24" t="s">
        <v>111</v>
      </c>
      <c r="B28" s="12"/>
      <c r="C28" s="4">
        <v>23277</v>
      </c>
      <c r="D28" s="7">
        <v>1967</v>
      </c>
      <c r="E28" s="7">
        <v>730</v>
      </c>
      <c r="F28" s="7">
        <v>1224</v>
      </c>
      <c r="G28" s="7">
        <v>13</v>
      </c>
      <c r="H28" s="7">
        <v>102</v>
      </c>
      <c r="I28" s="7">
        <f>SUM(J28:K28)</f>
        <v>6050</v>
      </c>
      <c r="J28" s="7">
        <v>1453</v>
      </c>
      <c r="K28" s="7">
        <v>4597</v>
      </c>
      <c r="M28" s="16"/>
      <c r="N28" s="14"/>
      <c r="O28" s="4"/>
    </row>
    <row r="29" spans="1:15" ht="15.75" customHeight="1">
      <c r="A29" s="24"/>
      <c r="B29" s="12"/>
      <c r="C29" s="4"/>
      <c r="M29" s="16"/>
      <c r="N29" s="14"/>
      <c r="O29" s="4"/>
    </row>
    <row r="30" spans="1:23" ht="15.75" customHeight="1">
      <c r="A30" s="24"/>
      <c r="B30" s="12"/>
      <c r="C30" s="4"/>
      <c r="M30" s="24" t="s">
        <v>29</v>
      </c>
      <c r="N30" s="12"/>
      <c r="O30" s="4">
        <f aca="true" t="shared" si="8" ref="O30:W30">SUM(O32:O46)</f>
        <v>47372</v>
      </c>
      <c r="P30" s="4">
        <f t="shared" si="8"/>
        <v>3075</v>
      </c>
      <c r="Q30" s="4">
        <f t="shared" si="8"/>
        <v>1161</v>
      </c>
      <c r="R30" s="4">
        <f t="shared" si="8"/>
        <v>1902</v>
      </c>
      <c r="S30" s="4">
        <f t="shared" si="8"/>
        <v>12</v>
      </c>
      <c r="T30" s="4">
        <f t="shared" si="8"/>
        <v>122</v>
      </c>
      <c r="U30" s="4">
        <f t="shared" si="8"/>
        <v>17480</v>
      </c>
      <c r="V30" s="4">
        <f t="shared" si="8"/>
        <v>5309</v>
      </c>
      <c r="W30" s="4">
        <f t="shared" si="8"/>
        <v>12171</v>
      </c>
    </row>
    <row r="31" spans="1:23" ht="15.75" customHeight="1">
      <c r="A31" s="24" t="s">
        <v>38</v>
      </c>
      <c r="B31" s="12"/>
      <c r="C31" s="4">
        <f aca="true" t="shared" si="9" ref="C31:K31">SUM(C33:C49)</f>
        <v>105438</v>
      </c>
      <c r="D31" s="4">
        <f t="shared" si="9"/>
        <v>8102</v>
      </c>
      <c r="E31" s="4">
        <f>SUM(E33:E49)</f>
        <v>2842</v>
      </c>
      <c r="F31" s="4">
        <f>SUM(F33:F49)</f>
        <v>5202</v>
      </c>
      <c r="G31" s="4">
        <f>SUM(G33:G49)</f>
        <v>58</v>
      </c>
      <c r="H31" s="4">
        <f>SUM(H33:H49)</f>
        <v>434</v>
      </c>
      <c r="I31" s="4">
        <f t="shared" si="9"/>
        <v>44989</v>
      </c>
      <c r="J31" s="4">
        <f t="shared" si="9"/>
        <v>14259</v>
      </c>
      <c r="K31" s="4">
        <f t="shared" si="9"/>
        <v>30730</v>
      </c>
      <c r="M31" s="24"/>
      <c r="N31" s="12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24"/>
      <c r="B32" s="12"/>
      <c r="C32" s="4"/>
      <c r="D32" s="4"/>
      <c r="E32" s="4"/>
      <c r="F32" s="4"/>
      <c r="G32" s="4"/>
      <c r="H32" s="4"/>
      <c r="I32" s="4"/>
      <c r="J32" s="4"/>
      <c r="K32" s="4"/>
      <c r="M32" s="16" t="s">
        <v>31</v>
      </c>
      <c r="N32" s="14"/>
      <c r="O32" s="4">
        <f>SUM(P32,T32,U32,'特殊～軽自動車'!L30:O30)</f>
        <v>867</v>
      </c>
      <c r="P32" s="7">
        <f aca="true" t="shared" si="10" ref="P32:P46">SUM(Q32:S32)</f>
        <v>56</v>
      </c>
      <c r="Q32" s="7">
        <v>29</v>
      </c>
      <c r="R32" s="7">
        <v>27</v>
      </c>
      <c r="S32" s="15" t="s">
        <v>104</v>
      </c>
      <c r="T32" s="7">
        <v>2</v>
      </c>
      <c r="U32" s="7">
        <f aca="true" t="shared" si="11" ref="U32:U46">SUM(V32:W32)</f>
        <v>183</v>
      </c>
      <c r="V32" s="7">
        <v>35</v>
      </c>
      <c r="W32" s="7">
        <v>148</v>
      </c>
    </row>
    <row r="33" spans="1:23" ht="15.75" customHeight="1">
      <c r="A33" s="16" t="s">
        <v>40</v>
      </c>
      <c r="B33" s="14"/>
      <c r="C33" s="4">
        <f>SUM(D33,H33,I33,'特殊～軽自動車'!D31:G31)</f>
        <v>2313</v>
      </c>
      <c r="D33" s="7">
        <f aca="true" t="shared" si="12" ref="D33:D49">SUM(E33:G33)</f>
        <v>167</v>
      </c>
      <c r="E33" s="7">
        <v>63</v>
      </c>
      <c r="F33" s="7">
        <v>97</v>
      </c>
      <c r="G33" s="15">
        <v>7</v>
      </c>
      <c r="H33" s="7">
        <v>9</v>
      </c>
      <c r="I33" s="7">
        <f aca="true" t="shared" si="13" ref="I33:I49">SUM(J33:K33)</f>
        <v>1046</v>
      </c>
      <c r="J33" s="7">
        <v>304</v>
      </c>
      <c r="K33" s="7">
        <v>742</v>
      </c>
      <c r="M33" s="16" t="s">
        <v>33</v>
      </c>
      <c r="N33" s="14"/>
      <c r="O33" s="4">
        <f>SUM(P33,T33,U33,'特殊～軽自動車'!L31:O31)</f>
        <v>3918</v>
      </c>
      <c r="P33" s="7">
        <f t="shared" si="10"/>
        <v>167</v>
      </c>
      <c r="Q33" s="7">
        <v>75</v>
      </c>
      <c r="R33" s="7">
        <v>91</v>
      </c>
      <c r="S33" s="15">
        <v>1</v>
      </c>
      <c r="T33" s="7">
        <v>16</v>
      </c>
      <c r="U33" s="7">
        <f t="shared" si="11"/>
        <v>1423</v>
      </c>
      <c r="V33" s="7">
        <v>422</v>
      </c>
      <c r="W33" s="7">
        <v>1001</v>
      </c>
    </row>
    <row r="34" spans="1:23" ht="15.75" customHeight="1">
      <c r="A34" s="16" t="s">
        <v>42</v>
      </c>
      <c r="B34" s="14"/>
      <c r="C34" s="4">
        <f>SUM(D34,H34,I34,'特殊～軽自動車'!D32:G32)</f>
        <v>274</v>
      </c>
      <c r="D34" s="7">
        <f t="shared" si="12"/>
        <v>8</v>
      </c>
      <c r="E34" s="7">
        <v>1</v>
      </c>
      <c r="F34" s="7">
        <v>7</v>
      </c>
      <c r="G34" s="15" t="s">
        <v>103</v>
      </c>
      <c r="H34" s="7">
        <v>6</v>
      </c>
      <c r="I34" s="7">
        <f t="shared" si="13"/>
        <v>62</v>
      </c>
      <c r="J34" s="7">
        <v>22</v>
      </c>
      <c r="K34" s="7">
        <v>40</v>
      </c>
      <c r="M34" s="16" t="s">
        <v>35</v>
      </c>
      <c r="N34" s="14"/>
      <c r="O34" s="4">
        <f>SUM(P34,T34,U34,'特殊～軽自動車'!L32:O32)</f>
        <v>1534</v>
      </c>
      <c r="P34" s="7">
        <f t="shared" si="10"/>
        <v>85</v>
      </c>
      <c r="Q34" s="7">
        <v>34</v>
      </c>
      <c r="R34" s="7">
        <v>50</v>
      </c>
      <c r="S34" s="15">
        <v>1</v>
      </c>
      <c r="T34" s="7">
        <v>2</v>
      </c>
      <c r="U34" s="7">
        <f t="shared" si="11"/>
        <v>207</v>
      </c>
      <c r="V34" s="7">
        <v>40</v>
      </c>
      <c r="W34" s="7">
        <v>167</v>
      </c>
    </row>
    <row r="35" spans="1:23" ht="15.75" customHeight="1">
      <c r="A35" s="16" t="s">
        <v>44</v>
      </c>
      <c r="B35" s="14"/>
      <c r="C35" s="4">
        <f>SUM(D35,H35,I35,'特殊～軽自動車'!D33:G33)</f>
        <v>317</v>
      </c>
      <c r="D35" s="7">
        <f t="shared" si="12"/>
        <v>24</v>
      </c>
      <c r="E35" s="7">
        <v>7</v>
      </c>
      <c r="F35" s="7">
        <v>17</v>
      </c>
      <c r="G35" s="15" t="s">
        <v>104</v>
      </c>
      <c r="H35" s="7">
        <v>2</v>
      </c>
      <c r="I35" s="7">
        <f t="shared" si="13"/>
        <v>80</v>
      </c>
      <c r="J35" s="7">
        <v>15</v>
      </c>
      <c r="K35" s="7">
        <v>65</v>
      </c>
      <c r="M35" s="16" t="s">
        <v>36</v>
      </c>
      <c r="N35" s="14"/>
      <c r="O35" s="4">
        <f>SUM(P35,T35,U35,'特殊～軽自動車'!L33:O33)</f>
        <v>2039</v>
      </c>
      <c r="P35" s="7">
        <f t="shared" si="10"/>
        <v>107</v>
      </c>
      <c r="Q35" s="7">
        <v>50</v>
      </c>
      <c r="R35" s="7">
        <v>56</v>
      </c>
      <c r="S35" s="15">
        <v>1</v>
      </c>
      <c r="T35" s="7">
        <v>2</v>
      </c>
      <c r="U35" s="7">
        <f t="shared" si="11"/>
        <v>293</v>
      </c>
      <c r="V35" s="7">
        <v>48</v>
      </c>
      <c r="W35" s="7">
        <v>245</v>
      </c>
    </row>
    <row r="36" spans="1:23" ht="15.75" customHeight="1">
      <c r="A36" s="16" t="s">
        <v>46</v>
      </c>
      <c r="B36" s="14"/>
      <c r="C36" s="4">
        <f>SUM(D36,H36,I36,'特殊～軽自動車'!D34:G34)</f>
        <v>3511</v>
      </c>
      <c r="D36" s="7">
        <f t="shared" si="12"/>
        <v>181</v>
      </c>
      <c r="E36" s="7">
        <v>49</v>
      </c>
      <c r="F36" s="7">
        <v>131</v>
      </c>
      <c r="G36" s="15">
        <v>1</v>
      </c>
      <c r="H36" s="7">
        <v>10</v>
      </c>
      <c r="I36" s="7">
        <f t="shared" si="13"/>
        <v>1363</v>
      </c>
      <c r="J36" s="7">
        <v>391</v>
      </c>
      <c r="K36" s="7">
        <v>972</v>
      </c>
      <c r="M36" s="16" t="s">
        <v>37</v>
      </c>
      <c r="N36" s="14"/>
      <c r="O36" s="4">
        <f>SUM(P36,T36,U36,'特殊～軽自動車'!L34:O34)</f>
        <v>5676</v>
      </c>
      <c r="P36" s="7">
        <f t="shared" si="10"/>
        <v>394</v>
      </c>
      <c r="Q36" s="7">
        <v>139</v>
      </c>
      <c r="R36" s="7">
        <v>254</v>
      </c>
      <c r="S36" s="7">
        <v>1</v>
      </c>
      <c r="T36" s="7">
        <v>9</v>
      </c>
      <c r="U36" s="7">
        <f t="shared" si="11"/>
        <v>2144</v>
      </c>
      <c r="V36" s="7">
        <v>648</v>
      </c>
      <c r="W36" s="7">
        <v>1496</v>
      </c>
    </row>
    <row r="37" spans="1:15" ht="15.75" customHeight="1">
      <c r="A37" s="16" t="s">
        <v>48</v>
      </c>
      <c r="B37" s="14"/>
      <c r="C37" s="4">
        <f>SUM(D37,H37,I37,'特殊～軽自動車'!D35:G35)</f>
        <v>6423</v>
      </c>
      <c r="D37" s="7">
        <f t="shared" si="12"/>
        <v>235</v>
      </c>
      <c r="E37" s="7">
        <v>69</v>
      </c>
      <c r="F37" s="7">
        <v>166</v>
      </c>
      <c r="G37" s="15" t="s">
        <v>104</v>
      </c>
      <c r="H37" s="7">
        <v>10</v>
      </c>
      <c r="I37" s="7">
        <f t="shared" si="13"/>
        <v>2862</v>
      </c>
      <c r="J37" s="7">
        <v>829</v>
      </c>
      <c r="K37" s="7">
        <v>2033</v>
      </c>
      <c r="M37" s="16"/>
      <c r="N37" s="14"/>
      <c r="O37" s="4"/>
    </row>
    <row r="38" spans="1:23" ht="15.75" customHeight="1">
      <c r="A38" s="16"/>
      <c r="B38" s="14"/>
      <c r="C38" s="4"/>
      <c r="G38" s="15"/>
      <c r="M38" s="16" t="s">
        <v>39</v>
      </c>
      <c r="N38" s="14"/>
      <c r="O38" s="4">
        <f>SUM(P38,T38,U38,'特殊～軽自動車'!L36:O36)</f>
        <v>2230</v>
      </c>
      <c r="P38" s="7">
        <f t="shared" si="10"/>
        <v>158</v>
      </c>
      <c r="Q38" s="7">
        <v>58</v>
      </c>
      <c r="R38" s="7">
        <v>100</v>
      </c>
      <c r="S38" s="15" t="s">
        <v>103</v>
      </c>
      <c r="T38" s="7">
        <v>6</v>
      </c>
      <c r="U38" s="7">
        <f t="shared" si="11"/>
        <v>867</v>
      </c>
      <c r="V38" s="7">
        <v>261</v>
      </c>
      <c r="W38" s="7">
        <v>606</v>
      </c>
    </row>
    <row r="39" spans="1:23" ht="15.75" customHeight="1">
      <c r="A39" s="16" t="s">
        <v>50</v>
      </c>
      <c r="B39" s="14"/>
      <c r="C39" s="4">
        <f>SUM(D39,H39,I39,'特殊～軽自動車'!D37:G37)</f>
        <v>13629</v>
      </c>
      <c r="D39" s="7">
        <f t="shared" si="12"/>
        <v>1223</v>
      </c>
      <c r="E39" s="7">
        <v>462</v>
      </c>
      <c r="F39" s="7">
        <v>740</v>
      </c>
      <c r="G39" s="15">
        <v>21</v>
      </c>
      <c r="H39" s="7">
        <v>28</v>
      </c>
      <c r="I39" s="7">
        <f t="shared" si="13"/>
        <v>5619</v>
      </c>
      <c r="J39" s="7">
        <v>1800</v>
      </c>
      <c r="K39" s="7">
        <v>3819</v>
      </c>
      <c r="M39" s="16" t="s">
        <v>41</v>
      </c>
      <c r="N39" s="14"/>
      <c r="O39" s="4">
        <f>SUM(P39,T39,U39,'特殊～軽自動車'!L37:O37)</f>
        <v>1797</v>
      </c>
      <c r="P39" s="7">
        <f t="shared" si="10"/>
        <v>171</v>
      </c>
      <c r="Q39" s="7">
        <v>76</v>
      </c>
      <c r="R39" s="7">
        <v>94</v>
      </c>
      <c r="S39" s="7">
        <v>1</v>
      </c>
      <c r="T39" s="7">
        <v>6</v>
      </c>
      <c r="U39" s="7">
        <f t="shared" si="11"/>
        <v>541</v>
      </c>
      <c r="V39" s="7">
        <v>163</v>
      </c>
      <c r="W39" s="7">
        <v>378</v>
      </c>
    </row>
    <row r="40" spans="1:23" ht="15.75" customHeight="1">
      <c r="A40" s="16" t="s">
        <v>52</v>
      </c>
      <c r="B40" s="14"/>
      <c r="C40" s="4">
        <f>SUM(D40,H40,I40,'特殊～軽自動車'!D38:G38)</f>
        <v>23468</v>
      </c>
      <c r="D40" s="7">
        <f t="shared" si="12"/>
        <v>1506</v>
      </c>
      <c r="E40" s="7">
        <v>467</v>
      </c>
      <c r="F40" s="7">
        <v>1036</v>
      </c>
      <c r="G40" s="7">
        <v>3</v>
      </c>
      <c r="H40" s="7">
        <v>135</v>
      </c>
      <c r="I40" s="7">
        <f t="shared" si="13"/>
        <v>11982</v>
      </c>
      <c r="J40" s="7">
        <v>4088</v>
      </c>
      <c r="K40" s="7">
        <v>7894</v>
      </c>
      <c r="M40" s="16" t="s">
        <v>43</v>
      </c>
      <c r="N40" s="14"/>
      <c r="O40" s="4">
        <f>SUM(P40,T40,U40,'特殊～軽自動車'!L38:O38)</f>
        <v>4518</v>
      </c>
      <c r="P40" s="7">
        <f t="shared" si="10"/>
        <v>309</v>
      </c>
      <c r="Q40" s="7">
        <v>114</v>
      </c>
      <c r="R40" s="7">
        <v>194</v>
      </c>
      <c r="S40" s="7">
        <v>1</v>
      </c>
      <c r="T40" s="7">
        <v>15</v>
      </c>
      <c r="U40" s="7">
        <f t="shared" si="11"/>
        <v>1752</v>
      </c>
      <c r="V40" s="7">
        <v>571</v>
      </c>
      <c r="W40" s="7">
        <v>1181</v>
      </c>
    </row>
    <row r="41" spans="1:23" ht="15.75" customHeight="1">
      <c r="A41" s="16" t="s">
        <v>54</v>
      </c>
      <c r="B41" s="14"/>
      <c r="C41" s="4">
        <f>SUM(D41,H41,I41,'特殊～軽自動車'!D39:G39)</f>
        <v>19363</v>
      </c>
      <c r="D41" s="7">
        <f t="shared" si="12"/>
        <v>1846</v>
      </c>
      <c r="E41" s="7">
        <v>724</v>
      </c>
      <c r="F41" s="7">
        <v>1113</v>
      </c>
      <c r="G41" s="7">
        <v>9</v>
      </c>
      <c r="H41" s="7">
        <v>74</v>
      </c>
      <c r="I41" s="7">
        <f t="shared" si="13"/>
        <v>8535</v>
      </c>
      <c r="J41" s="7">
        <v>2803</v>
      </c>
      <c r="K41" s="7">
        <v>5732</v>
      </c>
      <c r="M41" s="16" t="s">
        <v>45</v>
      </c>
      <c r="N41" s="14"/>
      <c r="O41" s="4">
        <f>SUM(P41,T41,U41,'特殊～軽自動車'!L39:O39)</f>
        <v>3769</v>
      </c>
      <c r="P41" s="7">
        <f t="shared" si="10"/>
        <v>235</v>
      </c>
      <c r="Q41" s="7">
        <v>92</v>
      </c>
      <c r="R41" s="7">
        <v>142</v>
      </c>
      <c r="S41" s="15">
        <v>1</v>
      </c>
      <c r="T41" s="7">
        <v>8</v>
      </c>
      <c r="U41" s="7">
        <f t="shared" si="11"/>
        <v>1526</v>
      </c>
      <c r="V41" s="7">
        <v>471</v>
      </c>
      <c r="W41" s="7">
        <v>1055</v>
      </c>
    </row>
    <row r="42" spans="1:23" ht="15.75" customHeight="1">
      <c r="A42" s="16" t="s">
        <v>55</v>
      </c>
      <c r="B42" s="14"/>
      <c r="C42" s="4">
        <f>SUM(D42,H42,I42,'特殊～軽自動車'!D40:G40)</f>
        <v>9549</v>
      </c>
      <c r="D42" s="7">
        <f t="shared" si="12"/>
        <v>815</v>
      </c>
      <c r="E42" s="7">
        <v>311</v>
      </c>
      <c r="F42" s="7">
        <v>500</v>
      </c>
      <c r="G42" s="7">
        <v>4</v>
      </c>
      <c r="H42" s="7">
        <v>21</v>
      </c>
      <c r="I42" s="7">
        <f t="shared" si="13"/>
        <v>3796</v>
      </c>
      <c r="J42" s="7">
        <v>1170</v>
      </c>
      <c r="K42" s="7">
        <v>2626</v>
      </c>
      <c r="L42" s="4">
        <v>88</v>
      </c>
      <c r="M42" s="16" t="s">
        <v>47</v>
      </c>
      <c r="N42" s="14"/>
      <c r="O42" s="4">
        <f>SUM(P42,T42,U42,'特殊～軽自動車'!L40:O40)</f>
        <v>4824</v>
      </c>
      <c r="P42" s="7">
        <f t="shared" si="10"/>
        <v>349</v>
      </c>
      <c r="Q42" s="7">
        <v>111</v>
      </c>
      <c r="R42" s="7">
        <v>236</v>
      </c>
      <c r="S42" s="7">
        <v>2</v>
      </c>
      <c r="T42" s="7">
        <v>3</v>
      </c>
      <c r="U42" s="7">
        <f t="shared" si="11"/>
        <v>1992</v>
      </c>
      <c r="V42" s="7">
        <v>617</v>
      </c>
      <c r="W42" s="7">
        <v>1375</v>
      </c>
    </row>
    <row r="43" spans="1:15" ht="15.75" customHeight="1">
      <c r="A43" s="16" t="s">
        <v>56</v>
      </c>
      <c r="B43" s="14"/>
      <c r="C43" s="4">
        <f>SUM(D43,H43,I43,'特殊～軽自動車'!D41:G41)</f>
        <v>7815</v>
      </c>
      <c r="D43" s="7">
        <f t="shared" si="12"/>
        <v>716</v>
      </c>
      <c r="E43" s="7">
        <v>223</v>
      </c>
      <c r="F43" s="7">
        <v>493</v>
      </c>
      <c r="G43" s="15" t="s">
        <v>104</v>
      </c>
      <c r="H43" s="7">
        <v>40</v>
      </c>
      <c r="I43" s="7">
        <f t="shared" si="13"/>
        <v>2608</v>
      </c>
      <c r="J43" s="7">
        <v>753</v>
      </c>
      <c r="K43" s="7">
        <v>1855</v>
      </c>
      <c r="M43" s="16"/>
      <c r="N43" s="14"/>
      <c r="O43" s="4"/>
    </row>
    <row r="44" spans="1:23" ht="15.75" customHeight="1">
      <c r="A44" s="16"/>
      <c r="B44" s="14"/>
      <c r="C44" s="4"/>
      <c r="G44" s="15"/>
      <c r="M44" s="16" t="s">
        <v>49</v>
      </c>
      <c r="N44" s="14"/>
      <c r="O44" s="4">
        <f>SUM(P44,T44,U44,'特殊～軽自動車'!L42:O42)</f>
        <v>9031</v>
      </c>
      <c r="P44" s="7">
        <f t="shared" si="10"/>
        <v>619</v>
      </c>
      <c r="Q44" s="7">
        <v>230</v>
      </c>
      <c r="R44" s="7">
        <v>386</v>
      </c>
      <c r="S44" s="15">
        <v>3</v>
      </c>
      <c r="T44" s="7">
        <v>19</v>
      </c>
      <c r="U44" s="7">
        <f t="shared" si="11"/>
        <v>3776</v>
      </c>
      <c r="V44" s="7">
        <v>1200</v>
      </c>
      <c r="W44" s="7">
        <v>2576</v>
      </c>
    </row>
    <row r="45" spans="1:23" ht="15.75" customHeight="1">
      <c r="A45" s="16" t="s">
        <v>58</v>
      </c>
      <c r="B45" s="14"/>
      <c r="C45" s="4">
        <f>SUM(D45,H45,I45,'特殊～軽自動車'!D43:G43)</f>
        <v>6814</v>
      </c>
      <c r="D45" s="7">
        <f t="shared" si="12"/>
        <v>700</v>
      </c>
      <c r="E45" s="7">
        <v>254</v>
      </c>
      <c r="F45" s="7">
        <v>438</v>
      </c>
      <c r="G45" s="7">
        <v>8</v>
      </c>
      <c r="H45" s="7">
        <v>23</v>
      </c>
      <c r="I45" s="7">
        <f t="shared" si="13"/>
        <v>2238</v>
      </c>
      <c r="J45" s="7">
        <v>641</v>
      </c>
      <c r="K45" s="7">
        <v>1597</v>
      </c>
      <c r="M45" s="16" t="s">
        <v>51</v>
      </c>
      <c r="N45" s="14"/>
      <c r="O45" s="4">
        <f>SUM(P45,T45,U45,'特殊～軽自動車'!L43:O43)</f>
        <v>4346</v>
      </c>
      <c r="P45" s="7">
        <f t="shared" si="10"/>
        <v>263</v>
      </c>
      <c r="Q45" s="7">
        <v>97</v>
      </c>
      <c r="R45" s="7">
        <v>166</v>
      </c>
      <c r="S45" s="15" t="s">
        <v>103</v>
      </c>
      <c r="T45" s="7">
        <v>20</v>
      </c>
      <c r="U45" s="7">
        <f t="shared" si="11"/>
        <v>1687</v>
      </c>
      <c r="V45" s="7">
        <v>505</v>
      </c>
      <c r="W45" s="7">
        <v>1182</v>
      </c>
    </row>
    <row r="46" spans="1:23" ht="15.75" customHeight="1">
      <c r="A46" s="16" t="s">
        <v>60</v>
      </c>
      <c r="B46" s="14"/>
      <c r="C46" s="4">
        <f>SUM(D46,H46,I46,'特殊～軽自動車'!D44:G44)</f>
        <v>2866</v>
      </c>
      <c r="D46" s="7">
        <f t="shared" si="12"/>
        <v>174</v>
      </c>
      <c r="E46" s="7">
        <v>52</v>
      </c>
      <c r="F46" s="7">
        <v>122</v>
      </c>
      <c r="G46" s="15" t="s">
        <v>105</v>
      </c>
      <c r="H46" s="7">
        <v>21</v>
      </c>
      <c r="I46" s="7">
        <f t="shared" si="13"/>
        <v>1197</v>
      </c>
      <c r="J46" s="7">
        <v>343</v>
      </c>
      <c r="K46" s="7">
        <v>854</v>
      </c>
      <c r="M46" s="16" t="s">
        <v>53</v>
      </c>
      <c r="N46" s="14"/>
      <c r="O46" s="4">
        <f>SUM(P46,T46,U46,'特殊～軽自動車'!L44:O44)</f>
        <v>2823</v>
      </c>
      <c r="P46" s="7">
        <f t="shared" si="10"/>
        <v>162</v>
      </c>
      <c r="Q46" s="7">
        <v>56</v>
      </c>
      <c r="R46" s="7">
        <v>106</v>
      </c>
      <c r="S46" s="15" t="s">
        <v>103</v>
      </c>
      <c r="T46" s="7">
        <v>14</v>
      </c>
      <c r="U46" s="7">
        <f t="shared" si="11"/>
        <v>1089</v>
      </c>
      <c r="V46" s="7">
        <v>328</v>
      </c>
      <c r="W46" s="7">
        <v>761</v>
      </c>
    </row>
    <row r="47" spans="1:19" ht="15.75" customHeight="1">
      <c r="A47" s="16" t="s">
        <v>62</v>
      </c>
      <c r="B47" s="14"/>
      <c r="C47" s="4">
        <f>SUM(D47,H47,I47,'特殊～軽自動車'!D45:G45)</f>
        <v>864</v>
      </c>
      <c r="D47" s="7">
        <f t="shared" si="12"/>
        <v>29</v>
      </c>
      <c r="E47" s="7">
        <v>9</v>
      </c>
      <c r="F47" s="7">
        <v>19</v>
      </c>
      <c r="G47" s="7">
        <v>1</v>
      </c>
      <c r="H47" s="7">
        <v>2</v>
      </c>
      <c r="I47" s="7">
        <f t="shared" si="13"/>
        <v>345</v>
      </c>
      <c r="J47" s="7">
        <v>109</v>
      </c>
      <c r="K47" s="7">
        <v>236</v>
      </c>
      <c r="M47" s="16"/>
      <c r="N47" s="14"/>
      <c r="O47" s="4"/>
      <c r="S47" s="15"/>
    </row>
    <row r="48" spans="1:19" ht="15.75" customHeight="1">
      <c r="A48" s="16" t="s">
        <v>64</v>
      </c>
      <c r="B48" s="14"/>
      <c r="C48" s="4">
        <f>SUM(D48,H48,I48,'特殊～軽自動車'!D46:G46)</f>
        <v>5065</v>
      </c>
      <c r="D48" s="7">
        <f t="shared" si="12"/>
        <v>318</v>
      </c>
      <c r="E48" s="7">
        <v>102</v>
      </c>
      <c r="F48" s="7">
        <v>212</v>
      </c>
      <c r="G48" s="7">
        <v>4</v>
      </c>
      <c r="H48" s="7">
        <v>36</v>
      </c>
      <c r="I48" s="7">
        <f t="shared" si="13"/>
        <v>1935</v>
      </c>
      <c r="J48" s="7">
        <v>630</v>
      </c>
      <c r="K48" s="7">
        <v>1305</v>
      </c>
      <c r="M48" s="16"/>
      <c r="N48" s="14"/>
      <c r="O48" s="4"/>
      <c r="S48" s="15"/>
    </row>
    <row r="49" spans="1:23" ht="15.75" customHeight="1">
      <c r="A49" s="16" t="s">
        <v>66</v>
      </c>
      <c r="B49" s="14"/>
      <c r="C49" s="4">
        <f>SUM(D49,H49,I49,'特殊～軽自動車'!D47:G47)</f>
        <v>3167</v>
      </c>
      <c r="D49" s="7">
        <f t="shared" si="12"/>
        <v>160</v>
      </c>
      <c r="E49" s="7">
        <v>49</v>
      </c>
      <c r="F49" s="7">
        <v>111</v>
      </c>
      <c r="G49" s="15" t="s">
        <v>104</v>
      </c>
      <c r="H49" s="7">
        <v>17</v>
      </c>
      <c r="I49" s="7">
        <f t="shared" si="13"/>
        <v>1321</v>
      </c>
      <c r="J49" s="7">
        <v>361</v>
      </c>
      <c r="K49" s="7">
        <v>960</v>
      </c>
      <c r="M49" s="24" t="s">
        <v>57</v>
      </c>
      <c r="N49" s="12"/>
      <c r="O49" s="4">
        <f aca="true" t="shared" si="14" ref="O49:W49">SUM(O51:O61)</f>
        <v>23834</v>
      </c>
      <c r="P49" s="4">
        <f t="shared" si="14"/>
        <v>1806</v>
      </c>
      <c r="Q49" s="4">
        <f t="shared" si="14"/>
        <v>628</v>
      </c>
      <c r="R49" s="4">
        <f t="shared" si="14"/>
        <v>1175</v>
      </c>
      <c r="S49" s="4">
        <f t="shared" si="14"/>
        <v>3</v>
      </c>
      <c r="T49" s="4">
        <f t="shared" si="14"/>
        <v>77</v>
      </c>
      <c r="U49" s="4">
        <f t="shared" si="14"/>
        <v>6871</v>
      </c>
      <c r="V49" s="4">
        <f t="shared" si="14"/>
        <v>1428</v>
      </c>
      <c r="W49" s="4">
        <f t="shared" si="14"/>
        <v>5443</v>
      </c>
    </row>
    <row r="50" spans="1:23" ht="15.75" customHeight="1">
      <c r="A50" s="16"/>
      <c r="B50" s="14"/>
      <c r="C50" s="4"/>
      <c r="G50" s="15"/>
      <c r="M50" s="24"/>
      <c r="N50" s="12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16"/>
      <c r="B51" s="14"/>
      <c r="C51" s="4"/>
      <c r="G51" s="15"/>
      <c r="M51" s="16" t="s">
        <v>59</v>
      </c>
      <c r="N51" s="14"/>
      <c r="O51" s="4">
        <f>SUM(P51,T51,U51,'特殊～軽自動車'!L49:O49)</f>
        <v>3264</v>
      </c>
      <c r="P51" s="7">
        <f aca="true" t="shared" si="15" ref="P51:P61">SUM(Q51:S51)</f>
        <v>195</v>
      </c>
      <c r="Q51" s="7">
        <v>50</v>
      </c>
      <c r="R51" s="7">
        <v>145</v>
      </c>
      <c r="S51" s="15" t="s">
        <v>103</v>
      </c>
      <c r="T51" s="15" t="s">
        <v>103</v>
      </c>
      <c r="U51" s="7">
        <f aca="true" t="shared" si="16" ref="U51:U61">SUM(V51:W51)</f>
        <v>827</v>
      </c>
      <c r="V51" s="7">
        <v>153</v>
      </c>
      <c r="W51" s="7">
        <v>674</v>
      </c>
    </row>
    <row r="52" spans="1:23" ht="15.75" customHeight="1">
      <c r="A52" s="24" t="s">
        <v>69</v>
      </c>
      <c r="B52" s="12"/>
      <c r="C52" s="4">
        <f aca="true" t="shared" si="17" ref="C52:K52">SUM(C54:C56)</f>
        <v>28133</v>
      </c>
      <c r="D52" s="4">
        <f t="shared" si="17"/>
        <v>2038</v>
      </c>
      <c r="E52" s="4">
        <f t="shared" si="17"/>
        <v>640</v>
      </c>
      <c r="F52" s="4">
        <f t="shared" si="17"/>
        <v>1385</v>
      </c>
      <c r="G52" s="4">
        <f t="shared" si="17"/>
        <v>13</v>
      </c>
      <c r="H52" s="4">
        <f t="shared" si="17"/>
        <v>101</v>
      </c>
      <c r="I52" s="4">
        <f t="shared" si="17"/>
        <v>11404</v>
      </c>
      <c r="J52" s="4">
        <f t="shared" si="17"/>
        <v>3489</v>
      </c>
      <c r="K52" s="4">
        <f t="shared" si="17"/>
        <v>7915</v>
      </c>
      <c r="M52" s="16" t="s">
        <v>61</v>
      </c>
      <c r="N52" s="14"/>
      <c r="O52" s="4">
        <f>SUM(P52,T52,U52,'特殊～軽自動車'!L50:O50)</f>
        <v>1149</v>
      </c>
      <c r="P52" s="7">
        <f t="shared" si="15"/>
        <v>83</v>
      </c>
      <c r="Q52" s="7">
        <v>19</v>
      </c>
      <c r="R52" s="7">
        <v>64</v>
      </c>
      <c r="S52" s="15" t="s">
        <v>103</v>
      </c>
      <c r="T52" s="7">
        <v>3</v>
      </c>
      <c r="U52" s="7">
        <f t="shared" si="16"/>
        <v>374</v>
      </c>
      <c r="V52" s="7">
        <v>61</v>
      </c>
      <c r="W52" s="7">
        <v>313</v>
      </c>
    </row>
    <row r="53" spans="1:23" ht="15.75" customHeight="1">
      <c r="A53" s="24"/>
      <c r="B53" s="12"/>
      <c r="C53" s="4"/>
      <c r="D53" s="4"/>
      <c r="E53" s="4"/>
      <c r="F53" s="4"/>
      <c r="G53" s="4"/>
      <c r="H53" s="4"/>
      <c r="I53" s="4"/>
      <c r="J53" s="4"/>
      <c r="K53" s="4"/>
      <c r="M53" s="16" t="s">
        <v>63</v>
      </c>
      <c r="N53" s="14"/>
      <c r="O53" s="4">
        <f>SUM(P53,T53,U53,'特殊～軽自動車'!L51:O51)</f>
        <v>2201</v>
      </c>
      <c r="P53" s="7">
        <f t="shared" si="15"/>
        <v>150</v>
      </c>
      <c r="Q53" s="7">
        <v>45</v>
      </c>
      <c r="R53" s="7">
        <v>105</v>
      </c>
      <c r="S53" s="15" t="s">
        <v>104</v>
      </c>
      <c r="T53" s="15">
        <v>1</v>
      </c>
      <c r="U53" s="7">
        <f t="shared" si="16"/>
        <v>634</v>
      </c>
      <c r="V53" s="7">
        <v>119</v>
      </c>
      <c r="W53" s="7">
        <v>515</v>
      </c>
    </row>
    <row r="54" spans="1:23" ht="15.75" customHeight="1">
      <c r="A54" s="16" t="s">
        <v>72</v>
      </c>
      <c r="B54" s="14"/>
      <c r="C54" s="4">
        <f>SUM(D54,H54,I54,'特殊～軽自動車'!D52:G52)</f>
        <v>7048</v>
      </c>
      <c r="D54" s="7">
        <f>SUM(E54:G54)</f>
        <v>676</v>
      </c>
      <c r="E54" s="7">
        <v>194</v>
      </c>
      <c r="F54" s="7">
        <v>474</v>
      </c>
      <c r="G54" s="7">
        <v>8</v>
      </c>
      <c r="H54" s="7">
        <v>21</v>
      </c>
      <c r="I54" s="7">
        <f>SUM(J54:K54)</f>
        <v>2603</v>
      </c>
      <c r="J54" s="7">
        <v>770</v>
      </c>
      <c r="K54" s="7">
        <v>1833</v>
      </c>
      <c r="M54" s="16" t="s">
        <v>65</v>
      </c>
      <c r="N54" s="14"/>
      <c r="O54" s="4">
        <f>SUM(P54,T54,U54,'特殊～軽自動車'!L52:O52)</f>
        <v>2940</v>
      </c>
      <c r="P54" s="7">
        <f t="shared" si="15"/>
        <v>287</v>
      </c>
      <c r="Q54" s="7">
        <v>101</v>
      </c>
      <c r="R54" s="7">
        <v>185</v>
      </c>
      <c r="S54" s="15">
        <v>1</v>
      </c>
      <c r="T54" s="7">
        <v>1</v>
      </c>
      <c r="U54" s="7">
        <f t="shared" si="16"/>
        <v>686</v>
      </c>
      <c r="V54" s="7">
        <v>158</v>
      </c>
      <c r="W54" s="7">
        <v>528</v>
      </c>
    </row>
    <row r="55" spans="1:23" ht="15.75" customHeight="1">
      <c r="A55" s="16" t="s">
        <v>74</v>
      </c>
      <c r="B55" s="14"/>
      <c r="C55" s="4">
        <f>SUM(D55,H55,I55,'特殊～軽自動車'!D53:G53)</f>
        <v>10309</v>
      </c>
      <c r="D55" s="7">
        <f>SUM(E55:G55)</f>
        <v>593</v>
      </c>
      <c r="E55" s="7">
        <v>237</v>
      </c>
      <c r="F55" s="7">
        <v>355</v>
      </c>
      <c r="G55" s="7">
        <v>1</v>
      </c>
      <c r="H55" s="7">
        <v>53</v>
      </c>
      <c r="I55" s="7">
        <f>SUM(J55:K55)</f>
        <v>4333</v>
      </c>
      <c r="J55" s="7">
        <v>1357</v>
      </c>
      <c r="K55" s="7">
        <v>2976</v>
      </c>
      <c r="M55" s="16" t="s">
        <v>67</v>
      </c>
      <c r="N55" s="14"/>
      <c r="O55" s="4">
        <f>SUM(P55,T55,U55,'特殊～軽自動車'!L53:O53)</f>
        <v>1300</v>
      </c>
      <c r="P55" s="7">
        <f t="shared" si="15"/>
        <v>79</v>
      </c>
      <c r="Q55" s="7">
        <v>21</v>
      </c>
      <c r="R55" s="7">
        <v>58</v>
      </c>
      <c r="S55" s="15" t="s">
        <v>104</v>
      </c>
      <c r="T55" s="7">
        <v>4</v>
      </c>
      <c r="U55" s="7">
        <f t="shared" si="16"/>
        <v>229</v>
      </c>
      <c r="V55" s="7">
        <v>40</v>
      </c>
      <c r="W55" s="7">
        <v>189</v>
      </c>
    </row>
    <row r="56" spans="1:19" ht="15.75" customHeight="1">
      <c r="A56" s="16" t="s">
        <v>76</v>
      </c>
      <c r="B56" s="14"/>
      <c r="C56" s="4">
        <v>10776</v>
      </c>
      <c r="D56" s="7">
        <f>SUM(E56:G56)</f>
        <v>769</v>
      </c>
      <c r="E56" s="7">
        <v>209</v>
      </c>
      <c r="F56" s="7">
        <v>556</v>
      </c>
      <c r="G56" s="7">
        <v>4</v>
      </c>
      <c r="H56" s="7">
        <v>27</v>
      </c>
      <c r="I56" s="7">
        <f>SUM(J56:K56)</f>
        <v>4468</v>
      </c>
      <c r="J56" s="7">
        <v>1362</v>
      </c>
      <c r="K56" s="7">
        <v>3106</v>
      </c>
      <c r="M56" s="16"/>
      <c r="N56" s="14"/>
      <c r="O56" s="4"/>
      <c r="S56" s="15"/>
    </row>
    <row r="57" spans="1:23" ht="15.75" customHeight="1">
      <c r="A57" s="16"/>
      <c r="B57" s="14"/>
      <c r="C57" s="4"/>
      <c r="M57" s="16" t="s">
        <v>68</v>
      </c>
      <c r="N57" s="14"/>
      <c r="O57" s="4">
        <f>SUM(P57,T57,U57,'特殊～軽自動車'!L55:O55)</f>
        <v>1777</v>
      </c>
      <c r="P57" s="7">
        <f t="shared" si="15"/>
        <v>120</v>
      </c>
      <c r="Q57" s="7">
        <v>42</v>
      </c>
      <c r="R57" s="7">
        <v>78</v>
      </c>
      <c r="S57" s="15" t="s">
        <v>104</v>
      </c>
      <c r="T57" s="7">
        <v>11</v>
      </c>
      <c r="U57" s="7">
        <f t="shared" si="16"/>
        <v>621</v>
      </c>
      <c r="V57" s="7">
        <v>109</v>
      </c>
      <c r="W57" s="7">
        <v>512</v>
      </c>
    </row>
    <row r="58" spans="1:23" ht="15.75" customHeight="1">
      <c r="A58" s="16"/>
      <c r="B58" s="14"/>
      <c r="C58" s="4"/>
      <c r="M58" s="16" t="s">
        <v>70</v>
      </c>
      <c r="N58" s="14"/>
      <c r="O58" s="4">
        <f>SUM(P58,T58,U58,'特殊～軽自動車'!L56:O56)</f>
        <v>3864</v>
      </c>
      <c r="P58" s="7">
        <f t="shared" si="15"/>
        <v>320</v>
      </c>
      <c r="Q58" s="7">
        <v>115</v>
      </c>
      <c r="R58" s="7">
        <v>204</v>
      </c>
      <c r="S58" s="7">
        <v>1</v>
      </c>
      <c r="T58" s="7">
        <v>39</v>
      </c>
      <c r="U58" s="7">
        <f t="shared" si="16"/>
        <v>1236</v>
      </c>
      <c r="V58" s="7">
        <v>275</v>
      </c>
      <c r="W58" s="7">
        <v>961</v>
      </c>
    </row>
    <row r="59" spans="1:23" ht="15.75" customHeight="1">
      <c r="A59" s="24" t="s">
        <v>77</v>
      </c>
      <c r="B59" s="12"/>
      <c r="C59" s="4">
        <f aca="true" t="shared" si="18" ref="C59:K59">SUM(C61:C64)</f>
        <v>22983</v>
      </c>
      <c r="D59" s="4">
        <f t="shared" si="18"/>
        <v>1933</v>
      </c>
      <c r="E59" s="4">
        <f t="shared" si="18"/>
        <v>683</v>
      </c>
      <c r="F59" s="4">
        <f t="shared" si="18"/>
        <v>1232</v>
      </c>
      <c r="G59" s="4">
        <f t="shared" si="18"/>
        <v>18</v>
      </c>
      <c r="H59" s="4">
        <f t="shared" si="18"/>
        <v>55</v>
      </c>
      <c r="I59" s="4">
        <f t="shared" si="18"/>
        <v>8953</v>
      </c>
      <c r="J59" s="4">
        <f t="shared" si="18"/>
        <v>2817</v>
      </c>
      <c r="K59" s="4">
        <f t="shared" si="18"/>
        <v>6136</v>
      </c>
      <c r="M59" s="16" t="s">
        <v>71</v>
      </c>
      <c r="N59" s="14"/>
      <c r="O59" s="4">
        <f>SUM(P59,T59,U59,'特殊～軽自動車'!L57:O57)</f>
        <v>2248</v>
      </c>
      <c r="P59" s="7">
        <f t="shared" si="15"/>
        <v>142</v>
      </c>
      <c r="Q59" s="7">
        <v>49</v>
      </c>
      <c r="R59" s="7">
        <v>93</v>
      </c>
      <c r="S59" s="15" t="s">
        <v>104</v>
      </c>
      <c r="T59" s="7">
        <v>4</v>
      </c>
      <c r="U59" s="7">
        <f t="shared" si="16"/>
        <v>709</v>
      </c>
      <c r="V59" s="7">
        <v>154</v>
      </c>
      <c r="W59" s="7">
        <v>555</v>
      </c>
    </row>
    <row r="60" spans="1:23" ht="15.75" customHeight="1">
      <c r="A60" s="24"/>
      <c r="B60" s="12"/>
      <c r="C60" s="4"/>
      <c r="D60" s="4"/>
      <c r="E60" s="4"/>
      <c r="F60" s="4"/>
      <c r="G60" s="4"/>
      <c r="H60" s="4"/>
      <c r="I60" s="4"/>
      <c r="J60" s="4"/>
      <c r="K60" s="4"/>
      <c r="M60" s="16" t="s">
        <v>73</v>
      </c>
      <c r="N60" s="14"/>
      <c r="O60" s="4">
        <f>SUM(P60,T60,U60,'特殊～軽自動車'!L58:O58)</f>
        <v>3822</v>
      </c>
      <c r="P60" s="7">
        <f t="shared" si="15"/>
        <v>347</v>
      </c>
      <c r="Q60" s="7">
        <v>167</v>
      </c>
      <c r="R60" s="7">
        <v>179</v>
      </c>
      <c r="S60" s="7">
        <v>1</v>
      </c>
      <c r="T60" s="7">
        <v>9</v>
      </c>
      <c r="U60" s="7">
        <f t="shared" si="16"/>
        <v>1129</v>
      </c>
      <c r="V60" s="7">
        <v>268</v>
      </c>
      <c r="W60" s="7">
        <v>861</v>
      </c>
    </row>
    <row r="61" spans="1:23" ht="15.75" customHeight="1">
      <c r="A61" s="16" t="s">
        <v>78</v>
      </c>
      <c r="B61" s="14"/>
      <c r="C61" s="4">
        <f>SUM(D61,H61,I61,'特殊～軽自動車'!D59:G59)</f>
        <v>4363</v>
      </c>
      <c r="D61" s="7">
        <f>SUM(E61:G61)</f>
        <v>387</v>
      </c>
      <c r="E61" s="7">
        <v>122</v>
      </c>
      <c r="F61" s="7">
        <v>264</v>
      </c>
      <c r="G61" s="7">
        <v>1</v>
      </c>
      <c r="H61" s="7">
        <v>10</v>
      </c>
      <c r="I61" s="7">
        <f>SUM(J61:K61)</f>
        <v>1692</v>
      </c>
      <c r="J61" s="7">
        <v>504</v>
      </c>
      <c r="K61" s="7">
        <v>1188</v>
      </c>
      <c r="M61" s="16" t="s">
        <v>75</v>
      </c>
      <c r="N61" s="14"/>
      <c r="O61" s="4">
        <f>SUM(P61,T61,U61,'特殊～軽自動車'!L59:O59)</f>
        <v>1269</v>
      </c>
      <c r="P61" s="7">
        <f t="shared" si="15"/>
        <v>83</v>
      </c>
      <c r="Q61" s="7">
        <v>19</v>
      </c>
      <c r="R61" s="7">
        <v>64</v>
      </c>
      <c r="S61" s="15" t="s">
        <v>103</v>
      </c>
      <c r="T61" s="7">
        <v>5</v>
      </c>
      <c r="U61" s="7">
        <f t="shared" si="16"/>
        <v>426</v>
      </c>
      <c r="V61" s="7">
        <v>91</v>
      </c>
      <c r="W61" s="7">
        <v>335</v>
      </c>
    </row>
    <row r="62" spans="1:19" ht="15.75" customHeight="1">
      <c r="A62" s="16" t="s">
        <v>79</v>
      </c>
      <c r="B62" s="14"/>
      <c r="C62" s="4">
        <f>SUM(D62,H62,I62,'特殊～軽自動車'!D60:G60)</f>
        <v>6006</v>
      </c>
      <c r="D62" s="7">
        <f>SUM(E62:G62)</f>
        <v>606</v>
      </c>
      <c r="E62" s="7">
        <v>196</v>
      </c>
      <c r="F62" s="7">
        <v>399</v>
      </c>
      <c r="G62" s="7">
        <v>11</v>
      </c>
      <c r="H62" s="7">
        <v>8</v>
      </c>
      <c r="I62" s="7">
        <f>SUM(J62:K62)</f>
        <v>2325</v>
      </c>
      <c r="J62" s="7">
        <v>780</v>
      </c>
      <c r="K62" s="7">
        <v>1545</v>
      </c>
      <c r="M62" s="16"/>
      <c r="N62" s="14"/>
      <c r="O62" s="4"/>
      <c r="S62" s="15"/>
    </row>
    <row r="63" spans="1:19" ht="15.75" customHeight="1">
      <c r="A63" s="16" t="s">
        <v>80</v>
      </c>
      <c r="B63" s="14"/>
      <c r="C63" s="4">
        <f>SUM(D63,H63,I63,'特殊～軽自動車'!D61:G61)</f>
        <v>7923</v>
      </c>
      <c r="D63" s="7">
        <f>SUM(E63:G63)</f>
        <v>507</v>
      </c>
      <c r="E63" s="7">
        <v>161</v>
      </c>
      <c r="F63" s="7">
        <v>342</v>
      </c>
      <c r="G63" s="7">
        <v>4</v>
      </c>
      <c r="H63" s="7">
        <v>20</v>
      </c>
      <c r="I63" s="7">
        <f>SUM(J63:K63)</f>
        <v>3098</v>
      </c>
      <c r="J63" s="7">
        <v>963</v>
      </c>
      <c r="K63" s="7">
        <v>2135</v>
      </c>
      <c r="M63" s="16"/>
      <c r="N63" s="14"/>
      <c r="O63" s="4"/>
      <c r="S63" s="15"/>
    </row>
    <row r="64" spans="1:23" ht="15.75" customHeight="1">
      <c r="A64" s="16" t="s">
        <v>81</v>
      </c>
      <c r="B64" s="14"/>
      <c r="C64" s="4">
        <f>SUM(D64,H64,I64,'特殊～軽自動車'!D62:G62)</f>
        <v>4691</v>
      </c>
      <c r="D64" s="7">
        <f>SUM(E64:G64)</f>
        <v>433</v>
      </c>
      <c r="E64" s="7">
        <v>204</v>
      </c>
      <c r="F64" s="7">
        <v>227</v>
      </c>
      <c r="G64" s="7">
        <v>2</v>
      </c>
      <c r="H64" s="7">
        <v>17</v>
      </c>
      <c r="I64" s="7">
        <f>SUM(J64:K64)</f>
        <v>1838</v>
      </c>
      <c r="J64" s="7">
        <v>570</v>
      </c>
      <c r="K64" s="7">
        <v>1268</v>
      </c>
      <c r="M64" s="24" t="s">
        <v>90</v>
      </c>
      <c r="N64" s="12"/>
      <c r="O64" s="28">
        <f>SUM(P64,T64,U64,'特殊～軽自動車'!L62:O62)</f>
        <v>688</v>
      </c>
      <c r="P64" s="4">
        <f>SUM(Q64:S64)</f>
        <v>28</v>
      </c>
      <c r="Q64" s="16">
        <v>23</v>
      </c>
      <c r="R64" s="16">
        <v>5</v>
      </c>
      <c r="S64" s="15" t="s">
        <v>103</v>
      </c>
      <c r="T64" s="16">
        <v>1</v>
      </c>
      <c r="U64" s="7">
        <f>SUM(V64:W64)</f>
        <v>30</v>
      </c>
      <c r="V64" s="16">
        <v>6</v>
      </c>
      <c r="W64" s="16">
        <v>24</v>
      </c>
    </row>
    <row r="65" spans="13:23" ht="15.75" customHeight="1" thickBot="1">
      <c r="M65" s="25" t="s">
        <v>91</v>
      </c>
      <c r="N65" s="20"/>
      <c r="O65" s="29">
        <f>SUM(P65,T65,U65,'特殊～軽自動車'!L63:O63)</f>
        <v>2361</v>
      </c>
      <c r="P65" s="8">
        <f>SUM(Q65:S65)</f>
        <v>15</v>
      </c>
      <c r="Q65" s="19" t="s">
        <v>104</v>
      </c>
      <c r="R65" s="8">
        <v>15</v>
      </c>
      <c r="S65" s="19" t="s">
        <v>104</v>
      </c>
      <c r="T65" s="19" t="s">
        <v>104</v>
      </c>
      <c r="U65" s="8">
        <f>SUM(V65:W65)</f>
        <v>2249</v>
      </c>
      <c r="V65" s="8">
        <v>529</v>
      </c>
      <c r="W65" s="8">
        <v>1720</v>
      </c>
    </row>
    <row r="66" spans="1:15" ht="15.75" customHeight="1">
      <c r="A66" s="17" t="s">
        <v>100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O66" s="4"/>
    </row>
    <row r="67" spans="1:15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O67" s="4"/>
    </row>
    <row r="68" ht="15.75" customHeight="1">
      <c r="O68" s="4"/>
    </row>
    <row r="69" ht="15.75" customHeight="1">
      <c r="O69" s="4"/>
    </row>
    <row r="70" ht="15.75" customHeight="1">
      <c r="O70" s="4"/>
    </row>
    <row r="71" ht="15.75" customHeight="1">
      <c r="O71" s="4"/>
    </row>
    <row r="72" ht="15.75" customHeight="1"/>
  </sheetData>
  <mergeCells count="24">
    <mergeCell ref="G4:G5"/>
    <mergeCell ref="H3:H5"/>
    <mergeCell ref="J4:J5"/>
    <mergeCell ref="M3:M5"/>
    <mergeCell ref="V4:V5"/>
    <mergeCell ref="A3:A5"/>
    <mergeCell ref="C3:C5"/>
    <mergeCell ref="D4:D5"/>
    <mergeCell ref="E4:E5"/>
    <mergeCell ref="D3:G3"/>
    <mergeCell ref="I3:K3"/>
    <mergeCell ref="K4:K5"/>
    <mergeCell ref="I4:I5"/>
    <mergeCell ref="F4:F5"/>
    <mergeCell ref="W4:W5"/>
    <mergeCell ref="O3:O5"/>
    <mergeCell ref="P3:S3"/>
    <mergeCell ref="T3:T5"/>
    <mergeCell ref="U3:W3"/>
    <mergeCell ref="P4:P5"/>
    <mergeCell ref="Q4:Q5"/>
    <mergeCell ref="R4:R5"/>
    <mergeCell ref="S4:S5"/>
    <mergeCell ref="U4:U5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showGridLines="0" zoomScale="70" zoomScaleNormal="70" workbookViewId="0" topLeftCell="A1">
      <selection activeCell="B1" sqref="B1"/>
    </sheetView>
  </sheetViews>
  <sheetFormatPr defaultColWidth="8.625" defaultRowHeight="12.75"/>
  <cols>
    <col min="1" max="1" width="1.875" style="7" customWidth="1"/>
    <col min="2" max="2" width="21.375" style="7" customWidth="1"/>
    <col min="3" max="3" width="1.25" style="7" customWidth="1"/>
    <col min="4" max="7" width="12.75390625" style="7" customWidth="1"/>
    <col min="8" max="8" width="1.875" style="7" customWidth="1"/>
    <col min="9" max="9" width="1.25" style="7" customWidth="1"/>
    <col min="10" max="10" width="21.375" style="7" customWidth="1"/>
    <col min="11" max="11" width="1.25" style="7" customWidth="1"/>
    <col min="12" max="12" width="12.75390625" style="7" customWidth="1"/>
    <col min="13" max="14" width="12.75390625" style="4" customWidth="1"/>
    <col min="15" max="15" width="12.75390625" style="7" customWidth="1"/>
    <col min="16" max="16" width="1.25" style="7" customWidth="1"/>
    <col min="17" max="20" width="13.25390625" style="7" customWidth="1"/>
    <col min="21" max="16384" width="8.625" style="7" customWidth="1"/>
  </cols>
  <sheetData>
    <row r="1" spans="2:19" ht="23.25" customHeight="1">
      <c r="B1" s="6" t="s">
        <v>97</v>
      </c>
      <c r="C1" s="6"/>
      <c r="L1" s="9" t="s">
        <v>109</v>
      </c>
      <c r="M1" s="5"/>
      <c r="N1" s="5"/>
      <c r="R1" s="9"/>
      <c r="S1" s="9"/>
    </row>
    <row r="2" spans="2:16" ht="30" customHeight="1" thickBot="1">
      <c r="B2" s="57"/>
      <c r="C2" s="57"/>
      <c r="D2" s="57"/>
      <c r="E2" s="8"/>
      <c r="F2" s="8"/>
      <c r="G2" s="8"/>
      <c r="H2" s="2"/>
      <c r="I2" s="2"/>
      <c r="J2" s="8"/>
      <c r="K2" s="8"/>
      <c r="L2" s="8"/>
      <c r="M2" s="8"/>
      <c r="N2" s="56"/>
      <c r="O2" s="56"/>
      <c r="P2" s="8"/>
    </row>
    <row r="3" spans="2:16" ht="38.25" customHeight="1">
      <c r="B3" s="27" t="s">
        <v>99</v>
      </c>
      <c r="C3" s="26"/>
      <c r="D3" s="10" t="s">
        <v>4</v>
      </c>
      <c r="E3" s="11" t="s">
        <v>5</v>
      </c>
      <c r="F3" s="11" t="s">
        <v>6</v>
      </c>
      <c r="G3" s="43" t="s">
        <v>7</v>
      </c>
      <c r="H3" s="45"/>
      <c r="I3" s="30"/>
      <c r="J3" s="27" t="s">
        <v>102</v>
      </c>
      <c r="K3" s="26"/>
      <c r="L3" s="10" t="s">
        <v>4</v>
      </c>
      <c r="M3" s="11" t="s">
        <v>5</v>
      </c>
      <c r="N3" s="11" t="s">
        <v>6</v>
      </c>
      <c r="O3" s="54" t="s">
        <v>7</v>
      </c>
      <c r="P3" s="55"/>
    </row>
    <row r="4" spans="2:16" ht="15.75" customHeight="1">
      <c r="B4" s="35"/>
      <c r="C4" s="36"/>
      <c r="D4" s="1"/>
      <c r="E4" s="1"/>
      <c r="F4" s="1"/>
      <c r="G4" s="1"/>
      <c r="H4" s="3"/>
      <c r="I4" s="37"/>
      <c r="J4" s="35"/>
      <c r="K4" s="36"/>
      <c r="L4" s="1"/>
      <c r="M4" s="1"/>
      <c r="N4" s="1"/>
      <c r="O4" s="1"/>
      <c r="P4" s="4"/>
    </row>
    <row r="5" spans="2:16" ht="15.75" customHeight="1">
      <c r="B5" s="31" t="s">
        <v>113</v>
      </c>
      <c r="C5" s="13"/>
      <c r="D5" s="4">
        <v>15626</v>
      </c>
      <c r="E5" s="4">
        <v>2995</v>
      </c>
      <c r="F5" s="4">
        <v>12858</v>
      </c>
      <c r="G5" s="4">
        <v>363501</v>
      </c>
      <c r="H5" s="4"/>
      <c r="I5" s="37"/>
      <c r="J5" s="24" t="s">
        <v>82</v>
      </c>
      <c r="K5" s="12"/>
      <c r="L5" s="4">
        <f>SUM(L7:L25)</f>
        <v>1295</v>
      </c>
      <c r="M5" s="4">
        <f>SUM(M7:M25)</f>
        <v>282</v>
      </c>
      <c r="N5" s="4">
        <f>SUM(N7:N25)</f>
        <v>1028</v>
      </c>
      <c r="O5" s="4">
        <f>SUM(O7:O25)</f>
        <v>42343</v>
      </c>
      <c r="P5" s="4"/>
    </row>
    <row r="6" spans="2:16" ht="15.75" customHeight="1">
      <c r="B6" s="31" t="s">
        <v>107</v>
      </c>
      <c r="C6" s="13"/>
      <c r="D6" s="4">
        <v>15500</v>
      </c>
      <c r="E6" s="4">
        <v>2983</v>
      </c>
      <c r="F6" s="4">
        <v>12814</v>
      </c>
      <c r="G6" s="4">
        <v>377230</v>
      </c>
      <c r="H6" s="4"/>
      <c r="I6" s="28"/>
      <c r="J6" s="24"/>
      <c r="K6" s="12"/>
      <c r="L6" s="4"/>
      <c r="O6" s="4"/>
      <c r="P6" s="4"/>
    </row>
    <row r="7" spans="2:16" ht="15.75" customHeight="1">
      <c r="B7" s="31"/>
      <c r="C7" s="13"/>
      <c r="D7" s="4"/>
      <c r="E7" s="4"/>
      <c r="F7" s="4"/>
      <c r="G7" s="4"/>
      <c r="H7" s="4"/>
      <c r="I7" s="28"/>
      <c r="J7" s="16" t="s">
        <v>83</v>
      </c>
      <c r="K7" s="14"/>
      <c r="L7" s="4">
        <v>174</v>
      </c>
      <c r="M7" s="4">
        <v>31</v>
      </c>
      <c r="N7" s="4">
        <v>146</v>
      </c>
      <c r="O7" s="4">
        <v>4107</v>
      </c>
      <c r="P7" s="4"/>
    </row>
    <row r="8" spans="2:16" ht="15.75" customHeight="1">
      <c r="B8" s="31"/>
      <c r="C8" s="13"/>
      <c r="D8" s="4"/>
      <c r="E8" s="4"/>
      <c r="F8" s="4"/>
      <c r="G8" s="4"/>
      <c r="H8" s="4"/>
      <c r="I8" s="28"/>
      <c r="J8" s="16" t="s">
        <v>84</v>
      </c>
      <c r="K8" s="14"/>
      <c r="L8" s="4">
        <v>166</v>
      </c>
      <c r="M8" s="4">
        <v>52</v>
      </c>
      <c r="N8" s="4">
        <v>132</v>
      </c>
      <c r="O8" s="4">
        <v>4502</v>
      </c>
      <c r="P8" s="4"/>
    </row>
    <row r="9" spans="2:16" ht="15.75" customHeight="1">
      <c r="B9" s="31" t="s">
        <v>114</v>
      </c>
      <c r="C9" s="13"/>
      <c r="D9" s="4">
        <v>15296</v>
      </c>
      <c r="E9" s="4">
        <v>2953</v>
      </c>
      <c r="F9" s="4">
        <v>12815</v>
      </c>
      <c r="G9" s="4">
        <v>390125</v>
      </c>
      <c r="H9" s="4"/>
      <c r="I9" s="28"/>
      <c r="J9" s="16" t="s">
        <v>85</v>
      </c>
      <c r="K9" s="14"/>
      <c r="L9" s="4">
        <v>72</v>
      </c>
      <c r="M9" s="4">
        <v>6</v>
      </c>
      <c r="N9" s="4">
        <v>54</v>
      </c>
      <c r="O9" s="4">
        <v>2073</v>
      </c>
      <c r="P9" s="4"/>
    </row>
    <row r="10" spans="2:16" ht="15.75" customHeight="1">
      <c r="B10" s="31"/>
      <c r="C10" s="13"/>
      <c r="D10" s="4"/>
      <c r="E10" s="4"/>
      <c r="F10" s="4"/>
      <c r="G10" s="4"/>
      <c r="H10" s="4"/>
      <c r="I10" s="28"/>
      <c r="J10" s="16" t="s">
        <v>86</v>
      </c>
      <c r="K10" s="14"/>
      <c r="L10" s="4">
        <v>48</v>
      </c>
      <c r="M10" s="4">
        <v>9</v>
      </c>
      <c r="N10" s="4">
        <v>59</v>
      </c>
      <c r="O10" s="4">
        <v>2679</v>
      </c>
      <c r="P10" s="4"/>
    </row>
    <row r="11" spans="2:16" ht="15.75" customHeight="1">
      <c r="B11" s="24" t="s">
        <v>16</v>
      </c>
      <c r="C11" s="12"/>
      <c r="D11" s="4">
        <f>SUM(D16:D26)</f>
        <v>10060</v>
      </c>
      <c r="E11" s="4">
        <f>SUM(E16:E26)</f>
        <v>1733</v>
      </c>
      <c r="F11" s="4">
        <f>SUM(F16:F26)</f>
        <v>9157</v>
      </c>
      <c r="G11" s="4">
        <f>SUM(G16:G26)</f>
        <v>234245</v>
      </c>
      <c r="H11" s="4"/>
      <c r="I11" s="28"/>
      <c r="J11" s="16" t="s">
        <v>87</v>
      </c>
      <c r="K11" s="14"/>
      <c r="L11" s="4">
        <v>113</v>
      </c>
      <c r="M11" s="4">
        <v>6</v>
      </c>
      <c r="N11" s="4">
        <v>31</v>
      </c>
      <c r="O11" s="4">
        <v>1558</v>
      </c>
      <c r="P11" s="4"/>
    </row>
    <row r="12" spans="2:16" ht="15.75" customHeight="1">
      <c r="B12" s="24"/>
      <c r="C12" s="12"/>
      <c r="D12" s="4"/>
      <c r="E12" s="4"/>
      <c r="F12" s="4"/>
      <c r="G12" s="4"/>
      <c r="H12" s="4"/>
      <c r="I12" s="28"/>
      <c r="J12" s="16"/>
      <c r="K12" s="14"/>
      <c r="L12" s="4"/>
      <c r="O12" s="4"/>
      <c r="P12" s="4"/>
    </row>
    <row r="13" spans="2:17" ht="15.75" customHeight="1">
      <c r="B13" s="24" t="s">
        <v>19</v>
      </c>
      <c r="C13" s="12"/>
      <c r="D13" s="4">
        <f>SUM(D29,D50,D57,L5,L28,L47)</f>
        <v>5224</v>
      </c>
      <c r="E13" s="4">
        <f>SUM(E29,E50,E57,M5,M28,M47)</f>
        <v>1141</v>
      </c>
      <c r="F13" s="4">
        <f>SUM(F29,F50,F57,N5,N28,N47)</f>
        <v>3562</v>
      </c>
      <c r="G13" s="4">
        <f>SUM(G29,G50,G57,O5,O28,O47)</f>
        <v>155341</v>
      </c>
      <c r="H13" s="4"/>
      <c r="I13" s="28"/>
      <c r="J13" s="16" t="s">
        <v>88</v>
      </c>
      <c r="K13" s="14"/>
      <c r="L13" s="4">
        <v>43</v>
      </c>
      <c r="M13" s="4">
        <v>5</v>
      </c>
      <c r="N13" s="4">
        <v>57</v>
      </c>
      <c r="O13" s="4">
        <v>2031</v>
      </c>
      <c r="P13" s="4"/>
      <c r="Q13" s="4"/>
    </row>
    <row r="14" spans="2:15" ht="15.75" customHeight="1">
      <c r="B14" s="24"/>
      <c r="C14" s="12"/>
      <c r="D14" s="4"/>
      <c r="E14" s="4"/>
      <c r="F14" s="4"/>
      <c r="G14" s="4"/>
      <c r="H14" s="4"/>
      <c r="I14" s="28"/>
      <c r="J14" s="16" t="s">
        <v>89</v>
      </c>
      <c r="K14" s="14"/>
      <c r="L14" s="4">
        <v>113</v>
      </c>
      <c r="M14" s="4">
        <v>44</v>
      </c>
      <c r="N14" s="4">
        <v>87</v>
      </c>
      <c r="O14" s="4">
        <v>3470</v>
      </c>
    </row>
    <row r="15" spans="2:15" ht="15.75" customHeight="1">
      <c r="B15" s="24"/>
      <c r="C15" s="12"/>
      <c r="D15" s="4"/>
      <c r="E15" s="4"/>
      <c r="F15" s="4"/>
      <c r="G15" s="4"/>
      <c r="H15" s="4"/>
      <c r="I15" s="28"/>
      <c r="J15" s="16" t="s">
        <v>9</v>
      </c>
      <c r="K15" s="14"/>
      <c r="L15" s="4">
        <v>43</v>
      </c>
      <c r="M15" s="7">
        <v>3</v>
      </c>
      <c r="N15" s="7">
        <v>32</v>
      </c>
      <c r="O15" s="4">
        <v>1823</v>
      </c>
    </row>
    <row r="16" spans="2:15" ht="15.75" customHeight="1">
      <c r="B16" s="24" t="s">
        <v>22</v>
      </c>
      <c r="C16" s="12"/>
      <c r="D16" s="4">
        <v>2647</v>
      </c>
      <c r="E16" s="4">
        <v>232</v>
      </c>
      <c r="F16" s="4">
        <v>4014</v>
      </c>
      <c r="G16" s="4">
        <v>65552</v>
      </c>
      <c r="H16" s="4"/>
      <c r="I16" s="28"/>
      <c r="J16" s="16" t="s">
        <v>14</v>
      </c>
      <c r="K16" s="14"/>
      <c r="L16" s="4">
        <v>62</v>
      </c>
      <c r="M16" s="7">
        <v>14</v>
      </c>
      <c r="N16" s="7">
        <v>77</v>
      </c>
      <c r="O16" s="4">
        <v>2518</v>
      </c>
    </row>
    <row r="17" spans="2:15" ht="15.75" customHeight="1">
      <c r="B17" s="24" t="s">
        <v>24</v>
      </c>
      <c r="C17" s="12"/>
      <c r="D17" s="4">
        <v>2328</v>
      </c>
      <c r="E17" s="4">
        <v>309</v>
      </c>
      <c r="F17" s="4">
        <v>2310</v>
      </c>
      <c r="G17" s="16">
        <v>54211</v>
      </c>
      <c r="H17" s="4"/>
      <c r="I17" s="28"/>
      <c r="J17" s="16" t="s">
        <v>15</v>
      </c>
      <c r="K17" s="14"/>
      <c r="L17" s="4">
        <v>47</v>
      </c>
      <c r="M17" s="7">
        <v>11</v>
      </c>
      <c r="N17" s="7">
        <v>45</v>
      </c>
      <c r="O17" s="4">
        <v>1675</v>
      </c>
    </row>
    <row r="18" spans="2:15" ht="15.75" customHeight="1">
      <c r="B18" s="24" t="s">
        <v>26</v>
      </c>
      <c r="C18" s="12"/>
      <c r="D18" s="4">
        <v>496</v>
      </c>
      <c r="E18" s="4">
        <v>79</v>
      </c>
      <c r="F18" s="4">
        <v>415</v>
      </c>
      <c r="G18" s="4">
        <v>11782</v>
      </c>
      <c r="H18" s="4"/>
      <c r="I18" s="28"/>
      <c r="J18" s="16"/>
      <c r="K18" s="14"/>
      <c r="L18" s="4"/>
      <c r="M18" s="7"/>
      <c r="N18" s="7"/>
      <c r="O18" s="4"/>
    </row>
    <row r="19" spans="2:15" ht="15.75" customHeight="1">
      <c r="B19" s="24" t="s">
        <v>27</v>
      </c>
      <c r="C19" s="12"/>
      <c r="D19" s="4">
        <v>1229</v>
      </c>
      <c r="E19" s="4">
        <v>266</v>
      </c>
      <c r="F19" s="4">
        <v>767</v>
      </c>
      <c r="G19" s="4">
        <v>27557</v>
      </c>
      <c r="H19" s="4"/>
      <c r="I19" s="28"/>
      <c r="J19" s="16" t="s">
        <v>17</v>
      </c>
      <c r="K19" s="14"/>
      <c r="L19" s="4">
        <v>75</v>
      </c>
      <c r="M19" s="7">
        <v>12</v>
      </c>
      <c r="N19" s="7">
        <v>59</v>
      </c>
      <c r="O19" s="4">
        <v>2298</v>
      </c>
    </row>
    <row r="20" spans="2:15" ht="15.75" customHeight="1">
      <c r="B20" s="24" t="s">
        <v>28</v>
      </c>
      <c r="C20" s="12"/>
      <c r="D20" s="4">
        <v>1061</v>
      </c>
      <c r="E20" s="4">
        <v>92</v>
      </c>
      <c r="F20" s="4">
        <v>792</v>
      </c>
      <c r="G20" s="4">
        <v>23691</v>
      </c>
      <c r="H20" s="4"/>
      <c r="I20" s="28"/>
      <c r="J20" s="16" t="s">
        <v>18</v>
      </c>
      <c r="K20" s="14"/>
      <c r="L20" s="4">
        <v>30</v>
      </c>
      <c r="M20" s="7">
        <v>5</v>
      </c>
      <c r="N20" s="7">
        <v>31</v>
      </c>
      <c r="O20" s="4">
        <v>1754</v>
      </c>
    </row>
    <row r="21" spans="2:15" ht="15.75" customHeight="1">
      <c r="B21" s="24"/>
      <c r="C21" s="12"/>
      <c r="D21" s="4"/>
      <c r="E21" s="4"/>
      <c r="F21" s="4"/>
      <c r="G21" s="4"/>
      <c r="H21" s="4"/>
      <c r="I21" s="28"/>
      <c r="J21" s="16" t="s">
        <v>20</v>
      </c>
      <c r="K21" s="14"/>
      <c r="L21" s="4">
        <v>62</v>
      </c>
      <c r="M21" s="7">
        <v>19</v>
      </c>
      <c r="N21" s="7">
        <v>38</v>
      </c>
      <c r="O21" s="4">
        <v>3078</v>
      </c>
    </row>
    <row r="22" spans="2:15" ht="15.75" customHeight="1">
      <c r="B22" s="24" t="s">
        <v>30</v>
      </c>
      <c r="C22" s="12"/>
      <c r="D22" s="4">
        <v>360</v>
      </c>
      <c r="E22" s="4">
        <v>229</v>
      </c>
      <c r="F22" s="4">
        <v>200</v>
      </c>
      <c r="G22" s="4">
        <v>9576</v>
      </c>
      <c r="H22" s="4"/>
      <c r="I22" s="28"/>
      <c r="J22" s="16" t="s">
        <v>21</v>
      </c>
      <c r="K22" s="14"/>
      <c r="L22" s="4">
        <v>67</v>
      </c>
      <c r="M22" s="7">
        <v>15</v>
      </c>
      <c r="N22" s="7">
        <v>58</v>
      </c>
      <c r="O22" s="4">
        <v>3439</v>
      </c>
    </row>
    <row r="23" spans="2:15" ht="15.75" customHeight="1">
      <c r="B23" s="24" t="s">
        <v>32</v>
      </c>
      <c r="C23" s="12"/>
      <c r="D23" s="4">
        <v>294</v>
      </c>
      <c r="E23" s="4">
        <v>50</v>
      </c>
      <c r="F23" s="4">
        <v>79</v>
      </c>
      <c r="G23" s="4">
        <v>7606</v>
      </c>
      <c r="H23" s="4"/>
      <c r="I23" s="28"/>
      <c r="J23" s="16" t="s">
        <v>23</v>
      </c>
      <c r="K23" s="14"/>
      <c r="L23" s="4">
        <v>40</v>
      </c>
      <c r="M23" s="7">
        <v>16</v>
      </c>
      <c r="N23" s="7">
        <v>38</v>
      </c>
      <c r="O23" s="4">
        <v>2120</v>
      </c>
    </row>
    <row r="24" spans="2:15" ht="15.75" customHeight="1">
      <c r="B24" s="24" t="s">
        <v>34</v>
      </c>
      <c r="C24" s="12"/>
      <c r="D24" s="4">
        <v>334</v>
      </c>
      <c r="E24" s="4">
        <v>12</v>
      </c>
      <c r="F24" s="4">
        <v>152</v>
      </c>
      <c r="G24" s="4">
        <v>7388</v>
      </c>
      <c r="H24" s="4"/>
      <c r="I24" s="28"/>
      <c r="J24" s="16"/>
      <c r="K24" s="14"/>
      <c r="L24" s="4"/>
      <c r="M24" s="7"/>
      <c r="N24" s="7"/>
      <c r="O24" s="4"/>
    </row>
    <row r="25" spans="2:15" ht="15.75" customHeight="1">
      <c r="B25" s="24" t="s">
        <v>110</v>
      </c>
      <c r="C25" s="12"/>
      <c r="D25" s="4">
        <v>776</v>
      </c>
      <c r="E25" s="4">
        <v>259</v>
      </c>
      <c r="F25" s="4">
        <v>207</v>
      </c>
      <c r="G25" s="4">
        <v>12685</v>
      </c>
      <c r="H25" s="4"/>
      <c r="I25" s="28"/>
      <c r="J25" s="16" t="s">
        <v>25</v>
      </c>
      <c r="K25" s="14"/>
      <c r="L25" s="4">
        <v>140</v>
      </c>
      <c r="M25" s="7">
        <v>34</v>
      </c>
      <c r="N25" s="7">
        <v>84</v>
      </c>
      <c r="O25" s="4">
        <v>3218</v>
      </c>
    </row>
    <row r="26" spans="2:15" ht="15.75" customHeight="1">
      <c r="B26" s="24" t="s">
        <v>111</v>
      </c>
      <c r="C26" s="12"/>
      <c r="D26" s="4">
        <v>535</v>
      </c>
      <c r="E26" s="4">
        <v>205</v>
      </c>
      <c r="F26" s="4">
        <v>221</v>
      </c>
      <c r="G26" s="4">
        <v>14197</v>
      </c>
      <c r="H26" s="4"/>
      <c r="I26" s="28"/>
      <c r="J26" s="16"/>
      <c r="K26" s="14"/>
      <c r="L26" s="4"/>
      <c r="M26" s="7"/>
      <c r="N26" s="7"/>
      <c r="O26" s="4"/>
    </row>
    <row r="27" spans="2:15" ht="15.75" customHeight="1">
      <c r="B27" s="24"/>
      <c r="C27" s="12"/>
      <c r="D27" s="4"/>
      <c r="E27" s="4"/>
      <c r="F27" s="4"/>
      <c r="G27" s="4"/>
      <c r="H27" s="4"/>
      <c r="I27" s="28"/>
      <c r="J27" s="16"/>
      <c r="K27" s="14"/>
      <c r="L27" s="4"/>
      <c r="M27" s="7"/>
      <c r="N27" s="7"/>
      <c r="O27" s="4"/>
    </row>
    <row r="28" spans="2:15" ht="15.75" customHeight="1">
      <c r="B28" s="24"/>
      <c r="C28" s="12"/>
      <c r="D28" s="4"/>
      <c r="E28" s="4"/>
      <c r="F28" s="4"/>
      <c r="G28" s="4"/>
      <c r="H28" s="4"/>
      <c r="I28" s="28"/>
      <c r="J28" s="24" t="s">
        <v>29</v>
      </c>
      <c r="K28" s="12"/>
      <c r="L28" s="4">
        <f>SUM(L30:L44)</f>
        <v>842</v>
      </c>
      <c r="M28" s="4">
        <f>SUM(M30:M44)</f>
        <v>247</v>
      </c>
      <c r="N28" s="4">
        <f>SUM(N30:N44)</f>
        <v>408</v>
      </c>
      <c r="O28" s="4">
        <f>SUM(O30:O44)</f>
        <v>25198</v>
      </c>
    </row>
    <row r="29" spans="2:15" ht="15.75" customHeight="1">
      <c r="B29" s="24" t="s">
        <v>38</v>
      </c>
      <c r="C29" s="12"/>
      <c r="D29" s="4">
        <f>SUM(D31:D47)</f>
        <v>1685</v>
      </c>
      <c r="E29" s="4">
        <f>SUM(E31:E47)</f>
        <v>305</v>
      </c>
      <c r="F29" s="4">
        <f>SUM(F31:F47)</f>
        <v>1349</v>
      </c>
      <c r="G29" s="4">
        <f>SUM(G31:G47)</f>
        <v>48574</v>
      </c>
      <c r="H29" s="4"/>
      <c r="I29" s="28"/>
      <c r="J29" s="24"/>
      <c r="K29" s="12"/>
      <c r="L29" s="4"/>
      <c r="O29" s="4"/>
    </row>
    <row r="30" spans="2:15" ht="15.75" customHeight="1">
      <c r="B30" s="24"/>
      <c r="C30" s="12"/>
      <c r="D30" s="4"/>
      <c r="E30" s="4"/>
      <c r="F30" s="4"/>
      <c r="G30" s="4"/>
      <c r="H30" s="4"/>
      <c r="I30" s="28"/>
      <c r="J30" s="16" t="s">
        <v>31</v>
      </c>
      <c r="K30" s="14"/>
      <c r="L30" s="4">
        <v>27</v>
      </c>
      <c r="M30" s="7">
        <v>20</v>
      </c>
      <c r="N30" s="15">
        <v>1</v>
      </c>
      <c r="O30" s="4">
        <v>578</v>
      </c>
    </row>
    <row r="31" spans="2:15" ht="15.75" customHeight="1">
      <c r="B31" s="16" t="s">
        <v>40</v>
      </c>
      <c r="C31" s="14"/>
      <c r="D31" s="4">
        <v>23</v>
      </c>
      <c r="E31" s="4">
        <v>5</v>
      </c>
      <c r="F31" s="4">
        <v>29</v>
      </c>
      <c r="G31" s="4">
        <v>1034</v>
      </c>
      <c r="H31" s="4"/>
      <c r="I31" s="28"/>
      <c r="J31" s="16" t="s">
        <v>33</v>
      </c>
      <c r="K31" s="14"/>
      <c r="L31" s="4">
        <v>58</v>
      </c>
      <c r="M31" s="7">
        <v>71</v>
      </c>
      <c r="N31" s="7">
        <v>21</v>
      </c>
      <c r="O31" s="4">
        <v>2162</v>
      </c>
    </row>
    <row r="32" spans="2:15" ht="15.75" customHeight="1">
      <c r="B32" s="16" t="s">
        <v>42</v>
      </c>
      <c r="C32" s="14"/>
      <c r="D32" s="4">
        <v>11</v>
      </c>
      <c r="E32" s="4">
        <v>1</v>
      </c>
      <c r="F32" s="4">
        <v>2</v>
      </c>
      <c r="G32" s="4">
        <v>184</v>
      </c>
      <c r="H32" s="4"/>
      <c r="I32" s="28"/>
      <c r="J32" s="16" t="s">
        <v>35</v>
      </c>
      <c r="K32" s="14"/>
      <c r="L32" s="4">
        <v>43</v>
      </c>
      <c r="M32" s="7">
        <v>37</v>
      </c>
      <c r="N32" s="7">
        <v>11</v>
      </c>
      <c r="O32" s="4">
        <v>1149</v>
      </c>
    </row>
    <row r="33" spans="2:15" ht="15.75" customHeight="1">
      <c r="B33" s="16" t="s">
        <v>44</v>
      </c>
      <c r="C33" s="14"/>
      <c r="D33" s="4">
        <v>14</v>
      </c>
      <c r="E33" s="4">
        <v>7</v>
      </c>
      <c r="F33" s="4">
        <v>7</v>
      </c>
      <c r="G33" s="4">
        <v>183</v>
      </c>
      <c r="H33" s="4"/>
      <c r="I33" s="28"/>
      <c r="J33" s="16" t="s">
        <v>36</v>
      </c>
      <c r="K33" s="14"/>
      <c r="L33" s="4">
        <v>52</v>
      </c>
      <c r="M33" s="7">
        <v>24</v>
      </c>
      <c r="N33" s="7">
        <v>6</v>
      </c>
      <c r="O33" s="4">
        <v>1555</v>
      </c>
    </row>
    <row r="34" spans="2:15" ht="15.75" customHeight="1">
      <c r="B34" s="16" t="s">
        <v>46</v>
      </c>
      <c r="C34" s="14"/>
      <c r="D34" s="4">
        <v>54</v>
      </c>
      <c r="E34" s="4">
        <v>8</v>
      </c>
      <c r="F34" s="4">
        <v>25</v>
      </c>
      <c r="G34" s="4">
        <v>1870</v>
      </c>
      <c r="H34" s="4"/>
      <c r="I34" s="28"/>
      <c r="J34" s="16" t="s">
        <v>37</v>
      </c>
      <c r="K34" s="14"/>
      <c r="L34" s="4">
        <v>77</v>
      </c>
      <c r="M34" s="7">
        <v>9</v>
      </c>
      <c r="N34" s="7">
        <v>36</v>
      </c>
      <c r="O34" s="4">
        <v>3007</v>
      </c>
    </row>
    <row r="35" spans="2:15" ht="15.75" customHeight="1">
      <c r="B35" s="16" t="s">
        <v>48</v>
      </c>
      <c r="C35" s="14"/>
      <c r="D35" s="4">
        <v>61</v>
      </c>
      <c r="E35" s="4">
        <v>8</v>
      </c>
      <c r="F35" s="4">
        <v>91</v>
      </c>
      <c r="G35" s="4">
        <v>3156</v>
      </c>
      <c r="H35" s="4"/>
      <c r="I35" s="28"/>
      <c r="J35" s="16"/>
      <c r="K35" s="14"/>
      <c r="L35" s="4"/>
      <c r="M35" s="7"/>
      <c r="N35" s="7"/>
      <c r="O35" s="4"/>
    </row>
    <row r="36" spans="2:15" ht="15.75" customHeight="1">
      <c r="B36" s="16"/>
      <c r="C36" s="14"/>
      <c r="D36" s="4"/>
      <c r="E36" s="4"/>
      <c r="F36" s="4"/>
      <c r="G36" s="4"/>
      <c r="H36" s="4"/>
      <c r="I36" s="28"/>
      <c r="J36" s="16" t="s">
        <v>39</v>
      </c>
      <c r="K36" s="14"/>
      <c r="L36" s="4">
        <v>88</v>
      </c>
      <c r="M36" s="7">
        <v>1</v>
      </c>
      <c r="N36" s="7">
        <v>23</v>
      </c>
      <c r="O36" s="4">
        <v>1087</v>
      </c>
    </row>
    <row r="37" spans="2:15" ht="15.75" customHeight="1">
      <c r="B37" s="16" t="s">
        <v>50</v>
      </c>
      <c r="C37" s="14"/>
      <c r="D37" s="4">
        <v>282</v>
      </c>
      <c r="E37" s="4">
        <v>23</v>
      </c>
      <c r="F37" s="4">
        <v>176</v>
      </c>
      <c r="G37" s="4">
        <v>6278</v>
      </c>
      <c r="H37" s="4"/>
      <c r="I37" s="28"/>
      <c r="J37" s="16" t="s">
        <v>41</v>
      </c>
      <c r="K37" s="14"/>
      <c r="L37" s="4">
        <v>45</v>
      </c>
      <c r="M37" s="7">
        <v>5</v>
      </c>
      <c r="N37" s="7">
        <v>11</v>
      </c>
      <c r="O37" s="4">
        <v>1018</v>
      </c>
    </row>
    <row r="38" spans="2:15" ht="15.75" customHeight="1">
      <c r="B38" s="16" t="s">
        <v>52</v>
      </c>
      <c r="C38" s="14"/>
      <c r="D38" s="4">
        <v>292</v>
      </c>
      <c r="E38" s="4">
        <v>18</v>
      </c>
      <c r="F38" s="4">
        <v>366</v>
      </c>
      <c r="G38" s="4">
        <v>9169</v>
      </c>
      <c r="H38" s="4"/>
      <c r="I38" s="28"/>
      <c r="J38" s="16" t="s">
        <v>43</v>
      </c>
      <c r="K38" s="14"/>
      <c r="L38" s="4">
        <v>66</v>
      </c>
      <c r="M38" s="7">
        <v>30</v>
      </c>
      <c r="N38" s="7">
        <v>51</v>
      </c>
      <c r="O38" s="4">
        <v>2295</v>
      </c>
    </row>
    <row r="39" spans="2:15" ht="15.75" customHeight="1">
      <c r="B39" s="16" t="s">
        <v>54</v>
      </c>
      <c r="C39" s="14"/>
      <c r="D39" s="4">
        <v>317</v>
      </c>
      <c r="E39" s="4">
        <v>102</v>
      </c>
      <c r="F39" s="4">
        <v>241</v>
      </c>
      <c r="G39" s="4">
        <v>8248</v>
      </c>
      <c r="H39" s="4"/>
      <c r="I39" s="28"/>
      <c r="J39" s="16" t="s">
        <v>45</v>
      </c>
      <c r="K39" s="14"/>
      <c r="L39" s="4">
        <v>103</v>
      </c>
      <c r="M39" s="7">
        <v>14</v>
      </c>
      <c r="N39" s="7">
        <v>26</v>
      </c>
      <c r="O39" s="4">
        <v>1857</v>
      </c>
    </row>
    <row r="40" spans="2:15" ht="15.75" customHeight="1">
      <c r="B40" s="16" t="s">
        <v>55</v>
      </c>
      <c r="C40" s="14"/>
      <c r="D40" s="4">
        <v>149</v>
      </c>
      <c r="E40" s="4">
        <v>37</v>
      </c>
      <c r="F40" s="4">
        <v>113</v>
      </c>
      <c r="G40" s="4">
        <v>4618</v>
      </c>
      <c r="H40" s="4"/>
      <c r="I40" s="28"/>
      <c r="J40" s="16" t="s">
        <v>47</v>
      </c>
      <c r="K40" s="14"/>
      <c r="L40" s="4">
        <v>73</v>
      </c>
      <c r="M40" s="7">
        <v>14</v>
      </c>
      <c r="N40" s="7">
        <v>40</v>
      </c>
      <c r="O40" s="4">
        <v>2353</v>
      </c>
    </row>
    <row r="41" spans="2:15" ht="15.75" customHeight="1">
      <c r="B41" s="16" t="s">
        <v>56</v>
      </c>
      <c r="C41" s="14"/>
      <c r="D41" s="4">
        <v>167</v>
      </c>
      <c r="E41" s="4">
        <v>13</v>
      </c>
      <c r="F41" s="4">
        <v>123</v>
      </c>
      <c r="G41" s="4">
        <v>4148</v>
      </c>
      <c r="H41" s="4"/>
      <c r="I41" s="28"/>
      <c r="J41" s="16"/>
      <c r="K41" s="14"/>
      <c r="L41" s="4"/>
      <c r="M41" s="7"/>
      <c r="N41" s="7"/>
      <c r="O41" s="4"/>
    </row>
    <row r="42" spans="2:15" ht="15.75" customHeight="1">
      <c r="B42" s="16"/>
      <c r="C42" s="14"/>
      <c r="D42" s="4"/>
      <c r="E42" s="4"/>
      <c r="F42" s="4"/>
      <c r="G42" s="4"/>
      <c r="H42" s="4"/>
      <c r="I42" s="28"/>
      <c r="J42" s="16" t="s">
        <v>49</v>
      </c>
      <c r="K42" s="14"/>
      <c r="L42" s="4">
        <v>119</v>
      </c>
      <c r="M42" s="7">
        <v>13</v>
      </c>
      <c r="N42" s="7">
        <v>89</v>
      </c>
      <c r="O42" s="4">
        <v>4396</v>
      </c>
    </row>
    <row r="43" spans="2:15" ht="15.75" customHeight="1">
      <c r="B43" s="16" t="s">
        <v>58</v>
      </c>
      <c r="C43" s="14"/>
      <c r="D43" s="4">
        <v>91</v>
      </c>
      <c r="E43" s="4">
        <v>7</v>
      </c>
      <c r="F43" s="4">
        <v>44</v>
      </c>
      <c r="G43" s="4">
        <v>3711</v>
      </c>
      <c r="H43" s="4"/>
      <c r="I43" s="28"/>
      <c r="J43" s="16" t="s">
        <v>51</v>
      </c>
      <c r="K43" s="14"/>
      <c r="L43" s="4">
        <v>65</v>
      </c>
      <c r="M43" s="7">
        <v>3</v>
      </c>
      <c r="N43" s="7">
        <v>63</v>
      </c>
      <c r="O43" s="4">
        <v>2245</v>
      </c>
    </row>
    <row r="44" spans="2:15" ht="15.75" customHeight="1">
      <c r="B44" s="16" t="s">
        <v>60</v>
      </c>
      <c r="C44" s="14"/>
      <c r="D44" s="4">
        <v>45</v>
      </c>
      <c r="E44" s="4">
        <v>14</v>
      </c>
      <c r="F44" s="4">
        <v>46</v>
      </c>
      <c r="G44" s="4">
        <v>1369</v>
      </c>
      <c r="H44" s="4"/>
      <c r="I44" s="28"/>
      <c r="J44" s="16" t="s">
        <v>53</v>
      </c>
      <c r="K44" s="14"/>
      <c r="L44" s="4">
        <v>26</v>
      </c>
      <c r="M44" s="7">
        <v>6</v>
      </c>
      <c r="N44" s="7">
        <v>30</v>
      </c>
      <c r="O44" s="4">
        <v>1496</v>
      </c>
    </row>
    <row r="45" spans="2:15" ht="15.75" customHeight="1">
      <c r="B45" s="16" t="s">
        <v>62</v>
      </c>
      <c r="C45" s="14"/>
      <c r="D45" s="4">
        <v>19</v>
      </c>
      <c r="E45" s="4">
        <v>19</v>
      </c>
      <c r="F45" s="4">
        <v>6</v>
      </c>
      <c r="G45" s="4">
        <v>444</v>
      </c>
      <c r="H45" s="4"/>
      <c r="I45" s="28"/>
      <c r="J45" s="16"/>
      <c r="K45" s="14"/>
      <c r="L45" s="4"/>
      <c r="M45" s="7"/>
      <c r="N45" s="7"/>
      <c r="O45" s="4"/>
    </row>
    <row r="46" spans="2:15" ht="15.75" customHeight="1">
      <c r="B46" s="16" t="s">
        <v>64</v>
      </c>
      <c r="C46" s="14"/>
      <c r="D46" s="4">
        <v>116</v>
      </c>
      <c r="E46" s="4">
        <v>37</v>
      </c>
      <c r="F46" s="4">
        <v>49</v>
      </c>
      <c r="G46" s="4">
        <v>2574</v>
      </c>
      <c r="H46" s="4"/>
      <c r="I46" s="28"/>
      <c r="J46" s="16"/>
      <c r="K46" s="14"/>
      <c r="L46" s="4"/>
      <c r="M46" s="7"/>
      <c r="N46" s="7"/>
      <c r="O46" s="4"/>
    </row>
    <row r="47" spans="2:15" ht="15.75" customHeight="1">
      <c r="B47" s="16" t="s">
        <v>66</v>
      </c>
      <c r="C47" s="14"/>
      <c r="D47" s="4">
        <v>44</v>
      </c>
      <c r="E47" s="4">
        <v>6</v>
      </c>
      <c r="F47" s="4">
        <v>31</v>
      </c>
      <c r="G47" s="4">
        <v>1588</v>
      </c>
      <c r="H47" s="4"/>
      <c r="I47" s="28"/>
      <c r="J47" s="24" t="s">
        <v>57</v>
      </c>
      <c r="K47" s="12"/>
      <c r="L47" s="4">
        <f>SUM(L49:L59)</f>
        <v>627</v>
      </c>
      <c r="M47" s="4">
        <f>SUM(M49:M59)</f>
        <v>232</v>
      </c>
      <c r="N47" s="4">
        <f>SUM(N49:N59)</f>
        <v>237</v>
      </c>
      <c r="O47" s="4">
        <f>SUM(O49:O59)</f>
        <v>13984</v>
      </c>
    </row>
    <row r="48" spans="2:15" ht="15.75" customHeight="1">
      <c r="B48" s="16"/>
      <c r="C48" s="14"/>
      <c r="D48" s="4"/>
      <c r="E48" s="4"/>
      <c r="F48" s="4"/>
      <c r="G48" s="4"/>
      <c r="H48" s="4"/>
      <c r="I48" s="28"/>
      <c r="J48" s="24"/>
      <c r="K48" s="12"/>
      <c r="L48" s="4"/>
      <c r="O48" s="4"/>
    </row>
    <row r="49" spans="2:15" ht="15.75" customHeight="1">
      <c r="B49" s="16"/>
      <c r="C49" s="14"/>
      <c r="D49" s="4"/>
      <c r="E49" s="4"/>
      <c r="F49" s="4"/>
      <c r="G49" s="4"/>
      <c r="H49" s="4"/>
      <c r="I49" s="28"/>
      <c r="J49" s="16" t="s">
        <v>59</v>
      </c>
      <c r="K49" s="14"/>
      <c r="L49" s="4">
        <v>61</v>
      </c>
      <c r="M49" s="7">
        <v>24</v>
      </c>
      <c r="N49" s="7">
        <v>30</v>
      </c>
      <c r="O49" s="4">
        <v>2127</v>
      </c>
    </row>
    <row r="50" spans="2:15" ht="15.75" customHeight="1">
      <c r="B50" s="24" t="s">
        <v>69</v>
      </c>
      <c r="C50" s="12"/>
      <c r="D50" s="4">
        <f>SUM(D52:D54)</f>
        <v>462</v>
      </c>
      <c r="E50" s="4">
        <f>SUM(E52:E54)</f>
        <v>48</v>
      </c>
      <c r="F50" s="4">
        <f>SUM(F52:F54)</f>
        <v>285</v>
      </c>
      <c r="G50" s="4">
        <f>SUM(G52:G54)</f>
        <v>13795</v>
      </c>
      <c r="H50" s="4"/>
      <c r="I50" s="28"/>
      <c r="J50" s="16" t="s">
        <v>61</v>
      </c>
      <c r="K50" s="14"/>
      <c r="L50" s="4">
        <v>28</v>
      </c>
      <c r="M50" s="7">
        <v>4</v>
      </c>
      <c r="N50" s="7">
        <v>5</v>
      </c>
      <c r="O50" s="4">
        <v>652</v>
      </c>
    </row>
    <row r="51" spans="2:15" ht="15.75" customHeight="1">
      <c r="B51" s="24"/>
      <c r="C51" s="12"/>
      <c r="D51" s="4"/>
      <c r="E51" s="4"/>
      <c r="F51" s="4"/>
      <c r="G51" s="4"/>
      <c r="H51" s="4"/>
      <c r="I51" s="28"/>
      <c r="J51" s="16" t="s">
        <v>63</v>
      </c>
      <c r="K51" s="14"/>
      <c r="L51" s="4">
        <v>47</v>
      </c>
      <c r="M51" s="7">
        <v>10</v>
      </c>
      <c r="N51" s="7">
        <v>32</v>
      </c>
      <c r="O51" s="4">
        <v>1327</v>
      </c>
    </row>
    <row r="52" spans="2:15" ht="15.75" customHeight="1">
      <c r="B52" s="16" t="s">
        <v>72</v>
      </c>
      <c r="C52" s="14"/>
      <c r="D52" s="4">
        <v>170</v>
      </c>
      <c r="E52" s="4">
        <v>28</v>
      </c>
      <c r="F52" s="4">
        <v>47</v>
      </c>
      <c r="G52" s="4">
        <v>3503</v>
      </c>
      <c r="H52" s="4"/>
      <c r="I52" s="28"/>
      <c r="J52" s="16" t="s">
        <v>65</v>
      </c>
      <c r="K52" s="14"/>
      <c r="L52" s="4">
        <v>61</v>
      </c>
      <c r="M52" s="7">
        <v>30</v>
      </c>
      <c r="N52" s="7">
        <v>28</v>
      </c>
      <c r="O52" s="4">
        <v>1847</v>
      </c>
    </row>
    <row r="53" spans="2:15" ht="15.75" customHeight="1">
      <c r="B53" s="16" t="s">
        <v>74</v>
      </c>
      <c r="C53" s="14"/>
      <c r="D53" s="4">
        <v>216</v>
      </c>
      <c r="E53" s="4">
        <v>15</v>
      </c>
      <c r="F53" s="4">
        <v>122</v>
      </c>
      <c r="G53" s="4">
        <v>4977</v>
      </c>
      <c r="H53" s="4"/>
      <c r="I53" s="28"/>
      <c r="J53" s="16" t="s">
        <v>67</v>
      </c>
      <c r="K53" s="14"/>
      <c r="L53" s="4">
        <v>36</v>
      </c>
      <c r="M53" s="7">
        <v>20</v>
      </c>
      <c r="N53" s="7">
        <v>16</v>
      </c>
      <c r="O53" s="4">
        <v>916</v>
      </c>
    </row>
    <row r="54" spans="2:15" ht="15.75" customHeight="1">
      <c r="B54" s="16" t="s">
        <v>76</v>
      </c>
      <c r="C54" s="14"/>
      <c r="D54" s="4">
        <v>76</v>
      </c>
      <c r="E54" s="4">
        <v>5</v>
      </c>
      <c r="F54" s="4">
        <v>116</v>
      </c>
      <c r="G54" s="4">
        <v>5315</v>
      </c>
      <c r="H54" s="4"/>
      <c r="I54" s="28"/>
      <c r="J54" s="16"/>
      <c r="K54" s="14"/>
      <c r="L54" s="4"/>
      <c r="M54" s="7"/>
      <c r="N54" s="7"/>
      <c r="O54" s="4"/>
    </row>
    <row r="55" spans="2:15" ht="15.75" customHeight="1">
      <c r="B55" s="16"/>
      <c r="C55" s="14"/>
      <c r="D55" s="4"/>
      <c r="E55" s="4"/>
      <c r="F55" s="4"/>
      <c r="G55" s="4"/>
      <c r="H55" s="4"/>
      <c r="I55" s="28"/>
      <c r="J55" s="16" t="s">
        <v>68</v>
      </c>
      <c r="K55" s="14"/>
      <c r="L55" s="4">
        <v>51</v>
      </c>
      <c r="M55" s="7">
        <v>13</v>
      </c>
      <c r="N55" s="7">
        <v>8</v>
      </c>
      <c r="O55" s="4">
        <v>953</v>
      </c>
    </row>
    <row r="56" spans="2:15" ht="15.75" customHeight="1">
      <c r="B56" s="16"/>
      <c r="C56" s="14"/>
      <c r="D56" s="4"/>
      <c r="E56" s="4"/>
      <c r="F56" s="4"/>
      <c r="G56" s="4"/>
      <c r="H56" s="4"/>
      <c r="I56" s="28"/>
      <c r="J56" s="16" t="s">
        <v>70</v>
      </c>
      <c r="K56" s="14"/>
      <c r="L56" s="4">
        <v>102</v>
      </c>
      <c r="M56" s="7">
        <v>63</v>
      </c>
      <c r="N56" s="7">
        <v>42</v>
      </c>
      <c r="O56" s="4">
        <v>2062</v>
      </c>
    </row>
    <row r="57" spans="2:15" ht="15.75" customHeight="1">
      <c r="B57" s="24" t="s">
        <v>77</v>
      </c>
      <c r="C57" s="12"/>
      <c r="D57" s="4">
        <f>SUM(D59:D62)</f>
        <v>313</v>
      </c>
      <c r="E57" s="4">
        <f>SUM(E59:E62)</f>
        <v>27</v>
      </c>
      <c r="F57" s="4">
        <f>SUM(F59:F62)</f>
        <v>255</v>
      </c>
      <c r="G57" s="4">
        <f>SUM(G59:G62)</f>
        <v>11447</v>
      </c>
      <c r="H57" s="4"/>
      <c r="I57" s="28"/>
      <c r="J57" s="16" t="s">
        <v>71</v>
      </c>
      <c r="K57" s="14"/>
      <c r="L57" s="4">
        <v>42</v>
      </c>
      <c r="M57" s="7">
        <v>14</v>
      </c>
      <c r="N57" s="7">
        <v>25</v>
      </c>
      <c r="O57" s="4">
        <v>1312</v>
      </c>
    </row>
    <row r="58" spans="2:15" ht="15.75" customHeight="1">
      <c r="B58" s="24"/>
      <c r="C58" s="12"/>
      <c r="D58" s="4"/>
      <c r="E58" s="4"/>
      <c r="F58" s="4"/>
      <c r="G58" s="4"/>
      <c r="H58" s="4"/>
      <c r="I58" s="28"/>
      <c r="J58" s="16" t="s">
        <v>73</v>
      </c>
      <c r="K58" s="14"/>
      <c r="L58" s="4">
        <v>151</v>
      </c>
      <c r="M58" s="7">
        <v>43</v>
      </c>
      <c r="N58" s="7">
        <v>36</v>
      </c>
      <c r="O58" s="4">
        <v>2107</v>
      </c>
    </row>
    <row r="59" spans="2:15" ht="15.75" customHeight="1">
      <c r="B59" s="16" t="s">
        <v>78</v>
      </c>
      <c r="C59" s="14"/>
      <c r="D59" s="4">
        <v>68</v>
      </c>
      <c r="E59" s="4">
        <v>7</v>
      </c>
      <c r="F59" s="4">
        <v>37</v>
      </c>
      <c r="G59" s="4">
        <v>2162</v>
      </c>
      <c r="H59" s="4"/>
      <c r="I59" s="28"/>
      <c r="J59" s="16" t="s">
        <v>75</v>
      </c>
      <c r="K59" s="14"/>
      <c r="L59" s="4">
        <v>48</v>
      </c>
      <c r="M59" s="7">
        <v>11</v>
      </c>
      <c r="N59" s="7">
        <v>15</v>
      </c>
      <c r="O59" s="4">
        <v>681</v>
      </c>
    </row>
    <row r="60" spans="2:15" ht="15.75" customHeight="1">
      <c r="B60" s="16" t="s">
        <v>79</v>
      </c>
      <c r="C60" s="14"/>
      <c r="D60" s="4">
        <v>97</v>
      </c>
      <c r="E60" s="4">
        <v>3</v>
      </c>
      <c r="F60" s="4">
        <v>79</v>
      </c>
      <c r="G60" s="4">
        <v>2888</v>
      </c>
      <c r="H60" s="4"/>
      <c r="I60" s="28"/>
      <c r="J60" s="16"/>
      <c r="K60" s="14"/>
      <c r="L60" s="4"/>
      <c r="M60" s="7"/>
      <c r="N60" s="7"/>
      <c r="O60" s="4"/>
    </row>
    <row r="61" spans="2:15" ht="15.75" customHeight="1">
      <c r="B61" s="16" t="s">
        <v>80</v>
      </c>
      <c r="C61" s="14"/>
      <c r="D61" s="4">
        <v>71</v>
      </c>
      <c r="E61" s="16">
        <v>1</v>
      </c>
      <c r="F61" s="4">
        <v>107</v>
      </c>
      <c r="G61" s="4">
        <v>4119</v>
      </c>
      <c r="H61" s="4"/>
      <c r="I61" s="28"/>
      <c r="J61" s="24"/>
      <c r="K61" s="12"/>
      <c r="L61" s="4"/>
      <c r="O61" s="4"/>
    </row>
    <row r="62" spans="2:16" ht="15.75" customHeight="1">
      <c r="B62" s="16" t="s">
        <v>81</v>
      </c>
      <c r="C62" s="14"/>
      <c r="D62" s="4">
        <v>77</v>
      </c>
      <c r="E62" s="4">
        <v>16</v>
      </c>
      <c r="F62" s="4">
        <v>32</v>
      </c>
      <c r="G62" s="4">
        <v>2278</v>
      </c>
      <c r="H62" s="4"/>
      <c r="I62" s="28"/>
      <c r="J62" s="24" t="s">
        <v>90</v>
      </c>
      <c r="K62" s="12"/>
      <c r="L62" s="16">
        <v>11</v>
      </c>
      <c r="M62" s="16">
        <v>79</v>
      </c>
      <c r="N62" s="16" t="s">
        <v>103</v>
      </c>
      <c r="O62" s="16">
        <v>539</v>
      </c>
      <c r="P62" s="4"/>
    </row>
    <row r="63" spans="1:16" ht="15.75" customHeight="1" thickBot="1">
      <c r="A63" s="8"/>
      <c r="B63" s="8"/>
      <c r="C63" s="33"/>
      <c r="D63" s="29"/>
      <c r="E63" s="8"/>
      <c r="F63" s="8"/>
      <c r="G63" s="8"/>
      <c r="H63" s="33"/>
      <c r="I63" s="29"/>
      <c r="J63" s="25" t="s">
        <v>91</v>
      </c>
      <c r="K63" s="20"/>
      <c r="L63" s="19">
        <v>1</v>
      </c>
      <c r="M63" s="19" t="s">
        <v>104</v>
      </c>
      <c r="N63" s="8">
        <v>96</v>
      </c>
      <c r="O63" s="19" t="s">
        <v>104</v>
      </c>
      <c r="P63" s="8"/>
    </row>
    <row r="64" spans="2:16" ht="15.75" customHeight="1">
      <c r="B64" s="7" t="s">
        <v>95</v>
      </c>
      <c r="D64" s="4"/>
      <c r="E64" s="4"/>
      <c r="F64" s="4"/>
      <c r="G64" s="4"/>
      <c r="O64" s="4"/>
      <c r="P64" s="4"/>
    </row>
    <row r="65" spans="2:16" ht="15.75" customHeight="1">
      <c r="B65" s="7" t="s">
        <v>101</v>
      </c>
      <c r="D65" s="4"/>
      <c r="E65" s="4"/>
      <c r="F65" s="4"/>
      <c r="G65" s="4"/>
      <c r="O65" s="4"/>
      <c r="P65" s="4"/>
    </row>
    <row r="66" spans="4:16" ht="15.75" customHeight="1">
      <c r="D66" s="4"/>
      <c r="E66" s="4"/>
      <c r="F66" s="4"/>
      <c r="G66" s="4"/>
      <c r="O66" s="4"/>
      <c r="P66" s="4"/>
    </row>
    <row r="67" spans="4:16" ht="15.75" customHeight="1">
      <c r="D67" s="4"/>
      <c r="E67" s="4"/>
      <c r="F67" s="4"/>
      <c r="G67" s="4"/>
      <c r="O67" s="4"/>
      <c r="P67" s="4"/>
    </row>
    <row r="68" spans="15:16" ht="15.75" customHeight="1">
      <c r="O68" s="4"/>
      <c r="P68" s="4"/>
    </row>
    <row r="69" spans="15:17" ht="15.75" customHeight="1">
      <c r="O69" s="4"/>
      <c r="P69" s="4"/>
      <c r="Q69" s="4"/>
    </row>
    <row r="70" spans="15:20" ht="14.25">
      <c r="O70" s="4"/>
      <c r="P70" s="4"/>
      <c r="Q70" s="4"/>
      <c r="R70" s="4"/>
      <c r="S70" s="4"/>
      <c r="T70" s="4"/>
    </row>
    <row r="71" spans="15:17" ht="14.25">
      <c r="O71" s="4"/>
      <c r="P71" s="4"/>
      <c r="Q71" s="4"/>
    </row>
    <row r="72" spans="15:17" ht="14.25">
      <c r="O72" s="4"/>
      <c r="P72" s="4"/>
      <c r="Q72" s="4"/>
    </row>
    <row r="73" spans="15:17" ht="14.25">
      <c r="O73" s="4"/>
      <c r="P73" s="4"/>
      <c r="Q73" s="4"/>
    </row>
    <row r="74" spans="15:17" ht="15" customHeight="1">
      <c r="O74" s="4"/>
      <c r="P74" s="4"/>
      <c r="Q74" s="4"/>
    </row>
    <row r="75" spans="15:17" ht="15" customHeight="1">
      <c r="O75" s="4"/>
      <c r="P75" s="4"/>
      <c r="Q75" s="4"/>
    </row>
    <row r="76" spans="15:17" ht="21" customHeight="1">
      <c r="O76" s="4"/>
      <c r="P76" s="4"/>
      <c r="Q76" s="4"/>
    </row>
    <row r="77" spans="15:17" ht="15.75" customHeight="1">
      <c r="O77" s="4"/>
      <c r="P77" s="4"/>
      <c r="Q77" s="4"/>
    </row>
    <row r="78" spans="15:17" ht="15.75" customHeight="1">
      <c r="O78" s="4"/>
      <c r="P78" s="4"/>
      <c r="Q78" s="4"/>
    </row>
    <row r="79" spans="15:17" ht="15.75" customHeight="1">
      <c r="O79" s="4"/>
      <c r="P79" s="4"/>
      <c r="Q79" s="4"/>
    </row>
    <row r="80" spans="15:17" ht="15.75" customHeight="1">
      <c r="O80" s="4"/>
      <c r="P80" s="4"/>
      <c r="Q80" s="4"/>
    </row>
    <row r="81" spans="15:17" ht="15.75" customHeight="1">
      <c r="O81" s="4"/>
      <c r="P81" s="4"/>
      <c r="Q81" s="4"/>
    </row>
    <row r="82" spans="15:17" ht="15.75" customHeight="1">
      <c r="O82" s="4"/>
      <c r="P82" s="4"/>
      <c r="Q82" s="4"/>
    </row>
    <row r="83" spans="15:17" ht="15.75" customHeight="1">
      <c r="O83" s="4"/>
      <c r="P83" s="4"/>
      <c r="Q83" s="4"/>
    </row>
    <row r="84" spans="15:17" ht="15.75" customHeight="1">
      <c r="O84" s="4"/>
      <c r="P84" s="4"/>
      <c r="Q84" s="4"/>
    </row>
    <row r="85" spans="15:17" ht="15.75" customHeight="1">
      <c r="O85" s="4"/>
      <c r="P85" s="4"/>
      <c r="Q85" s="4"/>
    </row>
    <row r="86" spans="15:17" ht="15.75" customHeight="1">
      <c r="O86" s="4"/>
      <c r="P86" s="4"/>
      <c r="Q86" s="4"/>
    </row>
    <row r="87" spans="15:17" ht="15.75" customHeight="1">
      <c r="O87" s="4"/>
      <c r="P87" s="4"/>
      <c r="Q87" s="4"/>
    </row>
    <row r="88" spans="15:17" ht="15.75" customHeight="1">
      <c r="O88" s="4"/>
      <c r="Q88" s="4"/>
    </row>
    <row r="89" spans="15:17" ht="15.75" customHeight="1">
      <c r="O89" s="4"/>
      <c r="Q89" s="4"/>
    </row>
    <row r="90" spans="15:17" ht="15.75" customHeight="1">
      <c r="O90" s="4"/>
      <c r="Q90" s="4"/>
    </row>
    <row r="91" ht="15.75" customHeight="1">
      <c r="Q91" s="4"/>
    </row>
    <row r="92" ht="15.75" customHeight="1">
      <c r="Q92" s="4"/>
    </row>
    <row r="93" ht="15.75" customHeight="1">
      <c r="Q93" s="4"/>
    </row>
    <row r="94" ht="15.75" customHeight="1">
      <c r="Q94" s="4"/>
    </row>
    <row r="95" ht="15.75" customHeight="1">
      <c r="Q95" s="4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>
      <c r="P138" s="4"/>
    </row>
    <row r="139" ht="15.75" customHeight="1">
      <c r="A139" s="4"/>
    </row>
    <row r="140" ht="15.75" customHeight="1"/>
    <row r="141" ht="15.75" customHeight="1">
      <c r="O141" s="4"/>
    </row>
    <row r="142" ht="15.75" customHeight="1"/>
    <row r="143" ht="15.75" customHeight="1"/>
    <row r="144" ht="15.75" customHeight="1"/>
    <row r="145" spans="1:20" s="4" customFormat="1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O145" s="7"/>
      <c r="P145" s="7"/>
      <c r="Q145" s="7"/>
      <c r="R145" s="7"/>
      <c r="S145" s="7"/>
      <c r="T145" s="7"/>
    </row>
    <row r="146" ht="15.75" customHeight="1">
      <c r="Q146" s="4"/>
    </row>
    <row r="147" spans="18:20" ht="14.25">
      <c r="R147" s="4"/>
      <c r="S147" s="4"/>
      <c r="T147" s="4"/>
    </row>
  </sheetData>
  <mergeCells count="4">
    <mergeCell ref="O3:P3"/>
    <mergeCell ref="G3:H3"/>
    <mergeCell ref="N2:O2"/>
    <mergeCell ref="B2:D2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2004-09-21T08:51:37Z</cp:lastPrinted>
  <dcterms:modified xsi:type="dcterms:W3CDTF">2013-06-06T02:28:22Z</dcterms:modified>
  <cp:category/>
  <cp:version/>
  <cp:contentType/>
  <cp:contentStatus/>
</cp:coreProperties>
</file>