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<sst xmlns="http://schemas.openxmlformats.org/spreadsheetml/2006/main" count="190" uniqueCount="93">
  <si>
    <t xml:space="preserve">    (2) 被保険者および被扶養者数  （各年 3月31日現在）</t>
  </si>
  <si>
    <t>単位：人</t>
  </si>
  <si>
    <t>単位：件、日、1000円</t>
  </si>
  <si>
    <t xml:space="preserve">    (4) 老人保健医療関係 </t>
  </si>
  <si>
    <t>被 保 険 者</t>
  </si>
  <si>
    <t>件           数</t>
  </si>
  <si>
    <t>日           数</t>
  </si>
  <si>
    <t>金           額</t>
  </si>
  <si>
    <t>現       物       給       付</t>
  </si>
  <si>
    <t>現     金     給     付</t>
  </si>
  <si>
    <t>年</t>
  </si>
  <si>
    <t>１人あ た り</t>
  </si>
  <si>
    <t>療    養    費</t>
  </si>
  <si>
    <t xml:space="preserve"> 療  養  費</t>
  </si>
  <si>
    <t>計</t>
  </si>
  <si>
    <t>70歳以上の者等</t>
  </si>
  <si>
    <t>70歳未満の者</t>
  </si>
  <si>
    <t>被扶養者数</t>
  </si>
  <si>
    <t>被保険者</t>
  </si>
  <si>
    <t>被扶養者</t>
  </si>
  <si>
    <t>件数</t>
  </si>
  <si>
    <t>日数</t>
  </si>
  <si>
    <t>一部負担金</t>
  </si>
  <si>
    <t>診療報酬</t>
  </si>
  <si>
    <t>金額</t>
  </si>
  <si>
    <t>-</t>
  </si>
  <si>
    <t>(62)</t>
  </si>
  <si>
    <t>(416)</t>
  </si>
  <si>
    <t>(60)</t>
  </si>
  <si>
    <t>(445)</t>
  </si>
  <si>
    <t>療   養    給   付</t>
  </si>
  <si>
    <t>一般診療</t>
  </si>
  <si>
    <t>療養費</t>
  </si>
  <si>
    <t xml:space="preserve">  （  ）は、65歳以上70歳未満の者で障害認定をうけた者の内数である。</t>
  </si>
  <si>
    <t>歯科診療</t>
  </si>
  <si>
    <t>看護費</t>
  </si>
  <si>
    <t>薬剤支給</t>
  </si>
  <si>
    <t>移送費</t>
  </si>
  <si>
    <t>施設療養費</t>
  </si>
  <si>
    <t>入院時食事療養費</t>
  </si>
  <si>
    <t>食事療養費</t>
  </si>
  <si>
    <t>訪問看護療養費</t>
  </si>
  <si>
    <t xml:space="preserve">    資料  県保険課調</t>
  </si>
  <si>
    <t>現   金    給   付</t>
  </si>
  <si>
    <t>傷病手当金</t>
  </si>
  <si>
    <t>埋葬料</t>
  </si>
  <si>
    <t>分娩費</t>
  </si>
  <si>
    <t>出産手当金</t>
  </si>
  <si>
    <t>育児手当金</t>
  </si>
  <si>
    <t>高額療養費</t>
  </si>
  <si>
    <t>出産育児一時金</t>
  </si>
  <si>
    <t xml:space="preserve">    8</t>
  </si>
  <si>
    <t>(68)</t>
  </si>
  <si>
    <t>(400)</t>
  </si>
  <si>
    <t xml:space="preserve">    (1) 保険の適用  （各年 3月31日現在）</t>
  </si>
  <si>
    <t>単位：所、人、円</t>
  </si>
  <si>
    <t>適    用    事    業    所    数</t>
  </si>
  <si>
    <t>被     保     険     者     数</t>
  </si>
  <si>
    <t>被    保    険    者    数  （ 続 ）</t>
  </si>
  <si>
    <t>総                  数</t>
  </si>
  <si>
    <t>＃                    男</t>
  </si>
  <si>
    <t>強制適用</t>
  </si>
  <si>
    <t>任意包括適用</t>
  </si>
  <si>
    <t>任意継続適用</t>
  </si>
  <si>
    <t>総数</t>
  </si>
  <si>
    <t>男</t>
  </si>
  <si>
    <t>女</t>
  </si>
  <si>
    <t xml:space="preserve">     294    社会保障  17</t>
  </si>
  <si>
    <t xml:space="preserve">             ２０２       健    康    保    険</t>
  </si>
  <si>
    <t>（平成7～10年）（続）</t>
  </si>
  <si>
    <t xml:space="preserve">            ２０２      健    康    保    険</t>
  </si>
  <si>
    <t>（ 平 成 7 ～ 10 年 ）</t>
  </si>
  <si>
    <t xml:space="preserve">    (3) 保険の給付（平成 ９年度） </t>
  </si>
  <si>
    <t>被          保          険          者</t>
  </si>
  <si>
    <t>被          扶          養          者</t>
  </si>
  <si>
    <t>年</t>
  </si>
  <si>
    <t>平   均   標   準   報   酬   月   額</t>
  </si>
  <si>
    <t>平成7年</t>
  </si>
  <si>
    <t>平   成    7    年</t>
  </si>
  <si>
    <t>-</t>
  </si>
  <si>
    <t xml:space="preserve">    7</t>
  </si>
  <si>
    <t xml:space="preserve">    8</t>
  </si>
  <si>
    <t xml:space="preserve">   8</t>
  </si>
  <si>
    <t>平成 7年</t>
  </si>
  <si>
    <t xml:space="preserve">    9</t>
  </si>
  <si>
    <t xml:space="preserve">     8</t>
  </si>
  <si>
    <t xml:space="preserve">   9</t>
  </si>
  <si>
    <t xml:space="preserve">     9</t>
  </si>
  <si>
    <t xml:space="preserve">    10</t>
  </si>
  <si>
    <t xml:space="preserve">     10</t>
  </si>
  <si>
    <t xml:space="preserve">   　 (3),(4)の( )内は、処方箋受付回数である。</t>
  </si>
  <si>
    <t>　　　一部負担金には、薬剤一部負担金を含む。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</si>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</sst>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0_ "/>
    <numFmt numFmtId="186" formatCode="0_);\(0\)"/>
    <numFmt numFmtId="187" formatCode="#,##0_);\(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/>
    </xf>
    <xf numFmtId="0" fontId="4" fillId="0" borderId="0" xfId="0" applyFont="1" applyAlignment="1" quotePrefix="1">
      <alignment horizontal="right"/>
    </xf>
    <xf numFmtId="0" fontId="4" fillId="0" borderId="4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3" xfId="0" applyFont="1" applyBorder="1" applyAlignment="1">
      <alignment horizontal="centerContinuous"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181" fontId="4" fillId="0" borderId="0" xfId="16" applyFont="1" applyAlignment="1">
      <alignment/>
    </xf>
    <xf numFmtId="181" fontId="4" fillId="0" borderId="1" xfId="16" applyFont="1" applyBorder="1" applyAlignment="1">
      <alignment/>
    </xf>
    <xf numFmtId="181" fontId="4" fillId="0" borderId="0" xfId="16" applyFont="1" applyAlignment="1">
      <alignment horizontal="right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distributed"/>
    </xf>
    <xf numFmtId="186" fontId="4" fillId="0" borderId="0" xfId="0" applyNumberFormat="1" applyFont="1" applyAlignment="1" quotePrefix="1">
      <alignment horizontal="right"/>
    </xf>
    <xf numFmtId="187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187" fontId="4" fillId="0" borderId="0" xfId="0" applyNumberFormat="1" applyFont="1" applyAlignment="1">
      <alignment horizontal="right"/>
    </xf>
    <xf numFmtId="0" fontId="4" fillId="0" borderId="8" xfId="0" applyFont="1" applyBorder="1" applyAlignment="1">
      <alignment horizontal="centerContinuous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0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distributed"/>
    </xf>
    <xf numFmtId="0" fontId="4" fillId="0" borderId="0" xfId="0" applyFont="1" applyBorder="1" applyAlignment="1" quotePrefix="1">
      <alignment horizontal="right"/>
    </xf>
    <xf numFmtId="0" fontId="4" fillId="0" borderId="0" xfId="0" applyFont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right"/>
    </xf>
    <xf numFmtId="186" fontId="4" fillId="0" borderId="0" xfId="0" applyNumberFormat="1" applyFont="1" applyBorder="1" applyAlignment="1" quotePrefix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 quotePrefix="1">
      <alignment horizontal="center"/>
    </xf>
    <xf numFmtId="3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181" fontId="4" fillId="0" borderId="0" xfId="16" applyFont="1" applyBorder="1" applyAlignment="1">
      <alignment/>
    </xf>
    <xf numFmtId="0" fontId="4" fillId="0" borderId="1" xfId="0" applyFont="1" applyBorder="1" applyAlignment="1">
      <alignment horizontal="distributed"/>
    </xf>
    <xf numFmtId="0" fontId="4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0" fillId="0" borderId="15" xfId="0" applyFont="1" applyBorder="1" applyAlignment="1">
      <alignment/>
    </xf>
    <xf numFmtId="0" fontId="0" fillId="0" borderId="5" xfId="0" applyFont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R32"/>
  <sheetViews>
    <sheetView showGridLines="0" tabSelected="1" workbookViewId="0" topLeftCell="A1">
      <selection activeCell="K1" sqref="K1"/>
    </sheetView>
  </sheetViews>
  <sheetFormatPr defaultColWidth="8.625" defaultRowHeight="12.75"/>
  <cols>
    <col min="1" max="1" width="8.625" style="1" customWidth="1"/>
    <col min="2" max="2" width="5.00390625" style="1" customWidth="1"/>
    <col min="3" max="3" width="11.25390625" style="1" customWidth="1"/>
    <col min="4" max="4" width="4.875" style="1" customWidth="1"/>
    <col min="5" max="5" width="13.875" style="1" customWidth="1"/>
    <col min="6" max="6" width="13.75390625" style="1" customWidth="1"/>
    <col min="7" max="7" width="16.625" style="1" customWidth="1"/>
    <col min="8" max="8" width="18.75390625" style="1" customWidth="1"/>
    <col min="9" max="9" width="17.00390625" style="1" customWidth="1"/>
    <col min="10" max="10" width="17.875" style="1" customWidth="1"/>
    <col min="11" max="11" width="15.75390625" style="1" customWidth="1"/>
    <col min="12" max="12" width="16.375" style="1" customWidth="1"/>
    <col min="13" max="13" width="4.00390625" style="1" customWidth="1"/>
    <col min="14" max="14" width="3.625" style="1" customWidth="1"/>
    <col min="15" max="15" width="5.375" style="1" customWidth="1"/>
    <col min="16" max="16" width="14.125" style="1" customWidth="1"/>
    <col min="17" max="17" width="4.25390625" style="1" customWidth="1"/>
    <col min="18" max="18" width="17.625" style="1" customWidth="1"/>
    <col min="19" max="19" width="11.125" style="1" bestFit="1" customWidth="1"/>
    <col min="20" max="20" width="16.375" style="1" customWidth="1"/>
    <col min="21" max="21" width="16.125" style="1" customWidth="1"/>
    <col min="22" max="22" width="28.125" style="1" customWidth="1"/>
    <col min="23" max="23" width="19.875" style="1" customWidth="1"/>
    <col min="24" max="24" width="15.75390625" style="1" customWidth="1"/>
    <col min="25" max="25" width="3.875" style="1" customWidth="1"/>
    <col min="26" max="26" width="3.125" style="1" customWidth="1"/>
    <col min="27" max="27" width="0.875" style="1" customWidth="1"/>
    <col min="28" max="28" width="15.75390625" style="1" customWidth="1"/>
    <col min="29" max="29" width="0.875" style="1" customWidth="1"/>
    <col min="30" max="30" width="12.75390625" style="1" customWidth="1"/>
    <col min="31" max="31" width="8.625" style="1" customWidth="1"/>
    <col min="32" max="32" width="14.75390625" style="1" customWidth="1"/>
    <col min="33" max="33" width="7.375" style="1" customWidth="1"/>
    <col min="34" max="34" width="17.75390625" style="1" customWidth="1"/>
    <col min="35" max="35" width="12.75390625" style="1" customWidth="1"/>
    <col min="36" max="36" width="8.875" style="1" customWidth="1"/>
    <col min="37" max="37" width="12.75390625" style="1" customWidth="1"/>
    <col min="38" max="38" width="9.25390625" style="1" customWidth="1"/>
    <col min="39" max="39" width="17.75390625" style="1" customWidth="1"/>
    <col min="40" max="40" width="15.75390625" style="1" customWidth="1"/>
    <col min="41" max="42" width="4.00390625" style="1" customWidth="1"/>
    <col min="43" max="43" width="2.75390625" style="1" customWidth="1"/>
    <col min="44" max="44" width="19.75390625" style="1" customWidth="1"/>
    <col min="45" max="45" width="0.875" style="1" customWidth="1"/>
    <col min="46" max="46" width="13.875" style="1" customWidth="1"/>
    <col min="47" max="48" width="13.75390625" style="1" customWidth="1"/>
    <col min="49" max="49" width="15.25390625" style="1" customWidth="1"/>
    <col min="50" max="50" width="12.875" style="1" customWidth="1"/>
    <col min="51" max="51" width="13.25390625" style="1" customWidth="1"/>
    <col min="52" max="54" width="13.75390625" style="1" customWidth="1"/>
    <col min="55" max="55" width="4.00390625" style="1" customWidth="1"/>
    <col min="56" max="56" width="2.375" style="1" customWidth="1"/>
    <col min="57" max="57" width="0.875" style="1" customWidth="1"/>
    <col min="58" max="58" width="17.75390625" style="1" customWidth="1"/>
    <col min="59" max="59" width="0.875" style="1" customWidth="1"/>
    <col min="60" max="63" width="15.75390625" style="1" customWidth="1"/>
    <col min="64" max="65" width="0.875" style="1" customWidth="1"/>
    <col min="66" max="66" width="15.75390625" style="1" customWidth="1"/>
    <col min="67" max="67" width="0.875" style="1" customWidth="1"/>
    <col min="68" max="70" width="15.75390625" style="1" customWidth="1"/>
    <col min="71" max="71" width="4.00390625" style="1" customWidth="1"/>
    <col min="72" max="16384" width="8.625" style="1" customWidth="1"/>
  </cols>
  <sheetData>
    <row r="1" ht="16.5" customHeight="1">
      <c r="AB1" s="1" t="s">
        <v>67</v>
      </c>
    </row>
    <row r="2" spans="3:70" ht="24">
      <c r="C2" s="29"/>
      <c r="AB2" s="15" t="s">
        <v>68</v>
      </c>
      <c r="AK2" s="1" t="s">
        <v>69</v>
      </c>
      <c r="AL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</row>
    <row r="3" spans="3:70" ht="28.5" customHeight="1">
      <c r="C3" s="15" t="s">
        <v>70</v>
      </c>
      <c r="J3" s="1" t="s">
        <v>71</v>
      </c>
      <c r="AB3" s="15"/>
      <c r="AL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</row>
    <row r="4" spans="27:70" ht="16.5" customHeight="1" thickBot="1">
      <c r="AA4" s="2"/>
      <c r="AB4" s="2" t="s">
        <v>0</v>
      </c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 t="s">
        <v>1</v>
      </c>
      <c r="AQ4" s="2"/>
      <c r="AR4" s="2" t="s">
        <v>72</v>
      </c>
      <c r="AS4" s="2"/>
      <c r="AT4" s="2"/>
      <c r="AU4" s="2"/>
      <c r="AV4" s="2"/>
      <c r="AW4" s="2"/>
      <c r="AX4" s="2"/>
      <c r="AY4" s="2"/>
      <c r="AZ4" s="2"/>
      <c r="BA4" s="2" t="s">
        <v>2</v>
      </c>
      <c r="BB4" s="2"/>
      <c r="BE4" s="2"/>
      <c r="BF4" s="2" t="s">
        <v>3</v>
      </c>
      <c r="BG4" s="2"/>
      <c r="BH4" s="2"/>
      <c r="BI4" s="2"/>
      <c r="BJ4" s="2"/>
      <c r="BK4" s="2"/>
      <c r="BL4" s="2"/>
      <c r="BM4" s="2"/>
      <c r="BN4" s="2"/>
      <c r="BO4" s="2"/>
      <c r="BP4" s="2"/>
      <c r="BQ4" s="30" t="s">
        <v>2</v>
      </c>
      <c r="BR4" s="30"/>
    </row>
    <row r="5" spans="2:70" ht="16.5" customHeight="1" thickBot="1">
      <c r="B5" s="2"/>
      <c r="C5" s="2" t="s">
        <v>54</v>
      </c>
      <c r="D5" s="2"/>
      <c r="E5" s="2"/>
      <c r="F5" s="2"/>
      <c r="G5" s="2"/>
      <c r="H5" s="2"/>
      <c r="I5" s="2"/>
      <c r="J5" s="2"/>
      <c r="K5" s="30" t="s">
        <v>55</v>
      </c>
      <c r="L5" s="30"/>
      <c r="O5" s="2"/>
      <c r="P5" s="2"/>
      <c r="Q5" s="2"/>
      <c r="R5" s="2"/>
      <c r="S5" s="2"/>
      <c r="T5" s="2"/>
      <c r="U5" s="2"/>
      <c r="V5" s="2"/>
      <c r="W5" s="2"/>
      <c r="X5" s="2"/>
      <c r="AC5" s="3"/>
      <c r="AD5" s="79" t="s">
        <v>73</v>
      </c>
      <c r="AE5" s="80"/>
      <c r="AF5" s="80"/>
      <c r="AG5" s="80"/>
      <c r="AH5" s="81"/>
      <c r="AI5" s="79" t="s">
        <v>74</v>
      </c>
      <c r="AJ5" s="80"/>
      <c r="AK5" s="80"/>
      <c r="AL5" s="80"/>
      <c r="AM5" s="81"/>
      <c r="AN5" s="11" t="s">
        <v>4</v>
      </c>
      <c r="AS5" s="3"/>
      <c r="AT5" s="14" t="s">
        <v>5</v>
      </c>
      <c r="AU5" s="14"/>
      <c r="AV5" s="14"/>
      <c r="AW5" s="28" t="s">
        <v>6</v>
      </c>
      <c r="AX5" s="14"/>
      <c r="AY5" s="14"/>
      <c r="AZ5" s="28" t="s">
        <v>7</v>
      </c>
      <c r="BA5" s="14"/>
      <c r="BB5" s="14"/>
      <c r="BF5" s="17"/>
      <c r="BG5" s="3"/>
      <c r="BH5" s="14" t="s">
        <v>8</v>
      </c>
      <c r="BI5" s="14"/>
      <c r="BJ5" s="14"/>
      <c r="BK5" s="14"/>
      <c r="BL5" s="31"/>
      <c r="BM5" s="5"/>
      <c r="BN5" s="17"/>
      <c r="BO5" s="3"/>
      <c r="BP5" s="14" t="s">
        <v>9</v>
      </c>
      <c r="BQ5" s="14"/>
      <c r="BR5" s="14"/>
    </row>
    <row r="6" spans="3:70" ht="16.5" customHeight="1">
      <c r="C6" s="58" t="s">
        <v>10</v>
      </c>
      <c r="D6" s="3"/>
      <c r="E6" s="61" t="s">
        <v>56</v>
      </c>
      <c r="F6" s="62"/>
      <c r="G6" s="62"/>
      <c r="H6" s="63"/>
      <c r="I6" s="28" t="s">
        <v>57</v>
      </c>
      <c r="J6" s="14"/>
      <c r="K6" s="14"/>
      <c r="L6" s="14"/>
      <c r="P6" s="66" t="s">
        <v>75</v>
      </c>
      <c r="Q6" s="3"/>
      <c r="R6" s="14" t="s">
        <v>58</v>
      </c>
      <c r="S6" s="14"/>
      <c r="T6" s="14"/>
      <c r="U6" s="14"/>
      <c r="V6" s="61" t="s">
        <v>76</v>
      </c>
      <c r="W6" s="62"/>
      <c r="X6" s="62"/>
      <c r="AB6" s="32" t="s">
        <v>10</v>
      </c>
      <c r="AC6" s="3"/>
      <c r="AD6" s="72" t="s">
        <v>14</v>
      </c>
      <c r="AE6" s="73"/>
      <c r="AF6" s="74" t="s">
        <v>15</v>
      </c>
      <c r="AG6" s="75"/>
      <c r="AH6" s="55" t="s">
        <v>16</v>
      </c>
      <c r="AI6" s="72" t="s">
        <v>14</v>
      </c>
      <c r="AJ6" s="73"/>
      <c r="AK6" s="74" t="s">
        <v>15</v>
      </c>
      <c r="AL6" s="75"/>
      <c r="AM6" s="55" t="s">
        <v>16</v>
      </c>
      <c r="AN6" s="11" t="s">
        <v>11</v>
      </c>
      <c r="AQ6" s="33" t="s">
        <v>12</v>
      </c>
      <c r="AR6" s="34"/>
      <c r="AS6" s="12"/>
      <c r="AT6" s="70" t="s">
        <v>14</v>
      </c>
      <c r="AU6" s="55" t="s">
        <v>18</v>
      </c>
      <c r="AV6" s="55" t="s">
        <v>19</v>
      </c>
      <c r="AW6" s="55" t="s">
        <v>14</v>
      </c>
      <c r="AX6" s="55" t="s">
        <v>18</v>
      </c>
      <c r="AY6" s="55" t="s">
        <v>19</v>
      </c>
      <c r="AZ6" s="55" t="s">
        <v>14</v>
      </c>
      <c r="BA6" s="55" t="s">
        <v>18</v>
      </c>
      <c r="BB6" s="74" t="s">
        <v>19</v>
      </c>
      <c r="BF6" s="35" t="s">
        <v>13</v>
      </c>
      <c r="BG6" s="3"/>
      <c r="BH6" s="55" t="s">
        <v>20</v>
      </c>
      <c r="BI6" s="55" t="s">
        <v>21</v>
      </c>
      <c r="BJ6" s="69" t="s">
        <v>22</v>
      </c>
      <c r="BK6" s="83" t="s">
        <v>23</v>
      </c>
      <c r="BL6" s="84"/>
      <c r="BM6" s="5"/>
      <c r="BN6" s="35" t="s">
        <v>13</v>
      </c>
      <c r="BO6" s="3"/>
      <c r="BP6" s="55" t="s">
        <v>20</v>
      </c>
      <c r="BQ6" s="55" t="s">
        <v>21</v>
      </c>
      <c r="BR6" s="74" t="s">
        <v>24</v>
      </c>
    </row>
    <row r="7" spans="3:70" ht="16.5" customHeight="1">
      <c r="C7" s="59"/>
      <c r="D7" s="3"/>
      <c r="E7" s="64"/>
      <c r="F7" s="60"/>
      <c r="G7" s="60"/>
      <c r="H7" s="65"/>
      <c r="I7" s="28" t="s">
        <v>59</v>
      </c>
      <c r="J7" s="14"/>
      <c r="K7" s="14"/>
      <c r="L7" s="14"/>
      <c r="P7" s="67"/>
      <c r="Q7" s="3"/>
      <c r="R7" s="14" t="s">
        <v>60</v>
      </c>
      <c r="S7" s="14"/>
      <c r="T7" s="14"/>
      <c r="U7" s="14"/>
      <c r="V7" s="64"/>
      <c r="W7" s="60"/>
      <c r="X7" s="60"/>
      <c r="AA7" s="4"/>
      <c r="AB7" s="4"/>
      <c r="AC7" s="6"/>
      <c r="AD7" s="64"/>
      <c r="AE7" s="65"/>
      <c r="AF7" s="76"/>
      <c r="AG7" s="77"/>
      <c r="AH7" s="78"/>
      <c r="AI7" s="64"/>
      <c r="AJ7" s="65"/>
      <c r="AK7" s="76"/>
      <c r="AL7" s="77"/>
      <c r="AM7" s="78"/>
      <c r="AN7" s="36" t="s">
        <v>17</v>
      </c>
      <c r="AQ7" s="4"/>
      <c r="AR7" s="13"/>
      <c r="AS7" s="37"/>
      <c r="AT7" s="71"/>
      <c r="AU7" s="56"/>
      <c r="AV7" s="56"/>
      <c r="AW7" s="78"/>
      <c r="AX7" s="56"/>
      <c r="AY7" s="56"/>
      <c r="AZ7" s="78"/>
      <c r="BA7" s="56"/>
      <c r="BB7" s="82"/>
      <c r="BE7" s="4"/>
      <c r="BF7" s="4"/>
      <c r="BG7" s="6"/>
      <c r="BH7" s="56"/>
      <c r="BI7" s="56"/>
      <c r="BJ7" s="56"/>
      <c r="BK7" s="82"/>
      <c r="BL7" s="85"/>
      <c r="BM7" s="36"/>
      <c r="BN7" s="13"/>
      <c r="BO7" s="37"/>
      <c r="BP7" s="56"/>
      <c r="BQ7" s="56"/>
      <c r="BR7" s="82"/>
    </row>
    <row r="8" spans="3:70" ht="16.5" customHeight="1">
      <c r="C8" s="59"/>
      <c r="D8" s="3"/>
      <c r="E8" s="53" t="s">
        <v>14</v>
      </c>
      <c r="F8" s="69" t="s">
        <v>61</v>
      </c>
      <c r="G8" s="53" t="s">
        <v>62</v>
      </c>
      <c r="H8" s="70" t="s">
        <v>63</v>
      </c>
      <c r="I8" s="53" t="s">
        <v>14</v>
      </c>
      <c r="J8" s="69" t="s">
        <v>61</v>
      </c>
      <c r="K8" s="53" t="s">
        <v>62</v>
      </c>
      <c r="L8" s="51" t="s">
        <v>63</v>
      </c>
      <c r="P8" s="67"/>
      <c r="Q8" s="3"/>
      <c r="R8" s="53" t="s">
        <v>14</v>
      </c>
      <c r="S8" s="55" t="s">
        <v>61</v>
      </c>
      <c r="T8" s="53" t="s">
        <v>62</v>
      </c>
      <c r="U8" s="53" t="s">
        <v>63</v>
      </c>
      <c r="V8" s="55" t="s">
        <v>64</v>
      </c>
      <c r="W8" s="53" t="s">
        <v>65</v>
      </c>
      <c r="X8" s="51" t="s">
        <v>66</v>
      </c>
      <c r="AA8" s="17"/>
      <c r="AB8" s="17"/>
      <c r="AC8" s="3"/>
      <c r="AD8" s="31"/>
      <c r="AE8" s="31"/>
      <c r="AF8" s="31"/>
      <c r="AG8" s="31"/>
      <c r="AH8" s="38"/>
      <c r="AI8" s="31"/>
      <c r="AJ8" s="31"/>
      <c r="AK8" s="31"/>
      <c r="AL8" s="31"/>
      <c r="AM8" s="38"/>
      <c r="AN8" s="23"/>
      <c r="AQ8" s="17"/>
      <c r="AR8" s="23"/>
      <c r="AS8" s="12"/>
      <c r="AT8" s="23"/>
      <c r="AU8" s="35"/>
      <c r="AV8" s="35"/>
      <c r="AW8" s="23"/>
      <c r="AX8" s="35"/>
      <c r="AY8" s="35"/>
      <c r="AZ8" s="23"/>
      <c r="BA8" s="35"/>
      <c r="BB8" s="35"/>
      <c r="BE8" s="17"/>
      <c r="BF8" s="17"/>
      <c r="BG8" s="3"/>
      <c r="BH8" s="35"/>
      <c r="BI8" s="35"/>
      <c r="BJ8" s="35"/>
      <c r="BK8" s="35"/>
      <c r="BL8" s="35"/>
      <c r="BM8" s="11"/>
      <c r="BN8" s="23"/>
      <c r="BO8" s="12"/>
      <c r="BP8" s="35"/>
      <c r="BQ8" s="35"/>
      <c r="BR8" s="35"/>
    </row>
    <row r="9" spans="2:70" ht="16.5" customHeight="1">
      <c r="B9" s="4"/>
      <c r="C9" s="60"/>
      <c r="D9" s="6"/>
      <c r="E9" s="54"/>
      <c r="F9" s="56"/>
      <c r="G9" s="54"/>
      <c r="H9" s="71"/>
      <c r="I9" s="54"/>
      <c r="J9" s="56"/>
      <c r="K9" s="54"/>
      <c r="L9" s="52"/>
      <c r="O9" s="4"/>
      <c r="P9" s="68"/>
      <c r="Q9" s="6"/>
      <c r="R9" s="57"/>
      <c r="S9" s="56"/>
      <c r="T9" s="54"/>
      <c r="U9" s="54"/>
      <c r="V9" s="56"/>
      <c r="W9" s="57"/>
      <c r="X9" s="52"/>
      <c r="AB9" s="39" t="s">
        <v>77</v>
      </c>
      <c r="AC9" s="3"/>
      <c r="AD9" s="22">
        <f>SUM(AF9,AH9)</f>
        <v>264727</v>
      </c>
      <c r="AE9" s="40" t="s">
        <v>26</v>
      </c>
      <c r="AF9" s="7">
        <v>4095</v>
      </c>
      <c r="AG9" s="10" t="s">
        <v>26</v>
      </c>
      <c r="AH9" s="7">
        <v>260632</v>
      </c>
      <c r="AI9" s="22">
        <f>SUM(AK9,AM9)</f>
        <v>267690</v>
      </c>
      <c r="AJ9" s="10" t="s">
        <v>27</v>
      </c>
      <c r="AK9" s="7">
        <v>24136</v>
      </c>
      <c r="AL9" s="10" t="s">
        <v>27</v>
      </c>
      <c r="AM9" s="7">
        <v>243554</v>
      </c>
      <c r="AN9" s="1">
        <v>1.01</v>
      </c>
      <c r="AQ9" s="33" t="s">
        <v>78</v>
      </c>
      <c r="AR9" s="34"/>
      <c r="AS9" s="3"/>
      <c r="AT9" s="22">
        <v>4832266</v>
      </c>
      <c r="AU9" s="7">
        <v>2594629</v>
      </c>
      <c r="AV9" s="7">
        <v>2237637</v>
      </c>
      <c r="AW9" s="8" t="s">
        <v>79</v>
      </c>
      <c r="AX9" s="8" t="s">
        <v>79</v>
      </c>
      <c r="AY9" s="8" t="s">
        <v>79</v>
      </c>
      <c r="AZ9" s="7">
        <v>67490000</v>
      </c>
      <c r="BA9" s="7">
        <v>42052538</v>
      </c>
      <c r="BB9" s="7">
        <v>25437462</v>
      </c>
      <c r="BF9" s="39" t="s">
        <v>77</v>
      </c>
      <c r="BG9" s="3"/>
      <c r="BH9" s="22">
        <v>650458</v>
      </c>
      <c r="BI9" s="8" t="s">
        <v>25</v>
      </c>
      <c r="BJ9" s="8" t="s">
        <v>25</v>
      </c>
      <c r="BK9" s="7">
        <v>24681606</v>
      </c>
      <c r="BL9" s="7"/>
      <c r="BM9" s="5"/>
      <c r="BN9" s="41" t="s">
        <v>80</v>
      </c>
      <c r="BO9" s="3"/>
      <c r="BP9" s="22">
        <v>11822</v>
      </c>
      <c r="BQ9" s="8" t="s">
        <v>25</v>
      </c>
      <c r="BR9" s="7">
        <v>172316</v>
      </c>
    </row>
    <row r="10" spans="2:70" ht="18.75" customHeight="1">
      <c r="B10" s="17"/>
      <c r="C10" s="17"/>
      <c r="D10" s="3"/>
      <c r="E10" s="38"/>
      <c r="F10" s="35"/>
      <c r="G10" s="38"/>
      <c r="H10" s="38"/>
      <c r="I10" s="23"/>
      <c r="J10" s="35"/>
      <c r="K10" s="38"/>
      <c r="L10" s="38"/>
      <c r="O10" s="17"/>
      <c r="P10" s="17"/>
      <c r="Q10" s="3"/>
      <c r="R10" s="38"/>
      <c r="S10" s="35"/>
      <c r="T10" s="38"/>
      <c r="U10" s="38"/>
      <c r="V10" s="35"/>
      <c r="W10" s="38"/>
      <c r="X10" s="38"/>
      <c r="AB10" s="41" t="s">
        <v>81</v>
      </c>
      <c r="AC10" s="3"/>
      <c r="AD10" s="22">
        <f>SUM(AF10,AH10)</f>
        <v>268300</v>
      </c>
      <c r="AE10" s="40" t="s">
        <v>28</v>
      </c>
      <c r="AF10" s="7">
        <v>4369</v>
      </c>
      <c r="AG10" s="10" t="s">
        <v>28</v>
      </c>
      <c r="AH10" s="7">
        <v>263931</v>
      </c>
      <c r="AI10" s="22">
        <f>SUM(AK10,AM10)</f>
        <v>268663</v>
      </c>
      <c r="AJ10" s="10" t="s">
        <v>29</v>
      </c>
      <c r="AK10" s="7">
        <v>24489</v>
      </c>
      <c r="AL10" s="10" t="s">
        <v>29</v>
      </c>
      <c r="AM10" s="7">
        <v>244174</v>
      </c>
      <c r="AN10" s="16">
        <v>1</v>
      </c>
      <c r="AR10" s="41" t="s">
        <v>82</v>
      </c>
      <c r="AS10" s="3"/>
      <c r="AT10" s="22">
        <v>4977978</v>
      </c>
      <c r="AU10" s="7">
        <v>2702606</v>
      </c>
      <c r="AV10" s="7">
        <v>2275372</v>
      </c>
      <c r="AW10" s="8" t="s">
        <v>25</v>
      </c>
      <c r="AX10" s="8" t="s">
        <v>25</v>
      </c>
      <c r="AY10" s="8" t="s">
        <v>25</v>
      </c>
      <c r="AZ10" s="7">
        <v>69813650</v>
      </c>
      <c r="BA10" s="7">
        <v>43436267</v>
      </c>
      <c r="BB10" s="7">
        <v>26377383</v>
      </c>
      <c r="BF10" s="41" t="s">
        <v>81</v>
      </c>
      <c r="BG10" s="3"/>
      <c r="BH10" s="22">
        <v>703447</v>
      </c>
      <c r="BI10" s="8" t="s">
        <v>25</v>
      </c>
      <c r="BJ10" s="8" t="s">
        <v>25</v>
      </c>
      <c r="BK10" s="7">
        <v>26843944</v>
      </c>
      <c r="BL10" s="7"/>
      <c r="BM10" s="5"/>
      <c r="BN10" s="41" t="s">
        <v>51</v>
      </c>
      <c r="BO10" s="3"/>
      <c r="BP10" s="22">
        <v>11822</v>
      </c>
      <c r="BQ10" s="8" t="s">
        <v>25</v>
      </c>
      <c r="BR10" s="7">
        <v>172316</v>
      </c>
    </row>
    <row r="11" spans="3:68" ht="26.25" customHeight="1">
      <c r="C11" s="39" t="s">
        <v>83</v>
      </c>
      <c r="D11" s="3"/>
      <c r="E11" s="22">
        <f>SUM(F11:H11)</f>
        <v>18568</v>
      </c>
      <c r="F11" s="7">
        <v>14808</v>
      </c>
      <c r="G11" s="7">
        <v>3760</v>
      </c>
      <c r="H11" s="8" t="s">
        <v>25</v>
      </c>
      <c r="I11" s="7">
        <f>SUM(J11:L11)</f>
        <v>264727</v>
      </c>
      <c r="J11" s="7">
        <v>229889</v>
      </c>
      <c r="K11" s="7">
        <v>28830</v>
      </c>
      <c r="L11" s="7">
        <v>6008</v>
      </c>
      <c r="P11" s="39" t="s">
        <v>83</v>
      </c>
      <c r="Q11" s="3"/>
      <c r="R11" s="22">
        <f>SUM(S11:U11)</f>
        <v>152219</v>
      </c>
      <c r="S11" s="7">
        <v>132649</v>
      </c>
      <c r="T11" s="7">
        <v>15554</v>
      </c>
      <c r="U11" s="7">
        <v>4016</v>
      </c>
      <c r="V11" s="7">
        <v>242372</v>
      </c>
      <c r="W11" s="7">
        <v>291105</v>
      </c>
      <c r="X11" s="7">
        <v>174510</v>
      </c>
      <c r="AB11" s="41" t="s">
        <v>84</v>
      </c>
      <c r="AC11" s="3"/>
      <c r="AD11" s="22">
        <v>267650</v>
      </c>
      <c r="AE11" s="40" t="s">
        <v>52</v>
      </c>
      <c r="AF11" s="7">
        <v>4754</v>
      </c>
      <c r="AG11" s="10" t="s">
        <v>52</v>
      </c>
      <c r="AH11" s="7">
        <v>262896</v>
      </c>
      <c r="AI11" s="22">
        <v>264303</v>
      </c>
      <c r="AJ11" s="10" t="s">
        <v>53</v>
      </c>
      <c r="AK11" s="7">
        <v>25237</v>
      </c>
      <c r="AL11" s="10" t="s">
        <v>53</v>
      </c>
      <c r="AM11" s="7">
        <v>239066</v>
      </c>
      <c r="AN11" s="16">
        <v>0.99</v>
      </c>
      <c r="AR11" s="29"/>
      <c r="AS11" s="3"/>
      <c r="AT11" s="17"/>
      <c r="BF11" s="29"/>
      <c r="BG11" s="3"/>
      <c r="BH11" s="17"/>
      <c r="BM11" s="5"/>
      <c r="BN11" s="29"/>
      <c r="BO11" s="3"/>
      <c r="BP11" s="17"/>
    </row>
    <row r="12" spans="3:70" ht="16.5" customHeight="1">
      <c r="C12" s="41" t="s">
        <v>85</v>
      </c>
      <c r="D12" s="3"/>
      <c r="E12" s="22">
        <f>SUM(F12:H12)</f>
        <v>19169</v>
      </c>
      <c r="F12" s="7">
        <v>15315</v>
      </c>
      <c r="G12" s="7">
        <v>3854</v>
      </c>
      <c r="H12" s="8" t="s">
        <v>79</v>
      </c>
      <c r="I12" s="7">
        <f>SUM(J12:L12)</f>
        <v>268300</v>
      </c>
      <c r="J12" s="7">
        <v>232874</v>
      </c>
      <c r="K12" s="7">
        <v>28869</v>
      </c>
      <c r="L12" s="7">
        <v>6557</v>
      </c>
      <c r="P12" s="42" t="s">
        <v>85</v>
      </c>
      <c r="Q12" s="3"/>
      <c r="R12" s="22">
        <f>SUM(S12:U12)</f>
        <v>154469</v>
      </c>
      <c r="S12" s="7">
        <v>134288</v>
      </c>
      <c r="T12" s="7">
        <v>15756</v>
      </c>
      <c r="U12" s="7">
        <v>4425</v>
      </c>
      <c r="V12" s="7">
        <v>245880</v>
      </c>
      <c r="W12" s="7">
        <v>294150</v>
      </c>
      <c r="X12" s="7">
        <v>178254</v>
      </c>
      <c r="AB12" s="29"/>
      <c r="AC12" s="3"/>
      <c r="AD12" s="17"/>
      <c r="AE12" s="43"/>
      <c r="AG12" s="8"/>
      <c r="AJ12" s="8"/>
      <c r="AL12" s="8"/>
      <c r="AR12" s="41" t="s">
        <v>86</v>
      </c>
      <c r="AS12" s="3"/>
      <c r="AT12" s="22">
        <v>4974531</v>
      </c>
      <c r="AU12" s="22">
        <f>SUM(AU15:AU19,AU23:AU32)</f>
        <v>2708509</v>
      </c>
      <c r="AV12" s="22">
        <f>SUM(AV15:AV19,AV23:AV32)</f>
        <v>2266022</v>
      </c>
      <c r="AW12" s="8" t="s">
        <v>79</v>
      </c>
      <c r="AX12" s="8" t="s">
        <v>79</v>
      </c>
      <c r="AY12" s="8" t="s">
        <v>79</v>
      </c>
      <c r="AZ12" s="22">
        <v>66278655</v>
      </c>
      <c r="BA12" s="22">
        <f>SUM(BA15:BA19,BA23:BA32)</f>
        <v>40581589</v>
      </c>
      <c r="BB12" s="22">
        <f>SUM(BB15:BB19,BB23:BB32)</f>
        <v>25697066</v>
      </c>
      <c r="BF12" s="41" t="s">
        <v>84</v>
      </c>
      <c r="BG12" s="3"/>
      <c r="BH12" s="22">
        <f>SUM(BH14:BH19)</f>
        <v>751885</v>
      </c>
      <c r="BI12" s="8" t="s">
        <v>25</v>
      </c>
      <c r="BJ12" s="8" t="s">
        <v>25</v>
      </c>
      <c r="BK12" s="22">
        <v>27485556</v>
      </c>
      <c r="BL12" s="22"/>
      <c r="BM12" s="5"/>
      <c r="BN12" s="41" t="s">
        <v>84</v>
      </c>
      <c r="BO12" s="3"/>
      <c r="BP12" s="22">
        <f>SUM(BP14:BP16)</f>
        <v>11880</v>
      </c>
      <c r="BQ12" s="8" t="s">
        <v>25</v>
      </c>
      <c r="BR12" s="22">
        <f>SUM(BR14:BR16)</f>
        <v>172810</v>
      </c>
    </row>
    <row r="13" spans="3:68" ht="16.5" customHeight="1">
      <c r="C13" s="42" t="s">
        <v>87</v>
      </c>
      <c r="D13" s="3"/>
      <c r="E13" s="22">
        <v>19650</v>
      </c>
      <c r="F13" s="7">
        <v>15741</v>
      </c>
      <c r="G13" s="7">
        <v>3909</v>
      </c>
      <c r="H13" s="8" t="s">
        <v>25</v>
      </c>
      <c r="I13" s="7">
        <v>267650</v>
      </c>
      <c r="J13" s="7">
        <v>232406</v>
      </c>
      <c r="K13" s="7">
        <v>28304</v>
      </c>
      <c r="L13" s="7">
        <v>6940</v>
      </c>
      <c r="P13" s="42" t="s">
        <v>87</v>
      </c>
      <c r="Q13" s="3"/>
      <c r="R13" s="22">
        <v>156334</v>
      </c>
      <c r="S13" s="7">
        <v>135715</v>
      </c>
      <c r="T13" s="7">
        <v>15561</v>
      </c>
      <c r="U13" s="7">
        <v>5058</v>
      </c>
      <c r="V13" s="7">
        <v>252670</v>
      </c>
      <c r="W13" s="7">
        <v>300926</v>
      </c>
      <c r="X13" s="7">
        <v>184898</v>
      </c>
      <c r="AB13" s="41" t="s">
        <v>88</v>
      </c>
      <c r="AC13" s="3"/>
      <c r="AD13" s="22">
        <f>SUM(AF13,AH13)</f>
        <v>264567</v>
      </c>
      <c r="AE13" s="44">
        <v>-59</v>
      </c>
      <c r="AF13" s="7">
        <v>4890</v>
      </c>
      <c r="AG13" s="24">
        <v>-59</v>
      </c>
      <c r="AH13" s="7">
        <v>259677</v>
      </c>
      <c r="AI13" s="22">
        <f>SUM(AK13,AM13)</f>
        <v>262604</v>
      </c>
      <c r="AJ13" s="24">
        <v>-384</v>
      </c>
      <c r="AK13" s="7">
        <v>25327</v>
      </c>
      <c r="AL13" s="24">
        <v>-384</v>
      </c>
      <c r="AM13" s="7">
        <v>237277</v>
      </c>
      <c r="AN13" s="16">
        <v>0.99</v>
      </c>
      <c r="AS13" s="3"/>
      <c r="AT13" s="17"/>
      <c r="BF13" s="17"/>
      <c r="BG13" s="3"/>
      <c r="BH13" s="17"/>
      <c r="BM13" s="5"/>
      <c r="BN13" s="17"/>
      <c r="BO13" s="3"/>
      <c r="BP13" s="17"/>
    </row>
    <row r="14" spans="3:70" ht="16.5" customHeight="1" thickBot="1">
      <c r="C14" s="29"/>
      <c r="D14" s="3"/>
      <c r="E14" s="17"/>
      <c r="H14" s="8"/>
      <c r="P14" s="29"/>
      <c r="Q14" s="3"/>
      <c r="R14" s="17"/>
      <c r="AA14" s="2"/>
      <c r="AB14" s="2"/>
      <c r="AC14" s="9"/>
      <c r="AD14" s="2"/>
      <c r="AE14" s="2"/>
      <c r="AF14" s="2"/>
      <c r="AG14" s="45"/>
      <c r="AH14" s="2"/>
      <c r="AI14" s="2"/>
      <c r="AJ14" s="2"/>
      <c r="AK14" s="2"/>
      <c r="AL14" s="2"/>
      <c r="AM14" s="2"/>
      <c r="AN14" s="2"/>
      <c r="AQ14" s="33" t="s">
        <v>30</v>
      </c>
      <c r="AR14" s="34"/>
      <c r="AS14" s="3"/>
      <c r="AT14" s="22">
        <f>SUM(AT15:AT19)</f>
        <v>4828216</v>
      </c>
      <c r="AU14" s="22">
        <f>SUM(AU15:AU19)</f>
        <v>2608293</v>
      </c>
      <c r="AV14" s="22">
        <f>SUM(AV15:AV19)</f>
        <v>2219923</v>
      </c>
      <c r="AW14" s="26">
        <v>11900113</v>
      </c>
      <c r="AX14" s="26">
        <v>6487540</v>
      </c>
      <c r="AY14" s="26">
        <v>5412573</v>
      </c>
      <c r="AZ14" s="7">
        <f>SUM(AZ15:AZ19)</f>
        <v>59580643</v>
      </c>
      <c r="BA14" s="7">
        <f>SUM(BA15:BA19)</f>
        <v>35882788</v>
      </c>
      <c r="BB14" s="7">
        <f>SUM(BB15:BB19)</f>
        <v>23697855</v>
      </c>
      <c r="BF14" s="23" t="s">
        <v>31</v>
      </c>
      <c r="BG14" s="3"/>
      <c r="BH14" s="22">
        <v>507019</v>
      </c>
      <c r="BI14" s="7">
        <v>2383545</v>
      </c>
      <c r="BJ14" s="7">
        <v>1414228</v>
      </c>
      <c r="BK14" s="7">
        <v>21665733</v>
      </c>
      <c r="BL14" s="7"/>
      <c r="BM14" s="5"/>
      <c r="BN14" s="23" t="s">
        <v>32</v>
      </c>
      <c r="BO14" s="3"/>
      <c r="BP14" s="22">
        <v>11880</v>
      </c>
      <c r="BQ14" s="8" t="s">
        <v>79</v>
      </c>
      <c r="BR14" s="7">
        <v>172810</v>
      </c>
    </row>
    <row r="15" spans="2:70" ht="16.5" customHeight="1" thickBot="1">
      <c r="B15" s="2"/>
      <c r="C15" s="46" t="s">
        <v>89</v>
      </c>
      <c r="D15" s="9"/>
      <c r="E15" s="47">
        <f>SUM(F15:H15)</f>
        <v>19711</v>
      </c>
      <c r="F15" s="47">
        <v>15802</v>
      </c>
      <c r="G15" s="47">
        <v>3909</v>
      </c>
      <c r="H15" s="45" t="s">
        <v>79</v>
      </c>
      <c r="I15" s="47">
        <f>SUM(J15:L15)</f>
        <v>264567</v>
      </c>
      <c r="J15" s="47">
        <v>230155</v>
      </c>
      <c r="K15" s="47">
        <v>27222</v>
      </c>
      <c r="L15" s="47">
        <v>7190</v>
      </c>
      <c r="O15" s="2"/>
      <c r="P15" s="46" t="s">
        <v>89</v>
      </c>
      <c r="Q15" s="9"/>
      <c r="R15" s="47">
        <f>SUM(S15:U15)</f>
        <v>154537</v>
      </c>
      <c r="S15" s="47">
        <v>134328</v>
      </c>
      <c r="T15" s="47">
        <v>14993</v>
      </c>
      <c r="U15" s="47">
        <v>5216</v>
      </c>
      <c r="V15" s="47">
        <v>253565</v>
      </c>
      <c r="W15" s="47">
        <v>300888</v>
      </c>
      <c r="X15" s="47">
        <v>187099</v>
      </c>
      <c r="AB15" s="1" t="s">
        <v>33</v>
      </c>
      <c r="AR15" s="39" t="s">
        <v>31</v>
      </c>
      <c r="AS15" s="3"/>
      <c r="AT15" s="22">
        <f>SUM(AU15:AV15)</f>
        <v>3130649</v>
      </c>
      <c r="AU15" s="7">
        <v>1686939</v>
      </c>
      <c r="AV15" s="7">
        <v>1443710</v>
      </c>
      <c r="AW15" s="7">
        <f>SUM(AX15:AY15)</f>
        <v>7566716</v>
      </c>
      <c r="AX15" s="7">
        <v>4120515</v>
      </c>
      <c r="AY15" s="7">
        <v>3446201</v>
      </c>
      <c r="AZ15" s="7">
        <f>SUM(BA15:BB15)</f>
        <v>45155597</v>
      </c>
      <c r="BA15" s="7">
        <v>26496484</v>
      </c>
      <c r="BB15" s="7">
        <v>18659113</v>
      </c>
      <c r="BF15" s="23" t="s">
        <v>34</v>
      </c>
      <c r="BG15" s="3"/>
      <c r="BH15" s="22">
        <v>33342</v>
      </c>
      <c r="BI15" s="7">
        <v>99912</v>
      </c>
      <c r="BJ15" s="7">
        <v>38297840</v>
      </c>
      <c r="BK15" s="7">
        <v>740005</v>
      </c>
      <c r="BL15" s="7"/>
      <c r="BM15" s="5"/>
      <c r="BN15" s="23" t="s">
        <v>35</v>
      </c>
      <c r="BO15" s="3"/>
      <c r="BP15" s="17">
        <v>0</v>
      </c>
      <c r="BQ15" s="7">
        <v>0</v>
      </c>
      <c r="BR15" s="7">
        <v>0</v>
      </c>
    </row>
    <row r="16" spans="44:70" ht="16.5" customHeight="1">
      <c r="AR16" s="39" t="s">
        <v>34</v>
      </c>
      <c r="AS16" s="3"/>
      <c r="AT16" s="22">
        <f>SUM(AU16:AV16)</f>
        <v>663584</v>
      </c>
      <c r="AU16" s="7">
        <v>367600</v>
      </c>
      <c r="AV16" s="7">
        <v>295984</v>
      </c>
      <c r="AW16" s="7">
        <f>SUM(AX16:AY16)</f>
        <v>1735731</v>
      </c>
      <c r="AX16" s="7">
        <v>1022276</v>
      </c>
      <c r="AY16" s="7">
        <v>713455</v>
      </c>
      <c r="AZ16" s="7">
        <f>SUM(BA16:BB16)</f>
        <v>8689153</v>
      </c>
      <c r="BA16" s="7">
        <v>5952621</v>
      </c>
      <c r="BB16" s="7">
        <v>2736532</v>
      </c>
      <c r="BF16" s="23" t="s">
        <v>36</v>
      </c>
      <c r="BG16" s="3"/>
      <c r="BH16" s="22">
        <v>157433</v>
      </c>
      <c r="BI16" s="25">
        <v>-331406</v>
      </c>
      <c r="BJ16" s="26">
        <v>33893</v>
      </c>
      <c r="BK16" s="7">
        <v>1630902</v>
      </c>
      <c r="BL16" s="7"/>
      <c r="BM16" s="5"/>
      <c r="BN16" s="23" t="s">
        <v>37</v>
      </c>
      <c r="BO16" s="3"/>
      <c r="BP16" s="17">
        <v>0</v>
      </c>
      <c r="BQ16" s="8" t="s">
        <v>79</v>
      </c>
      <c r="BR16" s="1">
        <v>0</v>
      </c>
    </row>
    <row r="17" spans="44:70" ht="16.5" customHeight="1">
      <c r="AR17" s="39" t="s">
        <v>36</v>
      </c>
      <c r="AS17" s="3"/>
      <c r="AT17" s="22">
        <f>SUM(AU17:AV17)</f>
        <v>961748</v>
      </c>
      <c r="AU17" s="7">
        <v>518315</v>
      </c>
      <c r="AV17" s="7">
        <v>443433</v>
      </c>
      <c r="AW17" s="27">
        <v>-1591966</v>
      </c>
      <c r="AX17" s="25">
        <v>-858494</v>
      </c>
      <c r="AY17" s="25">
        <v>-733472</v>
      </c>
      <c r="AZ17" s="7">
        <f>SUM(BA17:BB17)</f>
        <v>4401129</v>
      </c>
      <c r="BA17" s="7">
        <v>2788173</v>
      </c>
      <c r="BB17" s="7">
        <v>1612956</v>
      </c>
      <c r="BE17" s="17"/>
      <c r="BF17" s="23" t="s">
        <v>38</v>
      </c>
      <c r="BG17" s="3"/>
      <c r="BH17" s="22">
        <v>14435</v>
      </c>
      <c r="BI17" s="22">
        <v>243124</v>
      </c>
      <c r="BJ17" s="43" t="s">
        <v>79</v>
      </c>
      <c r="BK17" s="22">
        <v>2247643</v>
      </c>
      <c r="BL17" s="22"/>
      <c r="BM17" s="5"/>
      <c r="BN17" s="17"/>
      <c r="BO17" s="3"/>
      <c r="BP17" s="17"/>
      <c r="BQ17" s="17"/>
      <c r="BR17" s="17"/>
    </row>
    <row r="18" spans="28:67" ht="16.5" customHeight="1">
      <c r="AB18" s="29"/>
      <c r="AR18" s="48" t="s">
        <v>39</v>
      </c>
      <c r="AS18" s="3"/>
      <c r="AT18" s="22">
        <f>SUM(AU18:AV18)</f>
        <v>71944</v>
      </c>
      <c r="AU18" s="7">
        <v>35376</v>
      </c>
      <c r="AV18" s="7">
        <v>36568</v>
      </c>
      <c r="AW18" s="7">
        <v>1004068</v>
      </c>
      <c r="AX18" s="7">
        <v>485734</v>
      </c>
      <c r="AY18" s="7">
        <v>518334</v>
      </c>
      <c r="AZ18" s="7">
        <f>SUM(BA18:BB18)</f>
        <v>1323416</v>
      </c>
      <c r="BA18" s="7">
        <v>641521</v>
      </c>
      <c r="BB18" s="7">
        <v>681895</v>
      </c>
      <c r="BF18" s="39" t="s">
        <v>40</v>
      </c>
      <c r="BG18" s="3"/>
      <c r="BH18" s="19">
        <v>38137</v>
      </c>
      <c r="BI18" s="19">
        <v>830303</v>
      </c>
      <c r="BJ18" s="19">
        <v>626682</v>
      </c>
      <c r="BK18" s="19">
        <v>1127316</v>
      </c>
      <c r="BL18" s="19"/>
      <c r="BM18" s="5"/>
      <c r="BO18" s="3"/>
    </row>
    <row r="19" spans="44:70" ht="16.5" customHeight="1" thickBot="1">
      <c r="AR19" s="39" t="s">
        <v>41</v>
      </c>
      <c r="AS19" s="3"/>
      <c r="AT19" s="22">
        <f>SUM(AU19:AV19)</f>
        <v>291</v>
      </c>
      <c r="AU19" s="1">
        <v>63</v>
      </c>
      <c r="AV19" s="1">
        <v>228</v>
      </c>
      <c r="AW19" s="7">
        <f>SUM(AX19:AY19)</f>
        <v>1632</v>
      </c>
      <c r="AX19" s="1">
        <v>521</v>
      </c>
      <c r="AY19" s="7">
        <v>1111</v>
      </c>
      <c r="AZ19" s="7">
        <f>SUM(BA19:BB19)</f>
        <v>11348</v>
      </c>
      <c r="BA19" s="19">
        <v>3989</v>
      </c>
      <c r="BB19" s="19">
        <v>7359</v>
      </c>
      <c r="BF19" s="2" t="s">
        <v>41</v>
      </c>
      <c r="BG19" s="9"/>
      <c r="BH19" s="20">
        <v>1519</v>
      </c>
      <c r="BI19" s="20">
        <v>8221</v>
      </c>
      <c r="BJ19" s="20">
        <v>2058</v>
      </c>
      <c r="BK19" s="20">
        <v>73956</v>
      </c>
      <c r="BL19" s="20"/>
      <c r="BM19" s="18"/>
      <c r="BN19" s="2"/>
      <c r="BO19" s="9"/>
      <c r="BP19" s="2"/>
      <c r="BQ19" s="2"/>
      <c r="BR19" s="2"/>
    </row>
    <row r="20" spans="45:58" ht="16.5" customHeight="1">
      <c r="AS20" s="3"/>
      <c r="AT20" s="17"/>
      <c r="BF20" s="1" t="s">
        <v>90</v>
      </c>
    </row>
    <row r="21" spans="45:58" ht="16.5" customHeight="1">
      <c r="AS21" s="3"/>
      <c r="AT21" s="17"/>
      <c r="BF21" s="1" t="s">
        <v>91</v>
      </c>
    </row>
    <row r="22" spans="43:58" ht="16.5" customHeight="1">
      <c r="AQ22" s="33" t="s">
        <v>43</v>
      </c>
      <c r="AR22" s="34"/>
      <c r="AS22" s="3"/>
      <c r="AT22" s="22">
        <v>146315</v>
      </c>
      <c r="AU22" s="22">
        <f>SUM(AU23:AU32)</f>
        <v>100216</v>
      </c>
      <c r="AV22" s="22">
        <v>46099</v>
      </c>
      <c r="AW22" s="8" t="s">
        <v>92</v>
      </c>
      <c r="AX22" s="8" t="s">
        <v>92</v>
      </c>
      <c r="AY22" s="8" t="s">
        <v>92</v>
      </c>
      <c r="AZ22" s="7">
        <v>6698012</v>
      </c>
      <c r="BA22" s="7">
        <f>SUM(BA23:BA32)</f>
        <v>4698801</v>
      </c>
      <c r="BB22" s="7">
        <f>SUM(BB23:BB32)</f>
        <v>1999211</v>
      </c>
      <c r="BF22" s="1" t="s">
        <v>42</v>
      </c>
    </row>
    <row r="23" spans="44:54" ht="16.5" customHeight="1">
      <c r="AR23" s="39" t="s">
        <v>35</v>
      </c>
      <c r="AS23" s="3"/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</row>
    <row r="24" spans="44:54" ht="16.5" customHeight="1">
      <c r="AR24" s="39" t="s">
        <v>32</v>
      </c>
      <c r="AS24" s="3"/>
      <c r="AT24" s="49">
        <f>SUM(AU24:AV24)</f>
        <v>107225</v>
      </c>
      <c r="AU24" s="7">
        <v>73397</v>
      </c>
      <c r="AV24" s="7">
        <v>33828</v>
      </c>
      <c r="AW24" s="8" t="s">
        <v>92</v>
      </c>
      <c r="AX24" s="8" t="s">
        <v>92</v>
      </c>
      <c r="AY24" s="8" t="s">
        <v>92</v>
      </c>
      <c r="AZ24" s="19">
        <f>SUM(BA24:BB24)</f>
        <v>718906</v>
      </c>
      <c r="BA24" s="7">
        <v>497777</v>
      </c>
      <c r="BB24" s="7">
        <v>221129</v>
      </c>
    </row>
    <row r="25" spans="44:54" ht="16.5" customHeight="1">
      <c r="AR25" s="39" t="s">
        <v>37</v>
      </c>
      <c r="AS25" s="3"/>
      <c r="AT25" s="49">
        <f aca="true" t="shared" si="0" ref="AT25:AT32">SUM(AU25:AV25)</f>
        <v>13</v>
      </c>
      <c r="AU25" s="1">
        <v>3</v>
      </c>
      <c r="AV25" s="1">
        <v>10</v>
      </c>
      <c r="AW25" s="8" t="s">
        <v>92</v>
      </c>
      <c r="AX25" s="8" t="s">
        <v>92</v>
      </c>
      <c r="AY25" s="8" t="s">
        <v>92</v>
      </c>
      <c r="AZ25" s="19">
        <f aca="true" t="shared" si="1" ref="AZ25:AZ30">SUM(BA25:BB25)</f>
        <v>375</v>
      </c>
      <c r="BA25" s="1">
        <v>102</v>
      </c>
      <c r="BB25" s="1">
        <v>273</v>
      </c>
    </row>
    <row r="26" spans="44:54" ht="16.5" customHeight="1">
      <c r="AR26" s="39" t="s">
        <v>44</v>
      </c>
      <c r="AS26" s="3"/>
      <c r="AT26" s="49">
        <f t="shared" si="0"/>
        <v>16527</v>
      </c>
      <c r="AU26" s="7">
        <v>16527</v>
      </c>
      <c r="AV26" s="8" t="s">
        <v>92</v>
      </c>
      <c r="AW26" s="19">
        <f>SUM(AX26:AY26)</f>
        <v>539212</v>
      </c>
      <c r="AX26" s="21">
        <v>539212</v>
      </c>
      <c r="AY26" s="8" t="s">
        <v>92</v>
      </c>
      <c r="AZ26" s="19">
        <f t="shared" si="1"/>
        <v>2375783</v>
      </c>
      <c r="BA26" s="7">
        <v>2375783</v>
      </c>
      <c r="BB26" s="8" t="s">
        <v>92</v>
      </c>
    </row>
    <row r="27" spans="44:54" ht="16.5" customHeight="1">
      <c r="AR27" s="39" t="s">
        <v>45</v>
      </c>
      <c r="AS27" s="3"/>
      <c r="AT27" s="49">
        <f t="shared" si="0"/>
        <v>1878</v>
      </c>
      <c r="AU27" s="1">
        <v>512</v>
      </c>
      <c r="AV27" s="7">
        <v>1366</v>
      </c>
      <c r="AW27" s="8" t="s">
        <v>92</v>
      </c>
      <c r="AX27" s="8" t="s">
        <v>92</v>
      </c>
      <c r="AY27" s="8" t="s">
        <v>92</v>
      </c>
      <c r="AZ27" s="19">
        <f t="shared" si="1"/>
        <v>290520</v>
      </c>
      <c r="BA27" s="7">
        <v>153920</v>
      </c>
      <c r="BB27" s="7">
        <v>136600</v>
      </c>
    </row>
    <row r="28" spans="44:54" ht="16.5" customHeight="1">
      <c r="AR28" s="39" t="s">
        <v>46</v>
      </c>
      <c r="AS28" s="3"/>
      <c r="AT28" s="49">
        <f t="shared" si="0"/>
        <v>0</v>
      </c>
      <c r="AU28" s="7">
        <v>0</v>
      </c>
      <c r="AV28" s="7">
        <v>0</v>
      </c>
      <c r="AW28" s="8" t="s">
        <v>92</v>
      </c>
      <c r="AX28" s="8" t="s">
        <v>92</v>
      </c>
      <c r="AY28" s="8" t="s">
        <v>92</v>
      </c>
      <c r="AZ28" s="19">
        <f t="shared" si="1"/>
        <v>0</v>
      </c>
      <c r="BA28" s="7">
        <v>0</v>
      </c>
      <c r="BB28" s="7">
        <v>0</v>
      </c>
    </row>
    <row r="29" spans="44:54" ht="16.5" customHeight="1">
      <c r="AR29" s="39" t="s">
        <v>47</v>
      </c>
      <c r="AS29" s="3"/>
      <c r="AT29" s="49">
        <f t="shared" si="0"/>
        <v>2129</v>
      </c>
      <c r="AU29" s="7">
        <v>2129</v>
      </c>
      <c r="AV29" s="8" t="s">
        <v>92</v>
      </c>
      <c r="AW29" s="19">
        <f>SUM(AX29:AY29)</f>
        <v>182100</v>
      </c>
      <c r="AX29" s="7">
        <v>182100</v>
      </c>
      <c r="AY29" s="8" t="s">
        <v>92</v>
      </c>
      <c r="AZ29" s="19">
        <f t="shared" si="1"/>
        <v>646298</v>
      </c>
      <c r="BA29" s="7">
        <v>646298</v>
      </c>
      <c r="BB29" s="8" t="s">
        <v>92</v>
      </c>
    </row>
    <row r="30" spans="44:54" ht="16.5" customHeight="1">
      <c r="AR30" s="39" t="s">
        <v>48</v>
      </c>
      <c r="AS30" s="3"/>
      <c r="AT30" s="49">
        <f t="shared" si="0"/>
        <v>0</v>
      </c>
      <c r="AU30" s="8">
        <v>0</v>
      </c>
      <c r="AV30" s="7">
        <v>0</v>
      </c>
      <c r="AW30" s="8" t="s">
        <v>92</v>
      </c>
      <c r="AX30" s="8" t="s">
        <v>92</v>
      </c>
      <c r="AY30" s="8" t="s">
        <v>92</v>
      </c>
      <c r="AZ30" s="19">
        <f t="shared" si="1"/>
        <v>0</v>
      </c>
      <c r="BA30" s="8">
        <v>0</v>
      </c>
      <c r="BB30" s="7">
        <v>0</v>
      </c>
    </row>
    <row r="31" spans="44:54" ht="16.5" customHeight="1">
      <c r="AR31" s="39" t="s">
        <v>49</v>
      </c>
      <c r="AS31" s="3"/>
      <c r="AT31" s="49">
        <f t="shared" si="0"/>
        <v>11878</v>
      </c>
      <c r="AU31" s="7">
        <v>5338</v>
      </c>
      <c r="AV31" s="7">
        <v>6540</v>
      </c>
      <c r="AW31" s="8" t="s">
        <v>92</v>
      </c>
      <c r="AX31" s="8" t="s">
        <v>92</v>
      </c>
      <c r="AY31" s="8" t="s">
        <v>92</v>
      </c>
      <c r="AZ31" s="19">
        <f>SUM(BA31:BB31)</f>
        <v>666630</v>
      </c>
      <c r="BA31" s="7">
        <v>331921</v>
      </c>
      <c r="BB31" s="7">
        <v>334709</v>
      </c>
    </row>
    <row r="32" spans="43:54" ht="16.5" customHeight="1" thickBot="1">
      <c r="AQ32" s="2"/>
      <c r="AR32" s="50" t="s">
        <v>50</v>
      </c>
      <c r="AS32" s="9"/>
      <c r="AT32" s="20">
        <f t="shared" si="0"/>
        <v>6665</v>
      </c>
      <c r="AU32" s="20">
        <v>2310</v>
      </c>
      <c r="AV32" s="47">
        <v>4355</v>
      </c>
      <c r="AW32" s="45" t="s">
        <v>92</v>
      </c>
      <c r="AX32" s="45" t="s">
        <v>92</v>
      </c>
      <c r="AY32" s="45" t="s">
        <v>92</v>
      </c>
      <c r="AZ32" s="20">
        <f>SUM(BA32:BB32)</f>
        <v>1999500</v>
      </c>
      <c r="BA32" s="47">
        <v>693000</v>
      </c>
      <c r="BB32" s="47">
        <v>1306500</v>
      </c>
    </row>
    <row r="33" ht="16.5" customHeight="1"/>
  </sheetData>
  <mergeCells count="43">
    <mergeCell ref="BR6:BR7"/>
    <mergeCell ref="BK6:BL7"/>
    <mergeCell ref="BP6:BP7"/>
    <mergeCell ref="BQ6:BQ7"/>
    <mergeCell ref="BB6:BB7"/>
    <mergeCell ref="BH6:BH7"/>
    <mergeCell ref="BI6:BI7"/>
    <mergeCell ref="BJ6:BJ7"/>
    <mergeCell ref="AX6:AX7"/>
    <mergeCell ref="AY6:AY7"/>
    <mergeCell ref="AZ6:AZ7"/>
    <mergeCell ref="BA6:BA7"/>
    <mergeCell ref="AT6:AT7"/>
    <mergeCell ref="AU6:AU7"/>
    <mergeCell ref="AV6:AV7"/>
    <mergeCell ref="AW6:AW7"/>
    <mergeCell ref="AI6:AJ7"/>
    <mergeCell ref="AK6:AL7"/>
    <mergeCell ref="AM6:AM7"/>
    <mergeCell ref="AI5:AM5"/>
    <mergeCell ref="AD6:AE7"/>
    <mergeCell ref="AF6:AG7"/>
    <mergeCell ref="AH6:AH7"/>
    <mergeCell ref="AD5:AH5"/>
    <mergeCell ref="C6:C9"/>
    <mergeCell ref="E6:H7"/>
    <mergeCell ref="P6:P9"/>
    <mergeCell ref="V6:X7"/>
    <mergeCell ref="E8:E9"/>
    <mergeCell ref="F8:F9"/>
    <mergeCell ref="G8:G9"/>
    <mergeCell ref="H8:H9"/>
    <mergeCell ref="I8:I9"/>
    <mergeCell ref="J8:J9"/>
    <mergeCell ref="K8:K9"/>
    <mergeCell ref="L8:L9"/>
    <mergeCell ref="R8:R9"/>
    <mergeCell ref="S8:S9"/>
    <mergeCell ref="X8:X9"/>
    <mergeCell ref="T8:T9"/>
    <mergeCell ref="U8:U9"/>
    <mergeCell ref="V8:V9"/>
    <mergeCell ref="W8:W9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3" r:id="rId1"/>
  <colBreaks count="4" manualBreakCount="4">
    <brk id="12" max="65535" man="1"/>
    <brk id="24" max="65535" man="1"/>
    <brk id="41" max="65535" man="1"/>
    <brk id="5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1999-12-27T00:38:00Z</cp:lastPrinted>
  <dcterms:modified xsi:type="dcterms:W3CDTF">2013-06-04T04:26:54Z</dcterms:modified>
  <cp:category/>
  <cp:version/>
  <cp:contentType/>
  <cp:contentStatus/>
</cp:coreProperties>
</file>