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65" activeTab="0"/>
  </bookViews>
  <sheets>
    <sheet name="(1)総数（長崎市～千々石町）" sheetId="1" r:id="rId1"/>
    <sheet name="(1)総数（小浜町～上対馬町）" sheetId="2" r:id="rId2"/>
    <sheet name="(2)男(長崎市～千々石町）" sheetId="3" r:id="rId3"/>
    <sheet name="(2)男（小浜町～上対馬町）" sheetId="4" r:id="rId4"/>
  </sheets>
  <definedNames>
    <definedName name="_xlnm.Print_Area" localSheetId="1">'(1)総数（小浜町～上対馬町）'!$A$1:$Q$51</definedName>
    <definedName name="_xlnm.Print_Area" localSheetId="0">'(1)総数（長崎市～千々石町）'!$A$1:$Q$48</definedName>
    <definedName name="_xlnm.Print_Area" localSheetId="3">'(2)男（小浜町～上対馬町）'!$A$1:$Q$52</definedName>
    <definedName name="_xlnm.Print_Area" localSheetId="2">'(2)男(長崎市～千々石町）'!$A$1:$Q$47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<sst xmlns="http://schemas.openxmlformats.org/spreadsheetml/2006/main" count="531" uniqueCount="124">
  <si>
    <t>単位：人</t>
  </si>
  <si>
    <t>市町村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</si>
  <si>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</si>
  <si>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</si>
  <si>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</si>
  <si>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</si>
  <si>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</si>
  <si>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</si>
  <si>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</si>
  <si>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</si>
  <si>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</si>
  <si>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</si>
  <si>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</si>
  <si>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</si>
  <si>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</si>
  <si>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</si>
  <si>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</si>
  <si>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</si>
  <si>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</si>
  <si>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</si>
  <si>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</si>
  <si>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</si>
  <si>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</si>
  <si>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</si>
  <si>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</si>
  <si>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</si>
  <si>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</si>
  <si>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</si>
  <si>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</si>
  <si>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</si>
  <si>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</si>
  <si>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</si>
  <si>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</si>
  <si>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</si>
  <si>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</si>
  <si>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</si>
  <si>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</si>
  <si>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</si>
  <si>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</si>
  <si>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</si>
  <si>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</si>
  <si>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</si>
  <si>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</si>
  <si>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</si>
  <si>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</si>
  <si>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</si>
  <si>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</si>
  <si>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</si>
  <si>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</si>
  <si>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</si>
  <si>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</si>
  <si>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</si>
  <si>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</si>
  <si>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</si>
  <si>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</si>
  <si>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</si>
  <si>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</si>
  <si>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</si>
  <si>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</si>
  <si>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</si>
  <si>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</si>
  <si>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</si>
  <si>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</si>
  <si>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</si>
  <si>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</si>
  <si>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</si>
  <si>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</si>
  <si>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</si>
  <si>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</si>
  <si>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</si>
  <si>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</si>
  <si>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</si>
  <si>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</si>
  <si>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</si>
  <si>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</si>
  <si>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</si>
  <si>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</si>
  <si>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</si>
  <si>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</si>
  <si>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</si>
  <si>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</si>
  <si>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</si>
  <si>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</si>
  <si>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</si>
  <si>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</si>
  <si>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</si>
  <si>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</si>
  <si>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</si>
  <si>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</si>
  <si>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</si>
  <si>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</si>
  <si>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</si>
  <si>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</si>
  <si>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</si>
  <si>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</si>
  <si>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</si>
  <si>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</si>
  <si>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</si>
  <si>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</si>
  <si>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</si>
  <si>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</si>
  <si>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</si>
  <si>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</si>
  <si>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</si>
  <si>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</si>
  <si>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</si>
  <si>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</si>
  <si>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</si>
  <si>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>（平成12年）</t>
  </si>
  <si>
    <t xml:space="preserve">                        ４８        年   齢   階   層   別   農   業</t>
  </si>
  <si>
    <t xml:space="preserve">   就   業   人   口　（ 販　売　農　家 ）</t>
  </si>
  <si>
    <t>（平成12年）（続）</t>
  </si>
  <si>
    <t xml:space="preserve">                        ４８        年   齢   階   層   別   農   業</t>
  </si>
  <si>
    <t>-</t>
  </si>
  <si>
    <t xml:space="preserve">                        ４８        年   齢   階   層   別   農   業</t>
  </si>
  <si>
    <t>-</t>
  </si>
  <si>
    <t>-</t>
  </si>
  <si>
    <t xml:space="preserve">                        ４８        年   齢   階   層   別   農   業</t>
  </si>
  <si>
    <t>(1) 総        数</t>
  </si>
  <si>
    <t>第45表(91ページ)の注参照。（2月 1日現在）</t>
  </si>
  <si>
    <t>(1) 総        数  （続）</t>
  </si>
  <si>
    <t>(2)  う  ち  男</t>
  </si>
  <si>
    <t>(2)  う  ち  男  （続）</t>
  </si>
  <si>
    <t>資料  県統計課「2000年世界農林業センサス結果報告書」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</si>
</sst>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double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4" xfId="15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4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>
      <alignment horizontal="right"/>
    </xf>
    <xf numFmtId="181" fontId="7" fillId="0" borderId="1" xfId="15" applyFont="1" applyFill="1" applyBorder="1" applyAlignment="1">
      <alignment horizontal="right"/>
    </xf>
    <xf numFmtId="181" fontId="7" fillId="0" borderId="5" xfId="15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75" zoomScaleNormal="75" workbookViewId="0" topLeftCell="A1">
      <selection activeCell="J4" sqref="J4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8" width="17.75390625" style="1" customWidth="1"/>
    <col min="9" max="10" width="17.375" style="1" customWidth="1"/>
    <col min="11" max="17" width="21.00390625" style="1" customWidth="1"/>
    <col min="18" max="16384" width="8.625" style="1" customWidth="1"/>
  </cols>
  <sheetData>
    <row r="1" spans="2:15" ht="24">
      <c r="B1" s="2" t="s">
        <v>109</v>
      </c>
      <c r="K1" s="2" t="s">
        <v>110</v>
      </c>
      <c r="N1" s="3"/>
      <c r="O1" s="3" t="s">
        <v>108</v>
      </c>
    </row>
    <row r="2" ht="24" customHeight="1">
      <c r="B2" s="1" t="s">
        <v>119</v>
      </c>
    </row>
    <row r="3" spans="1:17" ht="15" customHeight="1" thickBot="1">
      <c r="A3" s="4"/>
      <c r="B3" s="4" t="s">
        <v>118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" t="s">
        <v>0</v>
      </c>
    </row>
    <row r="4" spans="1:17" ht="45" customHeight="1">
      <c r="A4" s="5"/>
      <c r="B4" s="6" t="s">
        <v>1</v>
      </c>
      <c r="C4" s="5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6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</row>
    <row r="5" spans="2:17" ht="30" customHeight="1">
      <c r="B5" s="8" t="s">
        <v>16</v>
      </c>
      <c r="D5" s="9">
        <f aca="true" t="shared" si="0" ref="D5:Q5">SUM(D6:D7)</f>
        <v>60558</v>
      </c>
      <c r="E5" s="10">
        <f t="shared" si="0"/>
        <v>2641</v>
      </c>
      <c r="F5" s="10">
        <f t="shared" si="0"/>
        <v>836</v>
      </c>
      <c r="G5" s="10">
        <f t="shared" si="0"/>
        <v>917</v>
      </c>
      <c r="H5" s="10">
        <f t="shared" si="0"/>
        <v>1576</v>
      </c>
      <c r="I5" s="10">
        <f t="shared" si="0"/>
        <v>2454</v>
      </c>
      <c r="J5" s="10">
        <f t="shared" si="0"/>
        <v>3141</v>
      </c>
      <c r="K5" s="10">
        <f t="shared" si="0"/>
        <v>3764</v>
      </c>
      <c r="L5" s="10">
        <f t="shared" si="0"/>
        <v>3848</v>
      </c>
      <c r="M5" s="10">
        <f t="shared" si="0"/>
        <v>4570</v>
      </c>
      <c r="N5" s="10">
        <f t="shared" si="0"/>
        <v>8136</v>
      </c>
      <c r="O5" s="10">
        <f t="shared" si="0"/>
        <v>10818</v>
      </c>
      <c r="P5" s="10">
        <f t="shared" si="0"/>
        <v>9968</v>
      </c>
      <c r="Q5" s="10">
        <f t="shared" si="0"/>
        <v>7889</v>
      </c>
    </row>
    <row r="6" spans="2:17" ht="45" customHeight="1">
      <c r="B6" s="8" t="s">
        <v>17</v>
      </c>
      <c r="D6" s="9">
        <f aca="true" t="shared" si="1" ref="D6:Q6">SUM(D8:D12,D13:D15)</f>
        <v>18459</v>
      </c>
      <c r="E6" s="10">
        <f t="shared" si="1"/>
        <v>793</v>
      </c>
      <c r="F6" s="10">
        <f t="shared" si="1"/>
        <v>280</v>
      </c>
      <c r="G6" s="10">
        <f t="shared" si="1"/>
        <v>240</v>
      </c>
      <c r="H6" s="10">
        <f t="shared" si="1"/>
        <v>443</v>
      </c>
      <c r="I6" s="10">
        <f t="shared" si="1"/>
        <v>659</v>
      </c>
      <c r="J6" s="10">
        <f t="shared" si="1"/>
        <v>863</v>
      </c>
      <c r="K6" s="10">
        <f t="shared" si="1"/>
        <v>1065</v>
      </c>
      <c r="L6" s="10">
        <f t="shared" si="1"/>
        <v>1172</v>
      </c>
      <c r="M6" s="10">
        <f t="shared" si="1"/>
        <v>1350</v>
      </c>
      <c r="N6" s="10">
        <f t="shared" si="1"/>
        <v>2659</v>
      </c>
      <c r="O6" s="10">
        <f t="shared" si="1"/>
        <v>3411</v>
      </c>
      <c r="P6" s="10">
        <f t="shared" si="1"/>
        <v>3047</v>
      </c>
      <c r="Q6" s="10">
        <f t="shared" si="1"/>
        <v>2477</v>
      </c>
    </row>
    <row r="7" spans="2:17" ht="45" customHeight="1">
      <c r="B7" s="8" t="s">
        <v>18</v>
      </c>
      <c r="D7" s="9">
        <f>SUM(D16,D32,D36,D41,'(1)総数（小浜町～上対馬町）'!D14,'(1)総数（小浜町～上対馬町）'!D28,'(1)総数（小浜町～上対馬町）'!D39,'(1)総数（小浜町～上対馬町）'!D44)</f>
        <v>42099</v>
      </c>
      <c r="E7" s="10">
        <f>SUM(E16,E32,E36,E41,'(1)総数（小浜町～上対馬町）'!E14,'(1)総数（小浜町～上対馬町）'!E28,'(1)総数（小浜町～上対馬町）'!E39,'(1)総数（小浜町～上対馬町）'!E44)</f>
        <v>1848</v>
      </c>
      <c r="F7" s="10">
        <f>SUM(F16,F32,F36,F41,'(1)総数（小浜町～上対馬町）'!F14,'(1)総数（小浜町～上対馬町）'!F28,'(1)総数（小浜町～上対馬町）'!F39,'(1)総数（小浜町～上対馬町）'!F44)</f>
        <v>556</v>
      </c>
      <c r="G7" s="10">
        <f>SUM(G16,G32,G36,G41,'(1)総数（小浜町～上対馬町）'!G14,'(1)総数（小浜町～上対馬町）'!G28,'(1)総数（小浜町～上対馬町）'!G39,'(1)総数（小浜町～上対馬町）'!G44)</f>
        <v>677</v>
      </c>
      <c r="H7" s="10">
        <f>SUM(H16,H32,H36,H41,'(1)総数（小浜町～上対馬町）'!H14,'(1)総数（小浜町～上対馬町）'!H28,'(1)総数（小浜町～上対馬町）'!H39,'(1)総数（小浜町～上対馬町）'!H44)</f>
        <v>1133</v>
      </c>
      <c r="I7" s="10">
        <f>SUM(I16,I32,I36,I41,'(1)総数（小浜町～上対馬町）'!I14,'(1)総数（小浜町～上対馬町）'!I28,'(1)総数（小浜町～上対馬町）'!I39,'(1)総数（小浜町～上対馬町）'!I44)</f>
        <v>1795</v>
      </c>
      <c r="J7" s="10">
        <f>SUM(J16,J32,J36,J41,'(1)総数（小浜町～上対馬町）'!J14,'(1)総数（小浜町～上対馬町）'!J28,'(1)総数（小浜町～上対馬町）'!J39,'(1)総数（小浜町～上対馬町）'!J44)</f>
        <v>2278</v>
      </c>
      <c r="K7" s="10">
        <f>SUM(K16,K32,K36,K41,'(1)総数（小浜町～上対馬町）'!K14,'(1)総数（小浜町～上対馬町）'!K28,'(1)総数（小浜町～上対馬町）'!K39,'(1)総数（小浜町～上対馬町）'!K44)</f>
        <v>2699</v>
      </c>
      <c r="L7" s="10">
        <f>SUM(L16,L32,L36,L41,'(1)総数（小浜町～上対馬町）'!L14,'(1)総数（小浜町～上対馬町）'!L28,'(1)総数（小浜町～上対馬町）'!L39,'(1)総数（小浜町～上対馬町）'!L44)</f>
        <v>2676</v>
      </c>
      <c r="M7" s="10">
        <f>SUM(M16,M32,M36,M41,'(1)総数（小浜町～上対馬町）'!M14,'(1)総数（小浜町～上対馬町）'!M28,'(1)総数（小浜町～上対馬町）'!M39,'(1)総数（小浜町～上対馬町）'!M44)</f>
        <v>3220</v>
      </c>
      <c r="N7" s="10">
        <f>SUM(N16,N32,N36,N41,'(1)総数（小浜町～上対馬町）'!N14,'(1)総数（小浜町～上対馬町）'!N28,'(1)総数（小浜町～上対馬町）'!N39,'(1)総数（小浜町～上対馬町）'!N44)</f>
        <v>5477</v>
      </c>
      <c r="O7" s="10">
        <f>SUM(O16,O32,O36,O41,'(1)総数（小浜町～上対馬町）'!O14,'(1)総数（小浜町～上対馬町）'!O28,'(1)総数（小浜町～上対馬町）'!O39,'(1)総数（小浜町～上対馬町）'!O44)</f>
        <v>7407</v>
      </c>
      <c r="P7" s="10">
        <f>SUM(P16,P32,P36,P41,'(1)総数（小浜町～上対馬町）'!P14,'(1)総数（小浜町～上対馬町）'!P28,'(1)総数（小浜町～上対馬町）'!P39,'(1)総数（小浜町～上対馬町）'!P44)</f>
        <v>6921</v>
      </c>
      <c r="Q7" s="10">
        <f>SUM(Q16,Q32,Q36,Q41,'(1)総数（小浜町～上対馬町）'!Q14,'(1)総数（小浜町～上対馬町）'!Q28,'(1)総数（小浜町～上対馬町）'!Q39,'(1)総数（小浜町～上対馬町）'!Q44)</f>
        <v>5412</v>
      </c>
    </row>
    <row r="8" spans="2:17" ht="45" customHeight="1">
      <c r="B8" s="8" t="s">
        <v>19</v>
      </c>
      <c r="D8" s="9">
        <f>SUM(E8:Q8)</f>
        <v>2931</v>
      </c>
      <c r="E8" s="1">
        <v>85</v>
      </c>
      <c r="F8" s="1">
        <v>57</v>
      </c>
      <c r="G8" s="1">
        <v>41</v>
      </c>
      <c r="H8" s="1">
        <v>86</v>
      </c>
      <c r="I8" s="1">
        <v>159</v>
      </c>
      <c r="J8" s="1">
        <v>148</v>
      </c>
      <c r="K8" s="1">
        <v>200</v>
      </c>
      <c r="L8" s="1">
        <v>217</v>
      </c>
      <c r="M8" s="1">
        <v>228</v>
      </c>
      <c r="N8" s="1">
        <v>448</v>
      </c>
      <c r="O8" s="1">
        <v>485</v>
      </c>
      <c r="P8" s="1">
        <v>429</v>
      </c>
      <c r="Q8" s="1">
        <v>348</v>
      </c>
    </row>
    <row r="9" spans="2:17" ht="15" customHeight="1">
      <c r="B9" s="8" t="s">
        <v>20</v>
      </c>
      <c r="D9" s="9">
        <f aca="true" t="shared" si="2" ref="D9:D16">SUM(E9:Q9)</f>
        <v>3536</v>
      </c>
      <c r="E9" s="1">
        <v>102</v>
      </c>
      <c r="F9" s="1">
        <v>50</v>
      </c>
      <c r="G9" s="1">
        <v>50</v>
      </c>
      <c r="H9" s="1">
        <v>86</v>
      </c>
      <c r="I9" s="1">
        <v>113</v>
      </c>
      <c r="J9" s="1">
        <v>164</v>
      </c>
      <c r="K9" s="1">
        <v>206</v>
      </c>
      <c r="L9" s="1">
        <v>239</v>
      </c>
      <c r="M9" s="1">
        <v>258</v>
      </c>
      <c r="N9" s="1">
        <v>488</v>
      </c>
      <c r="O9" s="1">
        <v>668</v>
      </c>
      <c r="P9" s="1">
        <v>605</v>
      </c>
      <c r="Q9" s="1">
        <v>507</v>
      </c>
    </row>
    <row r="10" spans="2:17" ht="15" customHeight="1">
      <c r="B10" s="8" t="s">
        <v>21</v>
      </c>
      <c r="D10" s="9">
        <f t="shared" si="2"/>
        <v>1557</v>
      </c>
      <c r="E10" s="1">
        <v>39</v>
      </c>
      <c r="F10" s="1">
        <v>43</v>
      </c>
      <c r="G10" s="1">
        <v>42</v>
      </c>
      <c r="H10" s="1">
        <v>92</v>
      </c>
      <c r="I10" s="1">
        <v>97</v>
      </c>
      <c r="J10" s="1">
        <v>143</v>
      </c>
      <c r="K10" s="1">
        <v>156</v>
      </c>
      <c r="L10" s="1">
        <v>119</v>
      </c>
      <c r="M10" s="1">
        <v>106</v>
      </c>
      <c r="N10" s="1">
        <v>188</v>
      </c>
      <c r="O10" s="1">
        <v>226</v>
      </c>
      <c r="P10" s="1">
        <v>170</v>
      </c>
      <c r="Q10" s="1">
        <v>136</v>
      </c>
    </row>
    <row r="11" spans="2:17" ht="15" customHeight="1">
      <c r="B11" s="8" t="s">
        <v>22</v>
      </c>
      <c r="D11" s="9">
        <f t="shared" si="2"/>
        <v>2833</v>
      </c>
      <c r="E11" s="1">
        <v>136</v>
      </c>
      <c r="F11" s="1">
        <v>40</v>
      </c>
      <c r="G11" s="1">
        <v>24</v>
      </c>
      <c r="H11" s="1">
        <v>55</v>
      </c>
      <c r="I11" s="1">
        <v>80</v>
      </c>
      <c r="J11" s="1">
        <v>101</v>
      </c>
      <c r="K11" s="1">
        <v>104</v>
      </c>
      <c r="L11" s="1">
        <v>134</v>
      </c>
      <c r="M11" s="1">
        <v>191</v>
      </c>
      <c r="N11" s="1">
        <v>430</v>
      </c>
      <c r="O11" s="1">
        <v>607</v>
      </c>
      <c r="P11" s="1">
        <v>532</v>
      </c>
      <c r="Q11" s="1">
        <v>399</v>
      </c>
    </row>
    <row r="12" spans="2:17" ht="15" customHeight="1">
      <c r="B12" s="8" t="s">
        <v>23</v>
      </c>
      <c r="D12" s="9">
        <f t="shared" si="2"/>
        <v>2498</v>
      </c>
      <c r="E12" s="1">
        <v>104</v>
      </c>
      <c r="F12" s="1">
        <v>42</v>
      </c>
      <c r="G12" s="1">
        <v>29</v>
      </c>
      <c r="H12" s="1">
        <v>56</v>
      </c>
      <c r="I12" s="1">
        <v>94</v>
      </c>
      <c r="J12" s="1">
        <v>136</v>
      </c>
      <c r="K12" s="1">
        <v>154</v>
      </c>
      <c r="L12" s="1">
        <v>177</v>
      </c>
      <c r="M12" s="1">
        <v>183</v>
      </c>
      <c r="N12" s="1">
        <v>310</v>
      </c>
      <c r="O12" s="1">
        <v>447</v>
      </c>
      <c r="P12" s="1">
        <v>414</v>
      </c>
      <c r="Q12" s="1">
        <v>352</v>
      </c>
    </row>
    <row r="13" spans="2:17" ht="30" customHeight="1">
      <c r="B13" s="8" t="s">
        <v>24</v>
      </c>
      <c r="D13" s="9">
        <f t="shared" si="2"/>
        <v>1260</v>
      </c>
      <c r="E13" s="1">
        <v>46</v>
      </c>
      <c r="F13" s="1">
        <v>8</v>
      </c>
      <c r="G13" s="1">
        <v>9</v>
      </c>
      <c r="H13" s="1">
        <v>14</v>
      </c>
      <c r="I13" s="1">
        <v>38</v>
      </c>
      <c r="J13" s="1">
        <v>45</v>
      </c>
      <c r="K13" s="1">
        <v>79</v>
      </c>
      <c r="L13" s="1">
        <v>92</v>
      </c>
      <c r="M13" s="1">
        <v>111</v>
      </c>
      <c r="N13" s="1">
        <v>254</v>
      </c>
      <c r="O13" s="1">
        <v>219</v>
      </c>
      <c r="P13" s="1">
        <v>202</v>
      </c>
      <c r="Q13" s="1">
        <v>143</v>
      </c>
    </row>
    <row r="14" spans="2:17" ht="15" customHeight="1">
      <c r="B14" s="8" t="s">
        <v>25</v>
      </c>
      <c r="D14" s="9">
        <f t="shared" si="2"/>
        <v>2186</v>
      </c>
      <c r="E14" s="1">
        <v>196</v>
      </c>
      <c r="F14" s="1">
        <v>20</v>
      </c>
      <c r="G14" s="1">
        <v>21</v>
      </c>
      <c r="H14" s="1">
        <v>25</v>
      </c>
      <c r="I14" s="1">
        <v>49</v>
      </c>
      <c r="J14" s="1">
        <v>72</v>
      </c>
      <c r="K14" s="1">
        <v>81</v>
      </c>
      <c r="L14" s="1">
        <v>95</v>
      </c>
      <c r="M14" s="1">
        <v>148</v>
      </c>
      <c r="N14" s="1">
        <v>315</v>
      </c>
      <c r="O14" s="1">
        <v>446</v>
      </c>
      <c r="P14" s="1">
        <v>391</v>
      </c>
      <c r="Q14" s="1">
        <v>327</v>
      </c>
    </row>
    <row r="15" spans="2:17" ht="15" customHeight="1">
      <c r="B15" s="8" t="s">
        <v>26</v>
      </c>
      <c r="D15" s="9">
        <f t="shared" si="2"/>
        <v>1658</v>
      </c>
      <c r="E15" s="1">
        <v>85</v>
      </c>
      <c r="F15" s="1">
        <v>20</v>
      </c>
      <c r="G15" s="1">
        <v>24</v>
      </c>
      <c r="H15" s="1">
        <v>29</v>
      </c>
      <c r="I15" s="1">
        <v>29</v>
      </c>
      <c r="J15" s="1">
        <v>54</v>
      </c>
      <c r="K15" s="1">
        <v>85</v>
      </c>
      <c r="L15" s="1">
        <v>99</v>
      </c>
      <c r="M15" s="1">
        <v>125</v>
      </c>
      <c r="N15" s="1">
        <v>226</v>
      </c>
      <c r="O15" s="1">
        <v>313</v>
      </c>
      <c r="P15" s="1">
        <v>304</v>
      </c>
      <c r="Q15" s="1">
        <v>265</v>
      </c>
    </row>
    <row r="16" spans="2:17" ht="45" customHeight="1">
      <c r="B16" s="8" t="s">
        <v>27</v>
      </c>
      <c r="D16" s="9">
        <f t="shared" si="2"/>
        <v>6888</v>
      </c>
      <c r="E16" s="1">
        <v>239</v>
      </c>
      <c r="F16" s="1">
        <v>85</v>
      </c>
      <c r="G16" s="1">
        <v>76</v>
      </c>
      <c r="H16" s="1">
        <v>140</v>
      </c>
      <c r="I16" s="1">
        <v>261</v>
      </c>
      <c r="J16" s="1">
        <v>323</v>
      </c>
      <c r="K16" s="1">
        <v>447</v>
      </c>
      <c r="L16" s="1">
        <v>552</v>
      </c>
      <c r="M16" s="1">
        <v>597</v>
      </c>
      <c r="N16" s="1">
        <v>957</v>
      </c>
      <c r="O16" s="1">
        <v>1231</v>
      </c>
      <c r="P16" s="1">
        <v>1089</v>
      </c>
      <c r="Q16" s="1">
        <v>891</v>
      </c>
    </row>
    <row r="17" spans="2:17" ht="30" customHeight="1">
      <c r="B17" s="11" t="s">
        <v>28</v>
      </c>
      <c r="D17" s="12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</row>
    <row r="18" spans="2:17" ht="15" customHeight="1">
      <c r="B18" s="11" t="s">
        <v>29</v>
      </c>
      <c r="D18" s="9">
        <f>SUM(E18:Q18)</f>
        <v>1</v>
      </c>
      <c r="E18" s="13" t="s">
        <v>107</v>
      </c>
      <c r="F18" s="13" t="s">
        <v>107</v>
      </c>
      <c r="G18" s="13" t="s">
        <v>107</v>
      </c>
      <c r="H18" s="13" t="s">
        <v>107</v>
      </c>
      <c r="I18" s="13" t="s">
        <v>107</v>
      </c>
      <c r="J18" s="13" t="s">
        <v>107</v>
      </c>
      <c r="K18" s="13" t="s">
        <v>107</v>
      </c>
      <c r="L18" s="13" t="s">
        <v>107</v>
      </c>
      <c r="M18" s="13" t="s">
        <v>107</v>
      </c>
      <c r="N18" s="13" t="s">
        <v>107</v>
      </c>
      <c r="O18" s="13" t="s">
        <v>107</v>
      </c>
      <c r="P18" s="13" t="s">
        <v>107</v>
      </c>
      <c r="Q18" s="1">
        <v>1</v>
      </c>
    </row>
    <row r="19" spans="2:17" ht="15" customHeight="1">
      <c r="B19" s="14" t="s">
        <v>30</v>
      </c>
      <c r="D19" s="12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</row>
    <row r="20" spans="2:17" ht="15" customHeight="1">
      <c r="B20" s="14" t="s">
        <v>32</v>
      </c>
      <c r="D20" s="9">
        <f aca="true" t="shared" si="3" ref="D20:D31">SUM(E20:Q20)</f>
        <v>140</v>
      </c>
      <c r="E20" s="13">
        <v>2</v>
      </c>
      <c r="F20" s="13" t="s">
        <v>107</v>
      </c>
      <c r="G20" s="13" t="s">
        <v>107</v>
      </c>
      <c r="H20" s="13" t="s">
        <v>107</v>
      </c>
      <c r="I20" s="1">
        <v>4</v>
      </c>
      <c r="J20" s="13" t="s">
        <v>107</v>
      </c>
      <c r="K20" s="1">
        <v>5</v>
      </c>
      <c r="L20" s="1">
        <v>6</v>
      </c>
      <c r="M20" s="1">
        <v>9</v>
      </c>
      <c r="N20" s="1">
        <v>15</v>
      </c>
      <c r="O20" s="1">
        <v>30</v>
      </c>
      <c r="P20" s="1">
        <v>40</v>
      </c>
      <c r="Q20" s="1">
        <v>29</v>
      </c>
    </row>
    <row r="21" spans="2:17" ht="15" customHeight="1">
      <c r="B21" s="14" t="s">
        <v>33</v>
      </c>
      <c r="D21" s="9">
        <f t="shared" si="3"/>
        <v>354</v>
      </c>
      <c r="E21" s="1">
        <v>12</v>
      </c>
      <c r="F21" s="1">
        <v>2</v>
      </c>
      <c r="G21" s="1">
        <v>3</v>
      </c>
      <c r="H21" s="1">
        <v>5</v>
      </c>
      <c r="I21" s="1">
        <v>4</v>
      </c>
      <c r="J21" s="1">
        <v>11</v>
      </c>
      <c r="K21" s="1">
        <v>23</v>
      </c>
      <c r="L21" s="1">
        <v>13</v>
      </c>
      <c r="M21" s="1">
        <v>15</v>
      </c>
      <c r="N21" s="1">
        <v>45</v>
      </c>
      <c r="O21" s="1">
        <v>91</v>
      </c>
      <c r="P21" s="1">
        <v>62</v>
      </c>
      <c r="Q21" s="1">
        <v>68</v>
      </c>
    </row>
    <row r="22" spans="2:17" ht="30" customHeight="1">
      <c r="B22" s="14" t="s">
        <v>34</v>
      </c>
      <c r="D22" s="9">
        <f t="shared" si="3"/>
        <v>1022</v>
      </c>
      <c r="E22" s="1">
        <v>47</v>
      </c>
      <c r="F22" s="1">
        <v>15</v>
      </c>
      <c r="G22" s="1">
        <v>11</v>
      </c>
      <c r="H22" s="1">
        <v>30</v>
      </c>
      <c r="I22" s="1">
        <v>44</v>
      </c>
      <c r="J22" s="1">
        <v>48</v>
      </c>
      <c r="K22" s="1">
        <v>63</v>
      </c>
      <c r="L22" s="1">
        <v>100</v>
      </c>
      <c r="M22" s="1">
        <v>99</v>
      </c>
      <c r="N22" s="1">
        <v>143</v>
      </c>
      <c r="O22" s="1">
        <v>164</v>
      </c>
      <c r="P22" s="1">
        <v>125</v>
      </c>
      <c r="Q22" s="1">
        <v>133</v>
      </c>
    </row>
    <row r="23" spans="2:17" ht="15" customHeight="1">
      <c r="B23" s="14" t="s">
        <v>35</v>
      </c>
      <c r="D23" s="9">
        <f t="shared" si="3"/>
        <v>927</v>
      </c>
      <c r="E23" s="1">
        <v>39</v>
      </c>
      <c r="F23" s="1">
        <v>8</v>
      </c>
      <c r="G23" s="1">
        <v>14</v>
      </c>
      <c r="H23" s="1">
        <v>26</v>
      </c>
      <c r="I23" s="1">
        <v>37</v>
      </c>
      <c r="J23" s="1">
        <v>61</v>
      </c>
      <c r="K23" s="1">
        <v>61</v>
      </c>
      <c r="L23" s="1">
        <v>83</v>
      </c>
      <c r="M23" s="1">
        <v>99</v>
      </c>
      <c r="N23" s="1">
        <v>125</v>
      </c>
      <c r="O23" s="1">
        <v>132</v>
      </c>
      <c r="P23" s="1">
        <v>124</v>
      </c>
      <c r="Q23" s="1">
        <v>118</v>
      </c>
    </row>
    <row r="24" spans="2:17" ht="15" customHeight="1">
      <c r="B24" s="14" t="s">
        <v>36</v>
      </c>
      <c r="D24" s="9">
        <f t="shared" si="3"/>
        <v>494</v>
      </c>
      <c r="E24" s="1">
        <v>15</v>
      </c>
      <c r="F24" s="1">
        <v>11</v>
      </c>
      <c r="G24" s="1">
        <v>3</v>
      </c>
      <c r="H24" s="1">
        <v>16</v>
      </c>
      <c r="I24" s="1">
        <v>17</v>
      </c>
      <c r="J24" s="1">
        <v>18</v>
      </c>
      <c r="K24" s="1">
        <v>23</v>
      </c>
      <c r="L24" s="1">
        <v>42</v>
      </c>
      <c r="M24" s="1">
        <v>43</v>
      </c>
      <c r="N24" s="1">
        <v>82</v>
      </c>
      <c r="O24" s="1">
        <v>85</v>
      </c>
      <c r="P24" s="1">
        <v>76</v>
      </c>
      <c r="Q24" s="1">
        <v>63</v>
      </c>
    </row>
    <row r="25" spans="2:17" ht="15" customHeight="1">
      <c r="B25" s="14" t="s">
        <v>37</v>
      </c>
      <c r="D25" s="9">
        <f t="shared" si="3"/>
        <v>841</v>
      </c>
      <c r="E25" s="1">
        <v>22</v>
      </c>
      <c r="F25" s="1">
        <v>13</v>
      </c>
      <c r="G25" s="1">
        <v>11</v>
      </c>
      <c r="H25" s="1">
        <v>10</v>
      </c>
      <c r="I25" s="1">
        <v>29</v>
      </c>
      <c r="J25" s="1">
        <v>27</v>
      </c>
      <c r="K25" s="1">
        <v>51</v>
      </c>
      <c r="L25" s="1">
        <v>57</v>
      </c>
      <c r="M25" s="1">
        <v>79</v>
      </c>
      <c r="N25" s="1">
        <v>130</v>
      </c>
      <c r="O25" s="1">
        <v>160</v>
      </c>
      <c r="P25" s="1">
        <v>137</v>
      </c>
      <c r="Q25" s="1">
        <v>115</v>
      </c>
    </row>
    <row r="26" spans="2:17" ht="15" customHeight="1">
      <c r="B26" s="14" t="s">
        <v>38</v>
      </c>
      <c r="D26" s="9">
        <f t="shared" si="3"/>
        <v>1166</v>
      </c>
      <c r="E26" s="1">
        <v>43</v>
      </c>
      <c r="F26" s="1">
        <v>15</v>
      </c>
      <c r="G26" s="1">
        <v>16</v>
      </c>
      <c r="H26" s="1">
        <v>20</v>
      </c>
      <c r="I26" s="1">
        <v>53</v>
      </c>
      <c r="J26" s="1">
        <v>64</v>
      </c>
      <c r="K26" s="1">
        <v>90</v>
      </c>
      <c r="L26" s="1">
        <v>101</v>
      </c>
      <c r="M26" s="1">
        <v>105</v>
      </c>
      <c r="N26" s="1">
        <v>143</v>
      </c>
      <c r="O26" s="1">
        <v>207</v>
      </c>
      <c r="P26" s="1">
        <v>188</v>
      </c>
      <c r="Q26" s="1">
        <v>121</v>
      </c>
    </row>
    <row r="27" spans="2:17" ht="30" customHeight="1">
      <c r="B27" s="14" t="s">
        <v>39</v>
      </c>
      <c r="D27" s="9">
        <f t="shared" si="3"/>
        <v>1424</v>
      </c>
      <c r="E27" s="1">
        <v>43</v>
      </c>
      <c r="F27" s="1">
        <v>15</v>
      </c>
      <c r="G27" s="1">
        <v>14</v>
      </c>
      <c r="H27" s="1">
        <v>27</v>
      </c>
      <c r="I27" s="1">
        <v>57</v>
      </c>
      <c r="J27" s="1">
        <v>72</v>
      </c>
      <c r="K27" s="1">
        <v>110</v>
      </c>
      <c r="L27" s="1">
        <v>114</v>
      </c>
      <c r="M27" s="1">
        <v>104</v>
      </c>
      <c r="N27" s="1">
        <v>200</v>
      </c>
      <c r="O27" s="1">
        <v>260</v>
      </c>
      <c r="P27" s="1">
        <v>233</v>
      </c>
      <c r="Q27" s="1">
        <v>175</v>
      </c>
    </row>
    <row r="28" spans="2:17" ht="15" customHeight="1">
      <c r="B28" s="14" t="s">
        <v>40</v>
      </c>
      <c r="D28" s="9">
        <f t="shared" si="3"/>
        <v>41</v>
      </c>
      <c r="E28" s="13">
        <v>1</v>
      </c>
      <c r="F28" s="13" t="s">
        <v>107</v>
      </c>
      <c r="G28" s="13" t="s">
        <v>107</v>
      </c>
      <c r="H28" s="1">
        <v>1</v>
      </c>
      <c r="I28" s="1">
        <v>2</v>
      </c>
      <c r="J28" s="1">
        <v>3</v>
      </c>
      <c r="K28" s="1">
        <v>1</v>
      </c>
      <c r="L28" s="1">
        <v>2</v>
      </c>
      <c r="M28" s="1">
        <v>4</v>
      </c>
      <c r="N28" s="1">
        <v>4</v>
      </c>
      <c r="O28" s="1">
        <v>7</v>
      </c>
      <c r="P28" s="1">
        <v>9</v>
      </c>
      <c r="Q28" s="1">
        <v>7</v>
      </c>
    </row>
    <row r="29" spans="2:17" ht="15" customHeight="1">
      <c r="B29" s="14" t="s">
        <v>41</v>
      </c>
      <c r="D29" s="9">
        <f t="shared" si="3"/>
        <v>4</v>
      </c>
      <c r="E29" s="13" t="s">
        <v>107</v>
      </c>
      <c r="F29" s="13" t="s">
        <v>107</v>
      </c>
      <c r="G29" s="13" t="s">
        <v>107</v>
      </c>
      <c r="H29" s="13" t="s">
        <v>107</v>
      </c>
      <c r="I29" s="13" t="s">
        <v>107</v>
      </c>
      <c r="J29" s="13" t="s">
        <v>107</v>
      </c>
      <c r="K29" s="13" t="s">
        <v>107</v>
      </c>
      <c r="L29" s="13" t="s">
        <v>107</v>
      </c>
      <c r="M29" s="13" t="s">
        <v>107</v>
      </c>
      <c r="N29" s="1">
        <v>2</v>
      </c>
      <c r="O29" s="13" t="s">
        <v>107</v>
      </c>
      <c r="P29" s="1">
        <v>2</v>
      </c>
      <c r="Q29" s="13" t="s">
        <v>107</v>
      </c>
    </row>
    <row r="30" spans="2:17" ht="15" customHeight="1">
      <c r="B30" s="14" t="s">
        <v>42</v>
      </c>
      <c r="D30" s="9">
        <f t="shared" si="3"/>
        <v>408</v>
      </c>
      <c r="E30" s="1">
        <v>14</v>
      </c>
      <c r="F30" s="1">
        <v>6</v>
      </c>
      <c r="G30" s="1">
        <v>2</v>
      </c>
      <c r="H30" s="1">
        <v>4</v>
      </c>
      <c r="I30" s="1">
        <v>12</v>
      </c>
      <c r="J30" s="1">
        <v>17</v>
      </c>
      <c r="K30" s="1">
        <v>17</v>
      </c>
      <c r="L30" s="1">
        <v>27</v>
      </c>
      <c r="M30" s="1">
        <v>33</v>
      </c>
      <c r="N30" s="1">
        <v>61</v>
      </c>
      <c r="O30" s="1">
        <v>82</v>
      </c>
      <c r="P30" s="1">
        <v>81</v>
      </c>
      <c r="Q30" s="1">
        <v>52</v>
      </c>
    </row>
    <row r="31" spans="2:17" ht="15" customHeight="1">
      <c r="B31" s="14" t="s">
        <v>43</v>
      </c>
      <c r="D31" s="9">
        <f t="shared" si="3"/>
        <v>66</v>
      </c>
      <c r="E31" s="1">
        <v>1</v>
      </c>
      <c r="F31" s="13" t="s">
        <v>107</v>
      </c>
      <c r="G31" s="1">
        <v>2</v>
      </c>
      <c r="H31" s="1">
        <v>1</v>
      </c>
      <c r="I31" s="1">
        <v>2</v>
      </c>
      <c r="J31" s="1">
        <v>2</v>
      </c>
      <c r="K31" s="1">
        <v>3</v>
      </c>
      <c r="L31" s="1">
        <v>7</v>
      </c>
      <c r="M31" s="1">
        <v>7</v>
      </c>
      <c r="N31" s="1">
        <v>7</v>
      </c>
      <c r="O31" s="1">
        <v>13</v>
      </c>
      <c r="P31" s="1">
        <v>12</v>
      </c>
      <c r="Q31" s="1">
        <v>9</v>
      </c>
    </row>
    <row r="32" spans="2:17" ht="45" customHeight="1">
      <c r="B32" s="8" t="s">
        <v>44</v>
      </c>
      <c r="D32" s="9">
        <f aca="true" t="shared" si="4" ref="D32:J32">SUM(D33:D35)</f>
        <v>2756</v>
      </c>
      <c r="E32" s="10">
        <f t="shared" si="4"/>
        <v>119</v>
      </c>
      <c r="F32" s="10">
        <f t="shared" si="4"/>
        <v>45</v>
      </c>
      <c r="G32" s="10">
        <f t="shared" si="4"/>
        <v>33</v>
      </c>
      <c r="H32" s="10">
        <f t="shared" si="4"/>
        <v>66</v>
      </c>
      <c r="I32" s="10">
        <f t="shared" si="4"/>
        <v>87</v>
      </c>
      <c r="J32" s="10">
        <f t="shared" si="4"/>
        <v>105</v>
      </c>
      <c r="K32" s="10">
        <f aca="true" t="shared" si="5" ref="K32:Q32">SUM(K33:K35)</f>
        <v>127</v>
      </c>
      <c r="L32" s="10">
        <f t="shared" si="5"/>
        <v>150</v>
      </c>
      <c r="M32" s="10">
        <f t="shared" si="5"/>
        <v>174</v>
      </c>
      <c r="N32" s="10">
        <f t="shared" si="5"/>
        <v>341</v>
      </c>
      <c r="O32" s="10">
        <f t="shared" si="5"/>
        <v>539</v>
      </c>
      <c r="P32" s="10">
        <f t="shared" si="5"/>
        <v>542</v>
      </c>
      <c r="Q32" s="10">
        <f t="shared" si="5"/>
        <v>428</v>
      </c>
    </row>
    <row r="33" spans="2:17" ht="30" customHeight="1">
      <c r="B33" s="13" t="s">
        <v>45</v>
      </c>
      <c r="D33" s="9">
        <f>SUM(E33:Q33)</f>
        <v>1323</v>
      </c>
      <c r="E33" s="1">
        <v>47</v>
      </c>
      <c r="F33" s="1">
        <v>22</v>
      </c>
      <c r="G33" s="1">
        <v>16</v>
      </c>
      <c r="H33" s="1">
        <v>37</v>
      </c>
      <c r="I33" s="1">
        <v>57</v>
      </c>
      <c r="J33" s="1">
        <v>73</v>
      </c>
      <c r="K33" s="1">
        <v>89</v>
      </c>
      <c r="L33" s="1">
        <v>88</v>
      </c>
      <c r="M33" s="1">
        <v>93</v>
      </c>
      <c r="N33" s="1">
        <v>165</v>
      </c>
      <c r="O33" s="1">
        <v>239</v>
      </c>
      <c r="P33" s="1">
        <v>232</v>
      </c>
      <c r="Q33" s="1">
        <v>165</v>
      </c>
    </row>
    <row r="34" spans="2:17" ht="15" customHeight="1">
      <c r="B34" s="13" t="s">
        <v>46</v>
      </c>
      <c r="D34" s="9">
        <f>SUM(E34:Q34)</f>
        <v>576</v>
      </c>
      <c r="E34" s="1">
        <v>22</v>
      </c>
      <c r="F34" s="1">
        <v>8</v>
      </c>
      <c r="G34" s="1">
        <v>10</v>
      </c>
      <c r="H34" s="1">
        <v>16</v>
      </c>
      <c r="I34" s="1">
        <v>15</v>
      </c>
      <c r="J34" s="1">
        <v>14</v>
      </c>
      <c r="K34" s="1">
        <v>14</v>
      </c>
      <c r="L34" s="1">
        <v>36</v>
      </c>
      <c r="M34" s="1">
        <v>44</v>
      </c>
      <c r="N34" s="1">
        <v>81</v>
      </c>
      <c r="O34" s="1">
        <v>114</v>
      </c>
      <c r="P34" s="1">
        <v>97</v>
      </c>
      <c r="Q34" s="1">
        <v>105</v>
      </c>
    </row>
    <row r="35" spans="2:17" ht="15" customHeight="1">
      <c r="B35" s="13" t="s">
        <v>47</v>
      </c>
      <c r="D35" s="9">
        <f>SUM(E35:Q35)</f>
        <v>857</v>
      </c>
      <c r="E35" s="1">
        <v>50</v>
      </c>
      <c r="F35" s="1">
        <v>15</v>
      </c>
      <c r="G35" s="1">
        <v>7</v>
      </c>
      <c r="H35" s="1">
        <v>13</v>
      </c>
      <c r="I35" s="1">
        <v>15</v>
      </c>
      <c r="J35" s="1">
        <v>18</v>
      </c>
      <c r="K35" s="1">
        <v>24</v>
      </c>
      <c r="L35" s="1">
        <v>26</v>
      </c>
      <c r="M35" s="1">
        <v>37</v>
      </c>
      <c r="N35" s="1">
        <v>95</v>
      </c>
      <c r="O35" s="1">
        <v>186</v>
      </c>
      <c r="P35" s="1">
        <v>213</v>
      </c>
      <c r="Q35" s="1">
        <v>158</v>
      </c>
    </row>
    <row r="36" spans="2:17" ht="45" customHeight="1">
      <c r="B36" s="8" t="s">
        <v>48</v>
      </c>
      <c r="D36" s="9">
        <f aca="true" t="shared" si="6" ref="D36:J36">SUM(D37:D40)</f>
        <v>3103</v>
      </c>
      <c r="E36" s="10">
        <f t="shared" si="6"/>
        <v>130</v>
      </c>
      <c r="F36" s="10">
        <f t="shared" si="6"/>
        <v>41</v>
      </c>
      <c r="G36" s="10">
        <f t="shared" si="6"/>
        <v>28</v>
      </c>
      <c r="H36" s="10">
        <f t="shared" si="6"/>
        <v>71</v>
      </c>
      <c r="I36" s="10">
        <f t="shared" si="6"/>
        <v>121</v>
      </c>
      <c r="J36" s="10">
        <f t="shared" si="6"/>
        <v>157</v>
      </c>
      <c r="K36" s="10">
        <f aca="true" t="shared" si="7" ref="K36:Q36">SUM(K37:K40)</f>
        <v>145</v>
      </c>
      <c r="L36" s="10">
        <f t="shared" si="7"/>
        <v>141</v>
      </c>
      <c r="M36" s="10">
        <f t="shared" si="7"/>
        <v>217</v>
      </c>
      <c r="N36" s="10">
        <f t="shared" si="7"/>
        <v>442</v>
      </c>
      <c r="O36" s="10">
        <f t="shared" si="7"/>
        <v>609</v>
      </c>
      <c r="P36" s="10">
        <f t="shared" si="7"/>
        <v>586</v>
      </c>
      <c r="Q36" s="10">
        <f t="shared" si="7"/>
        <v>415</v>
      </c>
    </row>
    <row r="37" spans="2:17" ht="30" customHeight="1">
      <c r="B37" s="13" t="s">
        <v>49</v>
      </c>
      <c r="D37" s="9">
        <f>SUM(E37:Q37)</f>
        <v>575</v>
      </c>
      <c r="E37" s="1">
        <v>26</v>
      </c>
      <c r="F37" s="1">
        <v>10</v>
      </c>
      <c r="G37" s="1">
        <v>7</v>
      </c>
      <c r="H37" s="1">
        <v>14</v>
      </c>
      <c r="I37" s="1">
        <v>19</v>
      </c>
      <c r="J37" s="1">
        <v>38</v>
      </c>
      <c r="K37" s="1">
        <v>31</v>
      </c>
      <c r="L37" s="1">
        <v>26</v>
      </c>
      <c r="M37" s="1">
        <v>36</v>
      </c>
      <c r="N37" s="1">
        <v>78</v>
      </c>
      <c r="O37" s="1">
        <v>107</v>
      </c>
      <c r="P37" s="1">
        <v>109</v>
      </c>
      <c r="Q37" s="1">
        <v>74</v>
      </c>
    </row>
    <row r="38" spans="2:17" ht="15" customHeight="1">
      <c r="B38" s="13" t="s">
        <v>50</v>
      </c>
      <c r="D38" s="9">
        <f>SUM(E38:Q38)</f>
        <v>738</v>
      </c>
      <c r="E38" s="1">
        <v>37</v>
      </c>
      <c r="F38" s="1">
        <v>11</v>
      </c>
      <c r="G38" s="1">
        <v>4</v>
      </c>
      <c r="H38" s="1">
        <v>22</v>
      </c>
      <c r="I38" s="1">
        <v>56</v>
      </c>
      <c r="J38" s="1">
        <v>56</v>
      </c>
      <c r="K38" s="1">
        <v>62</v>
      </c>
      <c r="L38" s="1">
        <v>40</v>
      </c>
      <c r="M38" s="1">
        <v>59</v>
      </c>
      <c r="N38" s="1">
        <v>100</v>
      </c>
      <c r="O38" s="1">
        <v>122</v>
      </c>
      <c r="P38" s="1">
        <v>108</v>
      </c>
      <c r="Q38" s="1">
        <v>61</v>
      </c>
    </row>
    <row r="39" spans="2:17" ht="15" customHeight="1">
      <c r="B39" s="13" t="s">
        <v>51</v>
      </c>
      <c r="D39" s="9">
        <f>SUM(E39:Q39)</f>
        <v>1117</v>
      </c>
      <c r="E39" s="1">
        <v>45</v>
      </c>
      <c r="F39" s="1">
        <v>11</v>
      </c>
      <c r="G39" s="1">
        <v>11</v>
      </c>
      <c r="H39" s="1">
        <v>24</v>
      </c>
      <c r="I39" s="1">
        <v>23</v>
      </c>
      <c r="J39" s="1">
        <v>39</v>
      </c>
      <c r="K39" s="1">
        <v>28</v>
      </c>
      <c r="L39" s="1">
        <v>46</v>
      </c>
      <c r="M39" s="1">
        <v>75</v>
      </c>
      <c r="N39" s="1">
        <v>172</v>
      </c>
      <c r="O39" s="1">
        <v>251</v>
      </c>
      <c r="P39" s="1">
        <v>214</v>
      </c>
      <c r="Q39" s="1">
        <v>178</v>
      </c>
    </row>
    <row r="40" spans="2:17" ht="15" customHeight="1">
      <c r="B40" s="13" t="s">
        <v>52</v>
      </c>
      <c r="D40" s="9">
        <f>SUM(E40:Q40)</f>
        <v>673</v>
      </c>
      <c r="E40" s="1">
        <v>22</v>
      </c>
      <c r="F40" s="1">
        <v>9</v>
      </c>
      <c r="G40" s="1">
        <v>6</v>
      </c>
      <c r="H40" s="1">
        <v>11</v>
      </c>
      <c r="I40" s="1">
        <v>23</v>
      </c>
      <c r="J40" s="1">
        <v>24</v>
      </c>
      <c r="K40" s="1">
        <v>24</v>
      </c>
      <c r="L40" s="1">
        <v>29</v>
      </c>
      <c r="M40" s="1">
        <v>47</v>
      </c>
      <c r="N40" s="1">
        <v>92</v>
      </c>
      <c r="O40" s="1">
        <v>129</v>
      </c>
      <c r="P40" s="1">
        <v>155</v>
      </c>
      <c r="Q40" s="1">
        <v>102</v>
      </c>
    </row>
    <row r="41" spans="2:17" ht="45" customHeight="1">
      <c r="B41" s="8" t="s">
        <v>53</v>
      </c>
      <c r="D41" s="9">
        <f>SUM(D42:D47,'(1)総数（小浜町～上対馬町）'!D4:D13)</f>
        <v>16858</v>
      </c>
      <c r="E41" s="10">
        <f>SUM(E42:E47,'(1)総数（小浜町～上対馬町）'!E4:E13)</f>
        <v>561</v>
      </c>
      <c r="F41" s="10">
        <f>SUM(F42:F47,'(1)総数（小浜町～上対馬町）'!F4:F13)</f>
        <v>270</v>
      </c>
      <c r="G41" s="10">
        <f>SUM(G42:G47,'(1)総数（小浜町～上対馬町）'!G4:G13)</f>
        <v>414</v>
      </c>
      <c r="H41" s="10">
        <f>SUM(H42:H47,'(1)総数（小浜町～上対馬町）'!H4:H13)</f>
        <v>675</v>
      </c>
      <c r="I41" s="10">
        <f>SUM(I42:I47,'(1)総数（小浜町～上対馬町）'!I4:I13)</f>
        <v>1051</v>
      </c>
      <c r="J41" s="10">
        <f>SUM(J42:J47,'(1)総数（小浜町～上対馬町）'!J4:J13)</f>
        <v>1286</v>
      </c>
      <c r="K41" s="10">
        <f>SUM(K42:K47,'(1)総数（小浜町～上対馬町）'!K4:K13)</f>
        <v>1386</v>
      </c>
      <c r="L41" s="10">
        <f>SUM(L42:L47,'(1)総数（小浜町～上対馬町）'!L4:L13)</f>
        <v>1170</v>
      </c>
      <c r="M41" s="10">
        <f>SUM(M42:M47,'(1)総数（小浜町～上対馬町）'!M4:M13)</f>
        <v>1370</v>
      </c>
      <c r="N41" s="10">
        <f>SUM(N42:N47,'(1)総数（小浜町～上対馬町）'!N4:N13)</f>
        <v>2013</v>
      </c>
      <c r="O41" s="10">
        <f>SUM(O42:O47,'(1)総数（小浜町～上対馬町）'!O4:O13)</f>
        <v>2578</v>
      </c>
      <c r="P41" s="10">
        <f>SUM(P42:P47,'(1)総数（小浜町～上対馬町）'!P4:P13)</f>
        <v>2400</v>
      </c>
      <c r="Q41" s="10">
        <f>SUM(Q42:Q47,'(1)総数（小浜町～上対馬町）'!Q4:Q13)</f>
        <v>1684</v>
      </c>
    </row>
    <row r="42" spans="2:17" ht="30" customHeight="1">
      <c r="B42" s="13" t="s">
        <v>54</v>
      </c>
      <c r="D42" s="9">
        <f aca="true" t="shared" si="8" ref="D42:D47">SUM(E42:Q42)</f>
        <v>1833</v>
      </c>
      <c r="E42" s="1">
        <v>61</v>
      </c>
      <c r="F42" s="1">
        <v>38</v>
      </c>
      <c r="G42" s="1">
        <v>51</v>
      </c>
      <c r="H42" s="1">
        <v>84</v>
      </c>
      <c r="I42" s="1">
        <v>112</v>
      </c>
      <c r="J42" s="1">
        <v>163</v>
      </c>
      <c r="K42" s="1">
        <v>149</v>
      </c>
      <c r="L42" s="1">
        <v>133</v>
      </c>
      <c r="M42" s="1">
        <v>125</v>
      </c>
      <c r="N42" s="1">
        <v>222</v>
      </c>
      <c r="O42" s="1">
        <v>247</v>
      </c>
      <c r="P42" s="1">
        <v>255</v>
      </c>
      <c r="Q42" s="1">
        <v>193</v>
      </c>
    </row>
    <row r="43" spans="2:17" ht="15" customHeight="1">
      <c r="B43" s="13" t="s">
        <v>55</v>
      </c>
      <c r="D43" s="9">
        <f t="shared" si="8"/>
        <v>1901</v>
      </c>
      <c r="E43" s="1">
        <v>48</v>
      </c>
      <c r="F43" s="1">
        <v>25</v>
      </c>
      <c r="G43" s="1">
        <v>39</v>
      </c>
      <c r="H43" s="1">
        <v>72</v>
      </c>
      <c r="I43" s="1">
        <v>104</v>
      </c>
      <c r="J43" s="1">
        <v>145</v>
      </c>
      <c r="K43" s="1">
        <v>170</v>
      </c>
      <c r="L43" s="1">
        <v>135</v>
      </c>
      <c r="M43" s="1">
        <v>155</v>
      </c>
      <c r="N43" s="1">
        <v>224</v>
      </c>
      <c r="O43" s="1">
        <v>289</v>
      </c>
      <c r="P43" s="1">
        <v>276</v>
      </c>
      <c r="Q43" s="1">
        <v>219</v>
      </c>
    </row>
    <row r="44" spans="2:17" ht="15" customHeight="1">
      <c r="B44" s="13" t="s">
        <v>56</v>
      </c>
      <c r="D44" s="9">
        <v>1144</v>
      </c>
      <c r="E44" s="1">
        <v>33</v>
      </c>
      <c r="F44" s="1">
        <v>13</v>
      </c>
      <c r="G44" s="1">
        <v>28</v>
      </c>
      <c r="H44" s="1">
        <v>28</v>
      </c>
      <c r="I44" s="1">
        <v>51</v>
      </c>
      <c r="J44" s="1">
        <v>41</v>
      </c>
      <c r="K44" s="1">
        <v>82</v>
      </c>
      <c r="L44" s="1">
        <v>67</v>
      </c>
      <c r="M44" s="1">
        <v>101</v>
      </c>
      <c r="N44" s="1">
        <v>152</v>
      </c>
      <c r="O44" s="1">
        <v>203</v>
      </c>
      <c r="P44" s="1">
        <v>179</v>
      </c>
      <c r="Q44" s="1">
        <v>166</v>
      </c>
    </row>
    <row r="45" spans="2:17" ht="15" customHeight="1">
      <c r="B45" s="13" t="s">
        <v>57</v>
      </c>
      <c r="D45" s="9">
        <f t="shared" si="8"/>
        <v>1431</v>
      </c>
      <c r="E45" s="1">
        <v>51</v>
      </c>
      <c r="F45" s="1">
        <v>14</v>
      </c>
      <c r="G45" s="1">
        <v>19</v>
      </c>
      <c r="H45" s="1">
        <v>38</v>
      </c>
      <c r="I45" s="1">
        <v>63</v>
      </c>
      <c r="J45" s="1">
        <v>75</v>
      </c>
      <c r="K45" s="1">
        <v>81</v>
      </c>
      <c r="L45" s="1">
        <v>89</v>
      </c>
      <c r="M45" s="1">
        <v>97</v>
      </c>
      <c r="N45" s="1">
        <v>183</v>
      </c>
      <c r="O45" s="1">
        <v>274</v>
      </c>
      <c r="P45" s="1">
        <v>258</v>
      </c>
      <c r="Q45" s="1">
        <v>189</v>
      </c>
    </row>
    <row r="46" spans="2:17" ht="15" customHeight="1">
      <c r="B46" s="14" t="s">
        <v>58</v>
      </c>
      <c r="D46" s="9">
        <f t="shared" si="8"/>
        <v>530</v>
      </c>
      <c r="E46" s="1">
        <v>12</v>
      </c>
      <c r="F46" s="1">
        <v>10</v>
      </c>
      <c r="G46" s="1">
        <v>12</v>
      </c>
      <c r="H46" s="1">
        <v>17</v>
      </c>
      <c r="I46" s="1">
        <v>28</v>
      </c>
      <c r="J46" s="1">
        <v>33</v>
      </c>
      <c r="K46" s="1">
        <v>43</v>
      </c>
      <c r="L46" s="1">
        <v>30</v>
      </c>
      <c r="M46" s="1">
        <v>49</v>
      </c>
      <c r="N46" s="1">
        <v>71</v>
      </c>
      <c r="O46" s="1">
        <v>72</v>
      </c>
      <c r="P46" s="1">
        <v>83</v>
      </c>
      <c r="Q46" s="1">
        <v>70</v>
      </c>
    </row>
    <row r="47" spans="1:17" ht="30" customHeight="1" thickBot="1">
      <c r="A47" s="4"/>
      <c r="B47" s="15" t="s">
        <v>59</v>
      </c>
      <c r="C47" s="4"/>
      <c r="D47" s="16">
        <f t="shared" si="8"/>
        <v>665</v>
      </c>
      <c r="E47" s="4">
        <v>30</v>
      </c>
      <c r="F47" s="4">
        <v>10</v>
      </c>
      <c r="G47" s="4">
        <v>10</v>
      </c>
      <c r="H47" s="4">
        <v>30</v>
      </c>
      <c r="I47" s="4">
        <v>32</v>
      </c>
      <c r="J47" s="4">
        <v>49</v>
      </c>
      <c r="K47" s="4">
        <v>44</v>
      </c>
      <c r="L47" s="4">
        <v>45</v>
      </c>
      <c r="M47" s="4">
        <v>61</v>
      </c>
      <c r="N47" s="4">
        <v>68</v>
      </c>
      <c r="O47" s="4">
        <v>108</v>
      </c>
      <c r="P47" s="4">
        <v>112</v>
      </c>
      <c r="Q47" s="4">
        <v>66</v>
      </c>
    </row>
    <row r="48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5" zoomScaleNormal="75" workbookViewId="0" topLeftCell="A1">
      <selection activeCell="J3" sqref="J3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8" width="17.75390625" style="1" customWidth="1"/>
    <col min="9" max="10" width="17.375" style="1" customWidth="1"/>
    <col min="11" max="17" width="21.00390625" style="1" customWidth="1"/>
    <col min="18" max="16384" width="8.625" style="1" customWidth="1"/>
  </cols>
  <sheetData>
    <row r="1" spans="2:15" ht="24">
      <c r="B1" s="2" t="s">
        <v>114</v>
      </c>
      <c r="K1" s="2" t="s">
        <v>110</v>
      </c>
      <c r="N1" s="3"/>
      <c r="O1" s="3" t="s">
        <v>111</v>
      </c>
    </row>
    <row r="2" spans="1:17" ht="30" customHeight="1" thickBot="1">
      <c r="A2" s="4"/>
      <c r="B2" s="4" t="s">
        <v>120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 t="s">
        <v>0</v>
      </c>
    </row>
    <row r="3" spans="1:17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</row>
    <row r="4" spans="2:17" ht="30" customHeight="1">
      <c r="B4" s="14" t="s">
        <v>60</v>
      </c>
      <c r="D4" s="9">
        <f aca="true" t="shared" si="0" ref="D4:D13">SUM(E4:Q4)</f>
        <v>948</v>
      </c>
      <c r="E4" s="1">
        <v>43</v>
      </c>
      <c r="F4" s="1">
        <v>15</v>
      </c>
      <c r="G4" s="1">
        <v>15</v>
      </c>
      <c r="H4" s="1">
        <v>43</v>
      </c>
      <c r="I4" s="1">
        <v>66</v>
      </c>
      <c r="J4" s="1">
        <v>67</v>
      </c>
      <c r="K4" s="1">
        <v>68</v>
      </c>
      <c r="L4" s="1">
        <v>66</v>
      </c>
      <c r="M4" s="1">
        <v>94</v>
      </c>
      <c r="N4" s="1">
        <v>134</v>
      </c>
      <c r="O4" s="1">
        <v>151</v>
      </c>
      <c r="P4" s="1">
        <v>104</v>
      </c>
      <c r="Q4" s="1">
        <v>82</v>
      </c>
    </row>
    <row r="5" spans="2:17" ht="15" customHeight="1">
      <c r="B5" s="13" t="s">
        <v>61</v>
      </c>
      <c r="D5" s="9">
        <f t="shared" si="0"/>
        <v>1204</v>
      </c>
      <c r="E5" s="1">
        <v>61</v>
      </c>
      <c r="F5" s="1">
        <v>29</v>
      </c>
      <c r="G5" s="1">
        <v>28</v>
      </c>
      <c r="H5" s="1">
        <v>72</v>
      </c>
      <c r="I5" s="1">
        <v>118</v>
      </c>
      <c r="J5" s="1">
        <v>120</v>
      </c>
      <c r="K5" s="1">
        <v>113</v>
      </c>
      <c r="L5" s="1">
        <v>77</v>
      </c>
      <c r="M5" s="1">
        <v>90</v>
      </c>
      <c r="N5" s="1">
        <v>129</v>
      </c>
      <c r="O5" s="1">
        <v>160</v>
      </c>
      <c r="P5" s="1">
        <v>123</v>
      </c>
      <c r="Q5" s="1">
        <v>84</v>
      </c>
    </row>
    <row r="6" spans="2:17" ht="15" customHeight="1">
      <c r="B6" s="13" t="s">
        <v>62</v>
      </c>
      <c r="D6" s="9">
        <f t="shared" si="0"/>
        <v>1167</v>
      </c>
      <c r="E6" s="1">
        <v>34</v>
      </c>
      <c r="F6" s="1">
        <v>27</v>
      </c>
      <c r="G6" s="1">
        <v>39</v>
      </c>
      <c r="H6" s="1">
        <v>59</v>
      </c>
      <c r="I6" s="1">
        <v>73</v>
      </c>
      <c r="J6" s="1">
        <v>101</v>
      </c>
      <c r="K6" s="1">
        <v>105</v>
      </c>
      <c r="L6" s="1">
        <v>79</v>
      </c>
      <c r="M6" s="1">
        <v>104</v>
      </c>
      <c r="N6" s="1">
        <v>131</v>
      </c>
      <c r="O6" s="1">
        <v>158</v>
      </c>
      <c r="P6" s="1">
        <v>156</v>
      </c>
      <c r="Q6" s="1">
        <v>101</v>
      </c>
    </row>
    <row r="7" spans="2:17" ht="15" customHeight="1">
      <c r="B7" s="13" t="s">
        <v>63</v>
      </c>
      <c r="D7" s="9">
        <f t="shared" si="0"/>
        <v>293</v>
      </c>
      <c r="E7" s="1">
        <v>8</v>
      </c>
      <c r="F7" s="1">
        <v>2</v>
      </c>
      <c r="G7" s="1">
        <v>1</v>
      </c>
      <c r="H7" s="1">
        <v>10</v>
      </c>
      <c r="I7" s="1">
        <v>13</v>
      </c>
      <c r="J7" s="1">
        <v>12</v>
      </c>
      <c r="K7" s="1">
        <v>16</v>
      </c>
      <c r="L7" s="1">
        <v>15</v>
      </c>
      <c r="M7" s="1">
        <v>22</v>
      </c>
      <c r="N7" s="1">
        <v>46</v>
      </c>
      <c r="O7" s="1">
        <v>76</v>
      </c>
      <c r="P7" s="1">
        <v>44</v>
      </c>
      <c r="Q7" s="1">
        <v>28</v>
      </c>
    </row>
    <row r="8" spans="2:17" ht="15" customHeight="1">
      <c r="B8" s="13" t="s">
        <v>64</v>
      </c>
      <c r="D8" s="9">
        <f t="shared" si="0"/>
        <v>1152</v>
      </c>
      <c r="E8" s="1">
        <v>34</v>
      </c>
      <c r="F8" s="1">
        <v>20</v>
      </c>
      <c r="G8" s="1">
        <v>32</v>
      </c>
      <c r="H8" s="1">
        <v>37</v>
      </c>
      <c r="I8" s="1">
        <v>78</v>
      </c>
      <c r="J8" s="1">
        <v>97</v>
      </c>
      <c r="K8" s="1">
        <v>111</v>
      </c>
      <c r="L8" s="1">
        <v>83</v>
      </c>
      <c r="M8" s="1">
        <v>83</v>
      </c>
      <c r="N8" s="1">
        <v>153</v>
      </c>
      <c r="O8" s="1">
        <v>179</v>
      </c>
      <c r="P8" s="1">
        <v>152</v>
      </c>
      <c r="Q8" s="1">
        <v>93</v>
      </c>
    </row>
    <row r="9" spans="2:17" ht="30" customHeight="1">
      <c r="B9" s="13" t="s">
        <v>65</v>
      </c>
      <c r="D9" s="9">
        <f t="shared" si="0"/>
        <v>1142</v>
      </c>
      <c r="E9" s="1">
        <v>43</v>
      </c>
      <c r="F9" s="1">
        <v>18</v>
      </c>
      <c r="G9" s="1">
        <v>36</v>
      </c>
      <c r="H9" s="1">
        <v>44</v>
      </c>
      <c r="I9" s="1">
        <v>79</v>
      </c>
      <c r="J9" s="1">
        <v>98</v>
      </c>
      <c r="K9" s="1">
        <v>99</v>
      </c>
      <c r="L9" s="1">
        <v>78</v>
      </c>
      <c r="M9" s="1">
        <v>108</v>
      </c>
      <c r="N9" s="1">
        <v>126</v>
      </c>
      <c r="O9" s="1">
        <v>168</v>
      </c>
      <c r="P9" s="1">
        <v>149</v>
      </c>
      <c r="Q9" s="1">
        <v>96</v>
      </c>
    </row>
    <row r="10" spans="2:17" ht="15" customHeight="1">
      <c r="B10" s="13" t="s">
        <v>66</v>
      </c>
      <c r="D10" s="9">
        <f t="shared" si="0"/>
        <v>822</v>
      </c>
      <c r="E10" s="1">
        <v>46</v>
      </c>
      <c r="F10" s="1">
        <v>14</v>
      </c>
      <c r="G10" s="1">
        <v>24</v>
      </c>
      <c r="H10" s="1">
        <v>25</v>
      </c>
      <c r="I10" s="1">
        <v>45</v>
      </c>
      <c r="J10" s="1">
        <v>49</v>
      </c>
      <c r="K10" s="1">
        <v>58</v>
      </c>
      <c r="L10" s="1">
        <v>57</v>
      </c>
      <c r="M10" s="1">
        <v>65</v>
      </c>
      <c r="N10" s="1">
        <v>95</v>
      </c>
      <c r="O10" s="1">
        <v>134</v>
      </c>
      <c r="P10" s="1">
        <v>123</v>
      </c>
      <c r="Q10" s="1">
        <v>87</v>
      </c>
    </row>
    <row r="11" spans="2:17" ht="15" customHeight="1">
      <c r="B11" s="13" t="s">
        <v>67</v>
      </c>
      <c r="D11" s="9">
        <f t="shared" si="0"/>
        <v>1209</v>
      </c>
      <c r="E11" s="1">
        <v>21</v>
      </c>
      <c r="F11" s="1">
        <v>17</v>
      </c>
      <c r="G11" s="1">
        <v>34</v>
      </c>
      <c r="H11" s="1">
        <v>60</v>
      </c>
      <c r="I11" s="1">
        <v>78</v>
      </c>
      <c r="J11" s="1">
        <v>106</v>
      </c>
      <c r="K11" s="1">
        <v>113</v>
      </c>
      <c r="L11" s="1">
        <v>93</v>
      </c>
      <c r="M11" s="1">
        <v>97</v>
      </c>
      <c r="N11" s="1">
        <v>122</v>
      </c>
      <c r="O11" s="1">
        <v>166</v>
      </c>
      <c r="P11" s="1">
        <v>196</v>
      </c>
      <c r="Q11" s="1">
        <v>106</v>
      </c>
    </row>
    <row r="12" spans="2:17" ht="15" customHeight="1">
      <c r="B12" s="13" t="s">
        <v>68</v>
      </c>
      <c r="D12" s="9">
        <f t="shared" si="0"/>
        <v>672</v>
      </c>
      <c r="E12" s="1">
        <v>14</v>
      </c>
      <c r="F12" s="1">
        <v>9</v>
      </c>
      <c r="G12" s="1">
        <v>13</v>
      </c>
      <c r="H12" s="1">
        <v>29</v>
      </c>
      <c r="I12" s="1">
        <v>47</v>
      </c>
      <c r="J12" s="1">
        <v>51</v>
      </c>
      <c r="K12" s="1">
        <v>61</v>
      </c>
      <c r="L12" s="1">
        <v>52</v>
      </c>
      <c r="M12" s="1">
        <v>63</v>
      </c>
      <c r="N12" s="1">
        <v>79</v>
      </c>
      <c r="O12" s="1">
        <v>108</v>
      </c>
      <c r="P12" s="1">
        <v>85</v>
      </c>
      <c r="Q12" s="1">
        <v>61</v>
      </c>
    </row>
    <row r="13" spans="2:17" ht="15" customHeight="1">
      <c r="B13" s="13" t="s">
        <v>69</v>
      </c>
      <c r="D13" s="9">
        <f t="shared" si="0"/>
        <v>745</v>
      </c>
      <c r="E13" s="1">
        <v>22</v>
      </c>
      <c r="F13" s="1">
        <v>9</v>
      </c>
      <c r="G13" s="1">
        <v>33</v>
      </c>
      <c r="H13" s="1">
        <v>27</v>
      </c>
      <c r="I13" s="1">
        <v>64</v>
      </c>
      <c r="J13" s="1">
        <v>79</v>
      </c>
      <c r="K13" s="1">
        <v>73</v>
      </c>
      <c r="L13" s="1">
        <v>71</v>
      </c>
      <c r="M13" s="1">
        <v>56</v>
      </c>
      <c r="N13" s="1">
        <v>78</v>
      </c>
      <c r="O13" s="1">
        <v>85</v>
      </c>
      <c r="P13" s="1">
        <v>105</v>
      </c>
      <c r="Q13" s="1">
        <v>43</v>
      </c>
    </row>
    <row r="14" spans="2:17" ht="45" customHeight="1">
      <c r="B14" s="8" t="s">
        <v>70</v>
      </c>
      <c r="D14" s="9">
        <f aca="true" t="shared" si="1" ref="D14:Q14">SUM(D15:D19,D20:D24,D25:D27)</f>
        <v>5505</v>
      </c>
      <c r="E14" s="10">
        <f t="shared" si="1"/>
        <v>412</v>
      </c>
      <c r="F14" s="10">
        <f t="shared" si="1"/>
        <v>55</v>
      </c>
      <c r="G14" s="10">
        <f t="shared" si="1"/>
        <v>53</v>
      </c>
      <c r="H14" s="10">
        <f t="shared" si="1"/>
        <v>74</v>
      </c>
      <c r="I14" s="10">
        <f t="shared" si="1"/>
        <v>144</v>
      </c>
      <c r="J14" s="10">
        <f t="shared" si="1"/>
        <v>213</v>
      </c>
      <c r="K14" s="10">
        <f t="shared" si="1"/>
        <v>290</v>
      </c>
      <c r="L14" s="10">
        <f t="shared" si="1"/>
        <v>281</v>
      </c>
      <c r="M14" s="10">
        <f t="shared" si="1"/>
        <v>314</v>
      </c>
      <c r="N14" s="10">
        <f t="shared" si="1"/>
        <v>723</v>
      </c>
      <c r="O14" s="10">
        <f t="shared" si="1"/>
        <v>1056</v>
      </c>
      <c r="P14" s="10">
        <f t="shared" si="1"/>
        <v>1015</v>
      </c>
      <c r="Q14" s="10">
        <f t="shared" si="1"/>
        <v>875</v>
      </c>
    </row>
    <row r="15" spans="2:17" ht="30" customHeight="1">
      <c r="B15" s="13" t="s">
        <v>71</v>
      </c>
      <c r="D15" s="9">
        <f aca="true" t="shared" si="2" ref="D15:D27">SUM(E15:Q15)</f>
        <v>300</v>
      </c>
      <c r="E15" s="1">
        <v>30</v>
      </c>
      <c r="F15" s="1">
        <v>3</v>
      </c>
      <c r="G15" s="1">
        <v>3</v>
      </c>
      <c r="H15" s="1">
        <v>3</v>
      </c>
      <c r="I15" s="1">
        <v>14</v>
      </c>
      <c r="J15" s="1">
        <v>17</v>
      </c>
      <c r="K15" s="1">
        <v>25</v>
      </c>
      <c r="L15" s="1">
        <v>19</v>
      </c>
      <c r="M15" s="1">
        <v>20</v>
      </c>
      <c r="N15" s="1">
        <v>48</v>
      </c>
      <c r="O15" s="1">
        <v>52</v>
      </c>
      <c r="P15" s="1">
        <v>43</v>
      </c>
      <c r="Q15" s="1">
        <v>23</v>
      </c>
    </row>
    <row r="16" spans="2:17" ht="15" customHeight="1">
      <c r="B16" s="13" t="s">
        <v>72</v>
      </c>
      <c r="D16" s="9">
        <f t="shared" si="2"/>
        <v>544</v>
      </c>
      <c r="E16" s="1">
        <v>32</v>
      </c>
      <c r="F16" s="1">
        <v>2</v>
      </c>
      <c r="G16" s="1">
        <v>7</v>
      </c>
      <c r="H16" s="1">
        <v>11</v>
      </c>
      <c r="I16" s="1">
        <v>11</v>
      </c>
      <c r="J16" s="1">
        <v>20</v>
      </c>
      <c r="K16" s="1">
        <v>21</v>
      </c>
      <c r="L16" s="1">
        <v>23</v>
      </c>
      <c r="M16" s="1">
        <v>37</v>
      </c>
      <c r="N16" s="1">
        <v>82</v>
      </c>
      <c r="O16" s="1">
        <v>101</v>
      </c>
      <c r="P16" s="1">
        <v>100</v>
      </c>
      <c r="Q16" s="1">
        <v>97</v>
      </c>
    </row>
    <row r="17" spans="2:17" ht="15" customHeight="1">
      <c r="B17" s="13" t="s">
        <v>73</v>
      </c>
      <c r="D17" s="9">
        <f t="shared" si="2"/>
        <v>537</v>
      </c>
      <c r="E17" s="1">
        <v>54</v>
      </c>
      <c r="F17" s="1">
        <v>3</v>
      </c>
      <c r="G17" s="1">
        <v>2</v>
      </c>
      <c r="H17" s="1">
        <v>3</v>
      </c>
      <c r="I17" s="1">
        <v>13</v>
      </c>
      <c r="J17" s="1">
        <v>25</v>
      </c>
      <c r="K17" s="1">
        <v>39</v>
      </c>
      <c r="L17" s="1">
        <v>27</v>
      </c>
      <c r="M17" s="1">
        <v>26</v>
      </c>
      <c r="N17" s="1">
        <v>66</v>
      </c>
      <c r="O17" s="1">
        <v>101</v>
      </c>
      <c r="P17" s="1">
        <v>94</v>
      </c>
      <c r="Q17" s="1">
        <v>84</v>
      </c>
    </row>
    <row r="18" spans="2:17" ht="15" customHeight="1">
      <c r="B18" s="13" t="s">
        <v>74</v>
      </c>
      <c r="D18" s="9">
        <f t="shared" si="2"/>
        <v>557</v>
      </c>
      <c r="E18" s="1">
        <v>97</v>
      </c>
      <c r="F18" s="1">
        <v>8</v>
      </c>
      <c r="G18" s="1">
        <v>3</v>
      </c>
      <c r="H18" s="1">
        <v>12</v>
      </c>
      <c r="I18" s="1">
        <v>17</v>
      </c>
      <c r="J18" s="1">
        <v>28</v>
      </c>
      <c r="K18" s="1">
        <v>32</v>
      </c>
      <c r="L18" s="1">
        <v>18</v>
      </c>
      <c r="M18" s="1">
        <v>23</v>
      </c>
      <c r="N18" s="1">
        <v>64</v>
      </c>
      <c r="O18" s="1">
        <v>102</v>
      </c>
      <c r="P18" s="1">
        <v>90</v>
      </c>
      <c r="Q18" s="1">
        <v>63</v>
      </c>
    </row>
    <row r="19" spans="2:17" ht="15" customHeight="1">
      <c r="B19" s="13" t="s">
        <v>75</v>
      </c>
      <c r="D19" s="9">
        <f t="shared" si="2"/>
        <v>722</v>
      </c>
      <c r="E19" s="1">
        <v>37</v>
      </c>
      <c r="F19" s="1">
        <v>1</v>
      </c>
      <c r="G19" s="1">
        <v>10</v>
      </c>
      <c r="H19" s="1">
        <v>3</v>
      </c>
      <c r="I19" s="1">
        <v>20</v>
      </c>
      <c r="J19" s="1">
        <v>24</v>
      </c>
      <c r="K19" s="1">
        <v>29</v>
      </c>
      <c r="L19" s="1">
        <v>34</v>
      </c>
      <c r="M19" s="1">
        <v>32</v>
      </c>
      <c r="N19" s="1">
        <v>103</v>
      </c>
      <c r="O19" s="1">
        <v>143</v>
      </c>
      <c r="P19" s="1">
        <v>151</v>
      </c>
      <c r="Q19" s="1">
        <v>135</v>
      </c>
    </row>
    <row r="20" spans="2:17" ht="30" customHeight="1">
      <c r="B20" s="13" t="s">
        <v>76</v>
      </c>
      <c r="D20" s="9">
        <f t="shared" si="2"/>
        <v>338</v>
      </c>
      <c r="E20" s="1">
        <v>35</v>
      </c>
      <c r="F20" s="1">
        <v>1</v>
      </c>
      <c r="G20" s="13" t="s">
        <v>113</v>
      </c>
      <c r="H20" s="1">
        <v>6</v>
      </c>
      <c r="I20" s="1">
        <v>5</v>
      </c>
      <c r="J20" s="1">
        <v>2</v>
      </c>
      <c r="K20" s="1">
        <v>18</v>
      </c>
      <c r="L20" s="1">
        <v>12</v>
      </c>
      <c r="M20" s="1">
        <v>21</v>
      </c>
      <c r="N20" s="1">
        <v>38</v>
      </c>
      <c r="O20" s="1">
        <v>81</v>
      </c>
      <c r="P20" s="1">
        <v>70</v>
      </c>
      <c r="Q20" s="1">
        <v>49</v>
      </c>
    </row>
    <row r="21" spans="2:17" ht="15" customHeight="1">
      <c r="B21" s="13" t="s">
        <v>77</v>
      </c>
      <c r="D21" s="9">
        <f t="shared" si="2"/>
        <v>333</v>
      </c>
      <c r="E21" s="1">
        <v>6</v>
      </c>
      <c r="F21" s="1">
        <v>1</v>
      </c>
      <c r="G21" s="1">
        <v>8</v>
      </c>
      <c r="H21" s="1">
        <v>6</v>
      </c>
      <c r="I21" s="1">
        <v>15</v>
      </c>
      <c r="J21" s="1">
        <v>26</v>
      </c>
      <c r="K21" s="1">
        <v>20</v>
      </c>
      <c r="L21" s="1">
        <v>23</v>
      </c>
      <c r="M21" s="1">
        <v>23</v>
      </c>
      <c r="N21" s="1">
        <v>42</v>
      </c>
      <c r="O21" s="1">
        <v>66</v>
      </c>
      <c r="P21" s="1">
        <v>60</v>
      </c>
      <c r="Q21" s="1">
        <v>37</v>
      </c>
    </row>
    <row r="22" spans="2:17" ht="15" customHeight="1">
      <c r="B22" s="13" t="s">
        <v>78</v>
      </c>
      <c r="D22" s="9">
        <f t="shared" si="2"/>
        <v>436</v>
      </c>
      <c r="E22" s="1">
        <v>27</v>
      </c>
      <c r="F22" s="1">
        <v>8</v>
      </c>
      <c r="G22" s="1">
        <v>4</v>
      </c>
      <c r="H22" s="1">
        <v>4</v>
      </c>
      <c r="I22" s="1">
        <v>14</v>
      </c>
      <c r="J22" s="1">
        <v>12</v>
      </c>
      <c r="K22" s="1">
        <v>18</v>
      </c>
      <c r="L22" s="1">
        <v>22</v>
      </c>
      <c r="M22" s="1">
        <v>20</v>
      </c>
      <c r="N22" s="1">
        <v>48</v>
      </c>
      <c r="O22" s="1">
        <v>92</v>
      </c>
      <c r="P22" s="1">
        <v>68</v>
      </c>
      <c r="Q22" s="1">
        <v>99</v>
      </c>
    </row>
    <row r="23" spans="2:17" ht="15" customHeight="1">
      <c r="B23" s="13" t="s">
        <v>79</v>
      </c>
      <c r="D23" s="9">
        <f t="shared" si="2"/>
        <v>236</v>
      </c>
      <c r="E23" s="1">
        <v>11</v>
      </c>
      <c r="F23" s="1">
        <v>2</v>
      </c>
      <c r="G23" s="1">
        <v>2</v>
      </c>
      <c r="H23" s="1">
        <v>6</v>
      </c>
      <c r="I23" s="1">
        <v>4</v>
      </c>
      <c r="J23" s="1">
        <v>8</v>
      </c>
      <c r="K23" s="1">
        <v>8</v>
      </c>
      <c r="L23" s="1">
        <v>9</v>
      </c>
      <c r="M23" s="1">
        <v>12</v>
      </c>
      <c r="N23" s="1">
        <v>38</v>
      </c>
      <c r="O23" s="1">
        <v>48</v>
      </c>
      <c r="P23" s="1">
        <v>49</v>
      </c>
      <c r="Q23" s="1">
        <v>39</v>
      </c>
    </row>
    <row r="24" spans="2:17" ht="15" customHeight="1">
      <c r="B24" s="13" t="s">
        <v>80</v>
      </c>
      <c r="D24" s="9">
        <f t="shared" si="2"/>
        <v>146</v>
      </c>
      <c r="E24" s="1">
        <v>13</v>
      </c>
      <c r="F24" s="13">
        <v>5</v>
      </c>
      <c r="G24" s="1">
        <v>2</v>
      </c>
      <c r="H24" s="1">
        <v>2</v>
      </c>
      <c r="I24" s="1">
        <v>3</v>
      </c>
      <c r="J24" s="1">
        <v>7</v>
      </c>
      <c r="K24" s="1">
        <v>5</v>
      </c>
      <c r="L24" s="1">
        <v>7</v>
      </c>
      <c r="M24" s="1">
        <v>7</v>
      </c>
      <c r="N24" s="1">
        <v>13</v>
      </c>
      <c r="O24" s="1">
        <v>23</v>
      </c>
      <c r="P24" s="1">
        <v>36</v>
      </c>
      <c r="Q24" s="1">
        <v>23</v>
      </c>
    </row>
    <row r="25" spans="2:17" ht="30" customHeight="1">
      <c r="B25" s="13" t="s">
        <v>81</v>
      </c>
      <c r="D25" s="9">
        <f t="shared" si="2"/>
        <v>525</v>
      </c>
      <c r="E25" s="1">
        <v>27</v>
      </c>
      <c r="F25" s="1">
        <v>9</v>
      </c>
      <c r="G25" s="1">
        <v>7</v>
      </c>
      <c r="H25" s="1">
        <v>7</v>
      </c>
      <c r="I25" s="1">
        <v>7</v>
      </c>
      <c r="J25" s="1">
        <v>22</v>
      </c>
      <c r="K25" s="1">
        <v>36</v>
      </c>
      <c r="L25" s="1">
        <v>29</v>
      </c>
      <c r="M25" s="1">
        <v>30</v>
      </c>
      <c r="N25" s="1">
        <v>70</v>
      </c>
      <c r="O25" s="1">
        <v>86</v>
      </c>
      <c r="P25" s="1">
        <v>99</v>
      </c>
      <c r="Q25" s="1">
        <v>96</v>
      </c>
    </row>
    <row r="26" spans="2:17" ht="15" customHeight="1">
      <c r="B26" s="13" t="s">
        <v>82</v>
      </c>
      <c r="D26" s="9">
        <f t="shared" si="2"/>
        <v>398</v>
      </c>
      <c r="E26" s="1">
        <v>22</v>
      </c>
      <c r="F26" s="1">
        <v>7</v>
      </c>
      <c r="G26" s="1">
        <v>2</v>
      </c>
      <c r="H26" s="1">
        <v>4</v>
      </c>
      <c r="I26" s="1">
        <v>6</v>
      </c>
      <c r="J26" s="1">
        <v>13</v>
      </c>
      <c r="K26" s="1">
        <v>19</v>
      </c>
      <c r="L26" s="1">
        <v>32</v>
      </c>
      <c r="M26" s="1">
        <v>33</v>
      </c>
      <c r="N26" s="1">
        <v>47</v>
      </c>
      <c r="O26" s="1">
        <v>71</v>
      </c>
      <c r="P26" s="1">
        <v>83</v>
      </c>
      <c r="Q26" s="1">
        <v>59</v>
      </c>
    </row>
    <row r="27" spans="2:17" ht="15" customHeight="1">
      <c r="B27" s="13" t="s">
        <v>83</v>
      </c>
      <c r="D27" s="9">
        <f t="shared" si="2"/>
        <v>433</v>
      </c>
      <c r="E27" s="1">
        <v>21</v>
      </c>
      <c r="F27" s="1">
        <v>5</v>
      </c>
      <c r="G27" s="1">
        <v>3</v>
      </c>
      <c r="H27" s="1">
        <v>7</v>
      </c>
      <c r="I27" s="1">
        <v>15</v>
      </c>
      <c r="J27" s="1">
        <v>9</v>
      </c>
      <c r="K27" s="1">
        <v>20</v>
      </c>
      <c r="L27" s="1">
        <v>26</v>
      </c>
      <c r="M27" s="1">
        <v>30</v>
      </c>
      <c r="N27" s="1">
        <v>64</v>
      </c>
      <c r="O27" s="1">
        <v>90</v>
      </c>
      <c r="P27" s="1">
        <v>72</v>
      </c>
      <c r="Q27" s="1">
        <v>71</v>
      </c>
    </row>
    <row r="28" spans="2:17" ht="45" customHeight="1">
      <c r="B28" s="8" t="s">
        <v>84</v>
      </c>
      <c r="D28" s="9">
        <f aca="true" t="shared" si="3" ref="D28:Q28">SUM(D29:D33,D34:D38)</f>
        <v>1567</v>
      </c>
      <c r="E28" s="10">
        <f t="shared" si="3"/>
        <v>98</v>
      </c>
      <c r="F28" s="10">
        <f t="shared" si="3"/>
        <v>16</v>
      </c>
      <c r="G28" s="10">
        <f t="shared" si="3"/>
        <v>17</v>
      </c>
      <c r="H28" s="10">
        <f t="shared" si="3"/>
        <v>38</v>
      </c>
      <c r="I28" s="10">
        <f t="shared" si="3"/>
        <v>48</v>
      </c>
      <c r="J28" s="10">
        <f t="shared" si="3"/>
        <v>70</v>
      </c>
      <c r="K28" s="10">
        <f t="shared" si="3"/>
        <v>84</v>
      </c>
      <c r="L28" s="10">
        <f t="shared" si="3"/>
        <v>101</v>
      </c>
      <c r="M28" s="10">
        <f t="shared" si="3"/>
        <v>139</v>
      </c>
      <c r="N28" s="10">
        <f t="shared" si="3"/>
        <v>264</v>
      </c>
      <c r="O28" s="10">
        <f t="shared" si="3"/>
        <v>309</v>
      </c>
      <c r="P28" s="10">
        <f t="shared" si="3"/>
        <v>238</v>
      </c>
      <c r="Q28" s="10">
        <f t="shared" si="3"/>
        <v>145</v>
      </c>
    </row>
    <row r="29" spans="2:17" ht="30" customHeight="1">
      <c r="B29" s="13" t="s">
        <v>85</v>
      </c>
      <c r="D29" s="9">
        <f>SUM(E29:Q29)</f>
        <v>349</v>
      </c>
      <c r="E29" s="1">
        <v>23</v>
      </c>
      <c r="F29" s="1">
        <v>8</v>
      </c>
      <c r="G29" s="1">
        <v>6</v>
      </c>
      <c r="H29" s="1">
        <v>10</v>
      </c>
      <c r="I29" s="1">
        <v>9</v>
      </c>
      <c r="J29" s="1">
        <v>26</v>
      </c>
      <c r="K29" s="1">
        <v>24</v>
      </c>
      <c r="L29" s="1">
        <v>35</v>
      </c>
      <c r="M29" s="1">
        <v>36</v>
      </c>
      <c r="N29" s="1">
        <v>51</v>
      </c>
      <c r="O29" s="1">
        <v>60</v>
      </c>
      <c r="P29" s="1">
        <v>39</v>
      </c>
      <c r="Q29" s="1">
        <v>22</v>
      </c>
    </row>
    <row r="30" spans="2:17" ht="15" customHeight="1">
      <c r="B30" s="13" t="s">
        <v>86</v>
      </c>
      <c r="D30" s="9">
        <f>SUM(E30:Q30)</f>
        <v>158</v>
      </c>
      <c r="E30" s="1">
        <v>5</v>
      </c>
      <c r="F30" s="13">
        <v>1</v>
      </c>
      <c r="G30" s="13" t="s">
        <v>113</v>
      </c>
      <c r="H30" s="1">
        <v>1</v>
      </c>
      <c r="I30" s="1">
        <v>3</v>
      </c>
      <c r="J30" s="1">
        <v>5</v>
      </c>
      <c r="K30" s="1">
        <v>6</v>
      </c>
      <c r="L30" s="1">
        <v>7</v>
      </c>
      <c r="M30" s="1">
        <v>15</v>
      </c>
      <c r="N30" s="1">
        <v>38</v>
      </c>
      <c r="O30" s="1">
        <v>31</v>
      </c>
      <c r="P30" s="1">
        <v>27</v>
      </c>
      <c r="Q30" s="1">
        <v>19</v>
      </c>
    </row>
    <row r="31" spans="2:17" ht="15" customHeight="1">
      <c r="B31" s="13" t="s">
        <v>87</v>
      </c>
      <c r="D31" s="9">
        <f>SUM(E31:Q31)</f>
        <v>301</v>
      </c>
      <c r="E31" s="1">
        <v>12</v>
      </c>
      <c r="F31" s="1">
        <v>2</v>
      </c>
      <c r="G31" s="1">
        <v>5</v>
      </c>
      <c r="H31" s="1">
        <v>4</v>
      </c>
      <c r="I31" s="1">
        <v>14</v>
      </c>
      <c r="J31" s="1">
        <v>18</v>
      </c>
      <c r="K31" s="1">
        <v>19</v>
      </c>
      <c r="L31" s="1">
        <v>21</v>
      </c>
      <c r="M31" s="1">
        <v>32</v>
      </c>
      <c r="N31" s="1">
        <v>55</v>
      </c>
      <c r="O31" s="1">
        <v>66</v>
      </c>
      <c r="P31" s="1">
        <v>40</v>
      </c>
      <c r="Q31" s="1">
        <v>13</v>
      </c>
    </row>
    <row r="32" spans="2:17" ht="15" customHeight="1">
      <c r="B32" s="13" t="s">
        <v>88</v>
      </c>
      <c r="D32" s="9">
        <f>SUM(E32:Q32)</f>
        <v>654</v>
      </c>
      <c r="E32" s="1">
        <v>54</v>
      </c>
      <c r="F32" s="1">
        <v>5</v>
      </c>
      <c r="G32" s="1">
        <v>6</v>
      </c>
      <c r="H32" s="1">
        <v>21</v>
      </c>
      <c r="I32" s="1">
        <v>22</v>
      </c>
      <c r="J32" s="1">
        <v>17</v>
      </c>
      <c r="K32" s="1">
        <v>30</v>
      </c>
      <c r="L32" s="1">
        <v>30</v>
      </c>
      <c r="M32" s="1">
        <v>51</v>
      </c>
      <c r="N32" s="1">
        <v>112</v>
      </c>
      <c r="O32" s="1">
        <v>124</v>
      </c>
      <c r="P32" s="1">
        <v>107</v>
      </c>
      <c r="Q32" s="1">
        <v>75</v>
      </c>
    </row>
    <row r="33" spans="2:17" ht="15" customHeight="1">
      <c r="B33" s="13" t="s">
        <v>89</v>
      </c>
      <c r="D33" s="12" t="s">
        <v>113</v>
      </c>
      <c r="E33" s="13" t="s">
        <v>113</v>
      </c>
      <c r="F33" s="13" t="s">
        <v>113</v>
      </c>
      <c r="G33" s="13" t="s">
        <v>113</v>
      </c>
      <c r="H33" s="13" t="s">
        <v>113</v>
      </c>
      <c r="I33" s="13" t="s">
        <v>113</v>
      </c>
      <c r="J33" s="13" t="s">
        <v>113</v>
      </c>
      <c r="K33" s="13" t="s">
        <v>113</v>
      </c>
      <c r="L33" s="13" t="s">
        <v>113</v>
      </c>
      <c r="M33" s="13" t="s">
        <v>113</v>
      </c>
      <c r="N33" s="13" t="s">
        <v>113</v>
      </c>
      <c r="O33" s="13" t="s">
        <v>113</v>
      </c>
      <c r="P33" s="13" t="s">
        <v>113</v>
      </c>
      <c r="Q33" s="13" t="s">
        <v>113</v>
      </c>
    </row>
    <row r="34" spans="2:17" ht="30" customHeight="1">
      <c r="B34" s="13" t="s">
        <v>90</v>
      </c>
      <c r="D34" s="9">
        <f>SUM(E34:Q34)</f>
        <v>1</v>
      </c>
      <c r="E34" s="13" t="s">
        <v>113</v>
      </c>
      <c r="F34" s="13" t="s">
        <v>113</v>
      </c>
      <c r="G34" s="13" t="s">
        <v>113</v>
      </c>
      <c r="H34" s="13" t="s">
        <v>113</v>
      </c>
      <c r="I34" s="13" t="s">
        <v>113</v>
      </c>
      <c r="J34" s="13" t="s">
        <v>113</v>
      </c>
      <c r="K34" s="13" t="s">
        <v>113</v>
      </c>
      <c r="L34" s="13" t="s">
        <v>113</v>
      </c>
      <c r="M34" s="13" t="s">
        <v>113</v>
      </c>
      <c r="N34" s="13" t="s">
        <v>113</v>
      </c>
      <c r="O34" s="13" t="s">
        <v>113</v>
      </c>
      <c r="P34" s="13" t="s">
        <v>113</v>
      </c>
      <c r="Q34" s="13">
        <v>1</v>
      </c>
    </row>
    <row r="35" spans="2:17" ht="15" customHeight="1">
      <c r="B35" s="13" t="s">
        <v>91</v>
      </c>
      <c r="D35" s="9">
        <f>SUM(E35:Q35)</f>
        <v>47</v>
      </c>
      <c r="E35" s="1">
        <v>1</v>
      </c>
      <c r="F35" s="13" t="s">
        <v>113</v>
      </c>
      <c r="G35" s="13" t="s">
        <v>113</v>
      </c>
      <c r="H35" s="13" t="s">
        <v>113</v>
      </c>
      <c r="I35" s="13" t="s">
        <v>113</v>
      </c>
      <c r="J35" s="1">
        <v>1</v>
      </c>
      <c r="K35" s="1">
        <v>1</v>
      </c>
      <c r="L35" s="1">
        <v>4</v>
      </c>
      <c r="M35" s="1">
        <v>3</v>
      </c>
      <c r="N35" s="1">
        <v>5</v>
      </c>
      <c r="O35" s="1">
        <v>17</v>
      </c>
      <c r="P35" s="1">
        <v>9</v>
      </c>
      <c r="Q35" s="1">
        <v>6</v>
      </c>
    </row>
    <row r="36" spans="2:17" ht="15" customHeight="1">
      <c r="B36" s="13" t="s">
        <v>92</v>
      </c>
      <c r="D36" s="9">
        <f>SUM(E36:Q36)</f>
        <v>17</v>
      </c>
      <c r="E36" s="13" t="s">
        <v>113</v>
      </c>
      <c r="F36" s="13" t="s">
        <v>113</v>
      </c>
      <c r="G36" s="13" t="s">
        <v>113</v>
      </c>
      <c r="H36" s="13" t="s">
        <v>113</v>
      </c>
      <c r="I36" s="13" t="s">
        <v>113</v>
      </c>
      <c r="J36" s="13" t="s">
        <v>113</v>
      </c>
      <c r="K36" s="1">
        <v>1</v>
      </c>
      <c r="L36" s="1">
        <v>2</v>
      </c>
      <c r="M36" s="13" t="s">
        <v>113</v>
      </c>
      <c r="N36" s="1">
        <v>2</v>
      </c>
      <c r="O36" s="1">
        <v>3</v>
      </c>
      <c r="P36" s="1">
        <v>8</v>
      </c>
      <c r="Q36" s="1">
        <v>1</v>
      </c>
    </row>
    <row r="37" spans="2:17" ht="15" customHeight="1">
      <c r="B37" s="13" t="s">
        <v>93</v>
      </c>
      <c r="D37" s="9">
        <f>SUM(E37:Q37)</f>
        <v>35</v>
      </c>
      <c r="E37" s="1">
        <v>3</v>
      </c>
      <c r="F37" s="13" t="s">
        <v>113</v>
      </c>
      <c r="G37" s="13" t="s">
        <v>113</v>
      </c>
      <c r="H37" s="1">
        <v>2</v>
      </c>
      <c r="I37" s="13" t="s">
        <v>113</v>
      </c>
      <c r="J37" s="1">
        <v>3</v>
      </c>
      <c r="K37" s="1">
        <v>3</v>
      </c>
      <c r="L37" s="1">
        <v>1</v>
      </c>
      <c r="M37" s="1">
        <v>2</v>
      </c>
      <c r="N37" s="1">
        <v>1</v>
      </c>
      <c r="O37" s="1">
        <v>6</v>
      </c>
      <c r="P37" s="1">
        <v>8</v>
      </c>
      <c r="Q37" s="1">
        <v>6</v>
      </c>
    </row>
    <row r="38" spans="2:17" ht="15" customHeight="1">
      <c r="B38" s="13" t="s">
        <v>94</v>
      </c>
      <c r="D38" s="9">
        <f>SUM(E38:Q38)</f>
        <v>5</v>
      </c>
      <c r="E38" s="13" t="s">
        <v>113</v>
      </c>
      <c r="F38" s="13" t="s">
        <v>113</v>
      </c>
      <c r="G38" s="13" t="s">
        <v>113</v>
      </c>
      <c r="H38" s="13" t="s">
        <v>113</v>
      </c>
      <c r="I38" s="13" t="s">
        <v>113</v>
      </c>
      <c r="J38" s="13" t="s">
        <v>113</v>
      </c>
      <c r="K38" s="13" t="s">
        <v>113</v>
      </c>
      <c r="L38" s="1">
        <v>1</v>
      </c>
      <c r="M38" s="13" t="s">
        <v>113</v>
      </c>
      <c r="N38" s="13" t="s">
        <v>113</v>
      </c>
      <c r="O38" s="1">
        <v>2</v>
      </c>
      <c r="P38" s="13" t="s">
        <v>113</v>
      </c>
      <c r="Q38" s="1">
        <v>2</v>
      </c>
    </row>
    <row r="39" spans="2:17" ht="45" customHeight="1">
      <c r="B39" s="8" t="s">
        <v>95</v>
      </c>
      <c r="D39" s="9">
        <f aca="true" t="shared" si="4" ref="D39:Q39">SUM(D40:D43)</f>
        <v>4185</v>
      </c>
      <c r="E39" s="10">
        <f t="shared" si="4"/>
        <v>250</v>
      </c>
      <c r="F39" s="10">
        <f t="shared" si="4"/>
        <v>34</v>
      </c>
      <c r="G39" s="10">
        <f t="shared" si="4"/>
        <v>41</v>
      </c>
      <c r="H39" s="10">
        <f t="shared" si="4"/>
        <v>48</v>
      </c>
      <c r="I39" s="10">
        <f t="shared" si="4"/>
        <v>63</v>
      </c>
      <c r="J39" s="10">
        <f t="shared" si="4"/>
        <v>97</v>
      </c>
      <c r="K39" s="10">
        <f t="shared" si="4"/>
        <v>168</v>
      </c>
      <c r="L39" s="10">
        <f t="shared" si="4"/>
        <v>228</v>
      </c>
      <c r="M39" s="10">
        <f t="shared" si="4"/>
        <v>327</v>
      </c>
      <c r="N39" s="10">
        <f t="shared" si="4"/>
        <v>587</v>
      </c>
      <c r="O39" s="10">
        <f t="shared" si="4"/>
        <v>848</v>
      </c>
      <c r="P39" s="10">
        <f t="shared" si="4"/>
        <v>777</v>
      </c>
      <c r="Q39" s="10">
        <f t="shared" si="4"/>
        <v>717</v>
      </c>
    </row>
    <row r="40" spans="2:17" ht="30" customHeight="1">
      <c r="B40" s="13" t="s">
        <v>96</v>
      </c>
      <c r="D40" s="9">
        <f>SUM(E40:Q40)</f>
        <v>1380</v>
      </c>
      <c r="E40" s="1">
        <v>87</v>
      </c>
      <c r="F40" s="1">
        <v>11</v>
      </c>
      <c r="G40" s="1">
        <v>8</v>
      </c>
      <c r="H40" s="1">
        <v>18</v>
      </c>
      <c r="I40" s="1">
        <v>20</v>
      </c>
      <c r="J40" s="1">
        <v>31</v>
      </c>
      <c r="K40" s="1">
        <v>36</v>
      </c>
      <c r="L40" s="1">
        <v>79</v>
      </c>
      <c r="M40" s="1">
        <v>117</v>
      </c>
      <c r="N40" s="1">
        <v>177</v>
      </c>
      <c r="O40" s="1">
        <v>279</v>
      </c>
      <c r="P40" s="1">
        <v>250</v>
      </c>
      <c r="Q40" s="1">
        <v>267</v>
      </c>
    </row>
    <row r="41" spans="2:17" ht="15" customHeight="1">
      <c r="B41" s="13" t="s">
        <v>97</v>
      </c>
      <c r="D41" s="9">
        <f>SUM(E41:Q41)</f>
        <v>856</v>
      </c>
      <c r="E41" s="1">
        <v>40</v>
      </c>
      <c r="F41" s="1">
        <v>11</v>
      </c>
      <c r="G41" s="1">
        <v>11</v>
      </c>
      <c r="H41" s="1">
        <v>7</v>
      </c>
      <c r="I41" s="1">
        <v>16</v>
      </c>
      <c r="J41" s="1">
        <v>27</v>
      </c>
      <c r="K41" s="1">
        <v>41</v>
      </c>
      <c r="L41" s="1">
        <v>42</v>
      </c>
      <c r="M41" s="1">
        <v>55</v>
      </c>
      <c r="N41" s="1">
        <v>120</v>
      </c>
      <c r="O41" s="1">
        <v>190</v>
      </c>
      <c r="P41" s="1">
        <v>151</v>
      </c>
      <c r="Q41" s="1">
        <v>145</v>
      </c>
    </row>
    <row r="42" spans="2:17" ht="15" customHeight="1">
      <c r="B42" s="13" t="s">
        <v>98</v>
      </c>
      <c r="D42" s="9">
        <f>SUM(E42:Q42)</f>
        <v>1351</v>
      </c>
      <c r="E42" s="1">
        <v>99</v>
      </c>
      <c r="F42" s="1">
        <v>10</v>
      </c>
      <c r="G42" s="1">
        <v>19</v>
      </c>
      <c r="H42" s="1">
        <v>14</v>
      </c>
      <c r="I42" s="1">
        <v>13</v>
      </c>
      <c r="J42" s="1">
        <v>32</v>
      </c>
      <c r="K42" s="1">
        <v>64</v>
      </c>
      <c r="L42" s="1">
        <v>77</v>
      </c>
      <c r="M42" s="1">
        <v>107</v>
      </c>
      <c r="N42" s="1">
        <v>187</v>
      </c>
      <c r="O42" s="1">
        <v>255</v>
      </c>
      <c r="P42" s="1">
        <v>250</v>
      </c>
      <c r="Q42" s="1">
        <v>224</v>
      </c>
    </row>
    <row r="43" spans="2:17" ht="15" customHeight="1">
      <c r="B43" s="13" t="s">
        <v>99</v>
      </c>
      <c r="D43" s="9">
        <f>SUM(E43:Q43)</f>
        <v>598</v>
      </c>
      <c r="E43" s="1">
        <v>24</v>
      </c>
      <c r="F43" s="13">
        <v>2</v>
      </c>
      <c r="G43" s="1">
        <v>3</v>
      </c>
      <c r="H43" s="1">
        <v>9</v>
      </c>
      <c r="I43" s="1">
        <v>14</v>
      </c>
      <c r="J43" s="1">
        <v>7</v>
      </c>
      <c r="K43" s="1">
        <v>27</v>
      </c>
      <c r="L43" s="1">
        <v>30</v>
      </c>
      <c r="M43" s="1">
        <v>48</v>
      </c>
      <c r="N43" s="1">
        <v>103</v>
      </c>
      <c r="O43" s="1">
        <v>124</v>
      </c>
      <c r="P43" s="1">
        <v>126</v>
      </c>
      <c r="Q43" s="1">
        <v>81</v>
      </c>
    </row>
    <row r="44" spans="2:17" ht="45" customHeight="1">
      <c r="B44" s="8" t="s">
        <v>100</v>
      </c>
      <c r="D44" s="9">
        <f aca="true" t="shared" si="5" ref="D44:Q44">SUM(D45:D49,D50)</f>
        <v>1237</v>
      </c>
      <c r="E44" s="10">
        <f t="shared" si="5"/>
        <v>39</v>
      </c>
      <c r="F44" s="10">
        <f t="shared" si="5"/>
        <v>10</v>
      </c>
      <c r="G44" s="10">
        <f t="shared" si="5"/>
        <v>15</v>
      </c>
      <c r="H44" s="10">
        <f t="shared" si="5"/>
        <v>21</v>
      </c>
      <c r="I44" s="10">
        <f t="shared" si="5"/>
        <v>20</v>
      </c>
      <c r="J44" s="10">
        <f t="shared" si="5"/>
        <v>27</v>
      </c>
      <c r="K44" s="10">
        <f t="shared" si="5"/>
        <v>52</v>
      </c>
      <c r="L44" s="10">
        <f t="shared" si="5"/>
        <v>53</v>
      </c>
      <c r="M44" s="10">
        <f t="shared" si="5"/>
        <v>82</v>
      </c>
      <c r="N44" s="10">
        <f t="shared" si="5"/>
        <v>150</v>
      </c>
      <c r="O44" s="10">
        <f t="shared" si="5"/>
        <v>237</v>
      </c>
      <c r="P44" s="10">
        <f t="shared" si="5"/>
        <v>274</v>
      </c>
      <c r="Q44" s="10">
        <f t="shared" si="5"/>
        <v>257</v>
      </c>
    </row>
    <row r="45" spans="2:17" ht="30" customHeight="1">
      <c r="B45" s="13" t="s">
        <v>101</v>
      </c>
      <c r="D45" s="9">
        <f aca="true" t="shared" si="6" ref="D45:D50">SUM(E45:Q45)</f>
        <v>450</v>
      </c>
      <c r="E45" s="1">
        <v>17</v>
      </c>
      <c r="F45" s="1">
        <v>3</v>
      </c>
      <c r="G45" s="1">
        <v>4</v>
      </c>
      <c r="H45" s="1">
        <v>7</v>
      </c>
      <c r="I45" s="1">
        <v>10</v>
      </c>
      <c r="J45" s="1">
        <v>14</v>
      </c>
      <c r="K45" s="1">
        <v>25</v>
      </c>
      <c r="L45" s="1">
        <v>23</v>
      </c>
      <c r="M45" s="1">
        <v>27</v>
      </c>
      <c r="N45" s="1">
        <v>61</v>
      </c>
      <c r="O45" s="1">
        <v>69</v>
      </c>
      <c r="P45" s="1">
        <v>98</v>
      </c>
      <c r="Q45" s="1">
        <v>92</v>
      </c>
    </row>
    <row r="46" spans="2:17" ht="15" customHeight="1">
      <c r="B46" s="13" t="s">
        <v>102</v>
      </c>
      <c r="D46" s="9">
        <f t="shared" si="6"/>
        <v>166</v>
      </c>
      <c r="E46" s="1">
        <v>4</v>
      </c>
      <c r="F46" s="13">
        <v>1</v>
      </c>
      <c r="G46" s="1">
        <v>4</v>
      </c>
      <c r="H46" s="1">
        <v>4</v>
      </c>
      <c r="I46" s="1">
        <v>2</v>
      </c>
      <c r="J46" s="1">
        <v>3</v>
      </c>
      <c r="K46" s="1">
        <v>10</v>
      </c>
      <c r="L46" s="1">
        <v>10</v>
      </c>
      <c r="M46" s="1">
        <v>10</v>
      </c>
      <c r="N46" s="1">
        <v>20</v>
      </c>
      <c r="O46" s="1">
        <v>22</v>
      </c>
      <c r="P46" s="1">
        <v>32</v>
      </c>
      <c r="Q46" s="1">
        <v>44</v>
      </c>
    </row>
    <row r="47" spans="2:17" ht="15" customHeight="1">
      <c r="B47" s="13" t="s">
        <v>103</v>
      </c>
      <c r="D47" s="9">
        <f t="shared" si="6"/>
        <v>121</v>
      </c>
      <c r="E47" s="1">
        <v>4</v>
      </c>
      <c r="F47" s="13">
        <v>1</v>
      </c>
      <c r="G47" s="1">
        <v>2</v>
      </c>
      <c r="H47" s="1">
        <v>2</v>
      </c>
      <c r="I47" s="1">
        <v>2</v>
      </c>
      <c r="J47" s="13" t="s">
        <v>113</v>
      </c>
      <c r="K47" s="1">
        <v>3</v>
      </c>
      <c r="L47" s="1">
        <v>7</v>
      </c>
      <c r="M47" s="1">
        <v>8</v>
      </c>
      <c r="N47" s="1">
        <v>10</v>
      </c>
      <c r="O47" s="1">
        <v>31</v>
      </c>
      <c r="P47" s="1">
        <v>26</v>
      </c>
      <c r="Q47" s="1">
        <v>25</v>
      </c>
    </row>
    <row r="48" spans="2:17" ht="15" customHeight="1">
      <c r="B48" s="13" t="s">
        <v>104</v>
      </c>
      <c r="D48" s="9">
        <f t="shared" si="6"/>
        <v>179</v>
      </c>
      <c r="E48" s="1">
        <v>7</v>
      </c>
      <c r="F48" s="1">
        <v>2</v>
      </c>
      <c r="G48" s="1">
        <v>2</v>
      </c>
      <c r="H48" s="1">
        <v>4</v>
      </c>
      <c r="I48" s="1">
        <v>4</v>
      </c>
      <c r="J48" s="1">
        <v>3</v>
      </c>
      <c r="K48" s="1">
        <v>1</v>
      </c>
      <c r="L48" s="1">
        <v>4</v>
      </c>
      <c r="M48" s="1">
        <v>9</v>
      </c>
      <c r="N48" s="1">
        <v>29</v>
      </c>
      <c r="O48" s="1">
        <v>34</v>
      </c>
      <c r="P48" s="1">
        <v>48</v>
      </c>
      <c r="Q48" s="1">
        <v>32</v>
      </c>
    </row>
    <row r="49" spans="2:17" ht="15" customHeight="1">
      <c r="B49" s="13" t="s">
        <v>105</v>
      </c>
      <c r="D49" s="9">
        <f t="shared" si="6"/>
        <v>255</v>
      </c>
      <c r="E49" s="1">
        <v>7</v>
      </c>
      <c r="F49" s="1">
        <v>2</v>
      </c>
      <c r="G49" s="1">
        <v>3</v>
      </c>
      <c r="H49" s="1">
        <v>3</v>
      </c>
      <c r="I49" s="1">
        <v>2</v>
      </c>
      <c r="J49" s="1">
        <v>6</v>
      </c>
      <c r="K49" s="1">
        <v>9</v>
      </c>
      <c r="L49" s="1">
        <v>6</v>
      </c>
      <c r="M49" s="1">
        <v>21</v>
      </c>
      <c r="N49" s="1">
        <v>24</v>
      </c>
      <c r="O49" s="1">
        <v>64</v>
      </c>
      <c r="P49" s="1">
        <v>56</v>
      </c>
      <c r="Q49" s="1">
        <v>52</v>
      </c>
    </row>
    <row r="50" spans="2:17" ht="30" customHeight="1">
      <c r="B50" s="14" t="s">
        <v>106</v>
      </c>
      <c r="D50" s="9">
        <f t="shared" si="6"/>
        <v>66</v>
      </c>
      <c r="E50" s="13" t="s">
        <v>113</v>
      </c>
      <c r="F50" s="13">
        <v>1</v>
      </c>
      <c r="G50" s="13" t="s">
        <v>113</v>
      </c>
      <c r="H50" s="1">
        <v>1</v>
      </c>
      <c r="I50" s="13" t="s">
        <v>113</v>
      </c>
      <c r="J50" s="1">
        <v>1</v>
      </c>
      <c r="K50" s="1">
        <v>4</v>
      </c>
      <c r="L50" s="1">
        <v>3</v>
      </c>
      <c r="M50" s="1">
        <v>7</v>
      </c>
      <c r="N50" s="1">
        <v>6</v>
      </c>
      <c r="O50" s="1">
        <v>17</v>
      </c>
      <c r="P50" s="1">
        <v>14</v>
      </c>
      <c r="Q50" s="1">
        <v>12</v>
      </c>
    </row>
    <row r="51" spans="1:17" ht="15" customHeight="1" thickBot="1">
      <c r="A51" s="4"/>
      <c r="B51" s="4"/>
      <c r="C51" s="4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A1">
      <selection activeCell="J3" sqref="J3"/>
    </sheetView>
  </sheetViews>
  <sheetFormatPr defaultColWidth="8.625" defaultRowHeight="12.75"/>
  <cols>
    <col min="1" max="1" width="1.625" style="1" customWidth="1"/>
    <col min="2" max="2" width="20.125" style="1" customWidth="1"/>
    <col min="3" max="3" width="2.25390625" style="1" customWidth="1"/>
    <col min="4" max="4" width="17.375" style="1" customWidth="1"/>
    <col min="5" max="5" width="17.25390625" style="1" customWidth="1"/>
    <col min="6" max="8" width="17.375" style="1" customWidth="1"/>
    <col min="9" max="10" width="17.125" style="1" customWidth="1"/>
    <col min="11" max="12" width="21.25390625" style="1" customWidth="1"/>
    <col min="13" max="17" width="21.00390625" style="1" customWidth="1"/>
    <col min="18" max="16384" width="8.625" style="1" customWidth="1"/>
  </cols>
  <sheetData>
    <row r="1" spans="1:19" ht="24">
      <c r="A1" s="17"/>
      <c r="B1" s="2" t="s">
        <v>112</v>
      </c>
      <c r="K1" s="2" t="s">
        <v>110</v>
      </c>
      <c r="N1" s="3"/>
      <c r="O1" s="3" t="s">
        <v>111</v>
      </c>
      <c r="P1" s="17"/>
      <c r="Q1" s="17"/>
      <c r="R1" s="17"/>
      <c r="S1" s="17"/>
    </row>
    <row r="2" spans="1:19" ht="39" customHeight="1" thickBot="1">
      <c r="A2" s="18"/>
      <c r="B2" s="18" t="s">
        <v>121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 t="s">
        <v>0</v>
      </c>
      <c r="R2" s="19"/>
      <c r="S2" s="17"/>
    </row>
    <row r="3" spans="1:19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19"/>
      <c r="S3" s="17"/>
    </row>
    <row r="4" spans="1:19" ht="30" customHeight="1">
      <c r="A4" s="17"/>
      <c r="B4" s="20" t="s">
        <v>16</v>
      </c>
      <c r="C4" s="17"/>
      <c r="D4" s="21">
        <f aca="true" t="shared" si="0" ref="D4:Q4">SUM(D5:D6)</f>
        <v>28175</v>
      </c>
      <c r="E4" s="19">
        <f t="shared" si="0"/>
        <v>1670</v>
      </c>
      <c r="F4" s="19">
        <f t="shared" si="0"/>
        <v>553</v>
      </c>
      <c r="G4" s="19">
        <f t="shared" si="0"/>
        <v>448</v>
      </c>
      <c r="H4" s="19">
        <f t="shared" si="0"/>
        <v>627</v>
      </c>
      <c r="I4" s="19">
        <f t="shared" si="0"/>
        <v>1064</v>
      </c>
      <c r="J4" s="19">
        <f t="shared" si="0"/>
        <v>1336</v>
      </c>
      <c r="K4" s="19">
        <f t="shared" si="0"/>
        <v>1661</v>
      </c>
      <c r="L4" s="19">
        <f t="shared" si="0"/>
        <v>1662</v>
      </c>
      <c r="M4" s="19">
        <f t="shared" si="0"/>
        <v>1520</v>
      </c>
      <c r="N4" s="19">
        <f t="shared" si="0"/>
        <v>3380</v>
      </c>
      <c r="O4" s="19">
        <f t="shared" si="0"/>
        <v>5076</v>
      </c>
      <c r="P4" s="19">
        <f t="shared" si="0"/>
        <v>5034</v>
      </c>
      <c r="Q4" s="19">
        <f t="shared" si="0"/>
        <v>4144</v>
      </c>
      <c r="R4" s="17"/>
      <c r="S4" s="17"/>
    </row>
    <row r="5" spans="1:19" ht="45" customHeight="1">
      <c r="A5" s="17"/>
      <c r="B5" s="20" t="s">
        <v>17</v>
      </c>
      <c r="C5" s="17"/>
      <c r="D5" s="21">
        <f aca="true" t="shared" si="1" ref="D5:Q5">SUM(D7:D11,D12:D14)</f>
        <v>8478</v>
      </c>
      <c r="E5" s="19">
        <f t="shared" si="1"/>
        <v>503</v>
      </c>
      <c r="F5" s="19">
        <f t="shared" si="1"/>
        <v>178</v>
      </c>
      <c r="G5" s="19">
        <f t="shared" si="1"/>
        <v>117</v>
      </c>
      <c r="H5" s="19">
        <f t="shared" si="1"/>
        <v>161</v>
      </c>
      <c r="I5" s="19">
        <f t="shared" si="1"/>
        <v>255</v>
      </c>
      <c r="J5" s="19">
        <f t="shared" si="1"/>
        <v>326</v>
      </c>
      <c r="K5" s="19">
        <f t="shared" si="1"/>
        <v>457</v>
      </c>
      <c r="L5" s="19">
        <f t="shared" si="1"/>
        <v>487</v>
      </c>
      <c r="M5" s="19">
        <f t="shared" si="1"/>
        <v>413</v>
      </c>
      <c r="N5" s="19">
        <f t="shared" si="1"/>
        <v>1107</v>
      </c>
      <c r="O5" s="19">
        <f t="shared" si="1"/>
        <v>1637</v>
      </c>
      <c r="P5" s="19">
        <f t="shared" si="1"/>
        <v>1545</v>
      </c>
      <c r="Q5" s="19">
        <f t="shared" si="1"/>
        <v>1292</v>
      </c>
      <c r="R5" s="17"/>
      <c r="S5" s="17"/>
    </row>
    <row r="6" spans="1:19" ht="45" customHeight="1">
      <c r="A6" s="17"/>
      <c r="B6" s="20" t="s">
        <v>18</v>
      </c>
      <c r="C6" s="17"/>
      <c r="D6" s="21">
        <f>SUM(D15,D31,D35,D40,'(2)男（小浜町～上対馬町）'!D14,'(2)男（小浜町～上対馬町）'!D28,'(2)男（小浜町～上対馬町）'!D39,'(2)男（小浜町～上対馬町）'!D44)</f>
        <v>19697</v>
      </c>
      <c r="E6" s="19">
        <f>SUM(E15,E31,E35,E40,'(2)男（小浜町～上対馬町）'!E14,'(2)男（小浜町～上対馬町）'!E28,'(2)男（小浜町～上対馬町）'!E39,'(2)男（小浜町～上対馬町）'!E44)</f>
        <v>1167</v>
      </c>
      <c r="F6" s="19">
        <f>SUM(F15,F31,F35,F40,'(2)男（小浜町～上対馬町）'!F14,'(2)男（小浜町～上対馬町）'!F28,'(2)男（小浜町～上対馬町）'!F39,'(2)男（小浜町～上対馬町）'!F44)</f>
        <v>375</v>
      </c>
      <c r="G6" s="19">
        <f>SUM(G15,G31,G35,G40,'(2)男（小浜町～上対馬町）'!G14,'(2)男（小浜町～上対馬町）'!G28,'(2)男（小浜町～上対馬町）'!G39,'(2)男（小浜町～上対馬町）'!G44)</f>
        <v>331</v>
      </c>
      <c r="H6" s="19">
        <f>SUM(H15,H31,H35,H40,'(2)男（小浜町～上対馬町）'!H14,'(2)男（小浜町～上対馬町）'!H28,'(2)男（小浜町～上対馬町）'!H39,'(2)男（小浜町～上対馬町）'!H44)</f>
        <v>466</v>
      </c>
      <c r="I6" s="19">
        <f>SUM(I15,I31,I35,I40,'(2)男（小浜町～上対馬町）'!I14,'(2)男（小浜町～上対馬町）'!I28,'(2)男（小浜町～上対馬町）'!I39,'(2)男（小浜町～上対馬町）'!I44)</f>
        <v>809</v>
      </c>
      <c r="J6" s="19">
        <f>SUM(J15,J31,J35,J40,'(2)男（小浜町～上対馬町）'!J14,'(2)男（小浜町～上対馬町）'!J28,'(2)男（小浜町～上対馬町）'!J39,'(2)男（小浜町～上対馬町）'!J44)</f>
        <v>1010</v>
      </c>
      <c r="K6" s="19">
        <f>SUM(K15,K31,K35,K40,'(2)男（小浜町～上対馬町）'!K14,'(2)男（小浜町～上対馬町）'!K28,'(2)男（小浜町～上対馬町）'!K39,'(2)男（小浜町～上対馬町）'!K44)</f>
        <v>1204</v>
      </c>
      <c r="L6" s="19">
        <f>SUM(L15,L31,L35,L40,'(2)男（小浜町～上対馬町）'!L14,'(2)男（小浜町～上対馬町）'!L28,'(2)男（小浜町～上対馬町）'!L39,'(2)男（小浜町～上対馬町）'!L44)</f>
        <v>1175</v>
      </c>
      <c r="M6" s="19">
        <f>SUM(M15,M31,M35,M40,'(2)男（小浜町～上対馬町）'!M14,'(2)男（小浜町～上対馬町）'!M28,'(2)男（小浜町～上対馬町）'!M39,'(2)男（小浜町～上対馬町）'!M44)</f>
        <v>1107</v>
      </c>
      <c r="N6" s="19">
        <f>SUM(N15,N31,N35,N40,'(2)男（小浜町～上対馬町）'!N14,'(2)男（小浜町～上対馬町）'!N28,'(2)男（小浜町～上対馬町）'!N39,'(2)男（小浜町～上対馬町）'!N44)</f>
        <v>2273</v>
      </c>
      <c r="O6" s="19">
        <f>SUM(O15,O31,O35,O40,'(2)男（小浜町～上対馬町）'!O14,'(2)男（小浜町～上対馬町）'!O28,'(2)男（小浜町～上対馬町）'!O39,'(2)男（小浜町～上対馬町）'!O44)</f>
        <v>3439</v>
      </c>
      <c r="P6" s="19">
        <f>SUM(P15,P31,P35,P40,'(2)男（小浜町～上対馬町）'!P14,'(2)男（小浜町～上対馬町）'!P28,'(2)男（小浜町～上対馬町）'!P39,'(2)男（小浜町～上対馬町）'!P44)</f>
        <v>3489</v>
      </c>
      <c r="Q6" s="19">
        <f>SUM(Q15,Q31,Q35,Q40,'(2)男（小浜町～上対馬町）'!Q14,'(2)男（小浜町～上対馬町）'!Q28,'(2)男（小浜町～上対馬町）'!Q39,'(2)男（小浜町～上対馬町）'!Q44)</f>
        <v>2852</v>
      </c>
      <c r="R6" s="17"/>
      <c r="S6" s="17"/>
    </row>
    <row r="7" spans="1:19" ht="45" customHeight="1">
      <c r="A7" s="17"/>
      <c r="B7" s="20" t="s">
        <v>19</v>
      </c>
      <c r="C7" s="17"/>
      <c r="D7" s="21">
        <f aca="true" t="shared" si="2" ref="D7:D15">SUM(E7:Q7)</f>
        <v>1300</v>
      </c>
      <c r="E7" s="17">
        <v>46</v>
      </c>
      <c r="F7" s="17">
        <v>34</v>
      </c>
      <c r="G7" s="17">
        <v>21</v>
      </c>
      <c r="H7" s="17">
        <v>28</v>
      </c>
      <c r="I7" s="17">
        <v>61</v>
      </c>
      <c r="J7" s="17">
        <v>56</v>
      </c>
      <c r="K7" s="17">
        <v>90</v>
      </c>
      <c r="L7" s="17">
        <v>85</v>
      </c>
      <c r="M7" s="17">
        <v>65</v>
      </c>
      <c r="N7" s="17">
        <v>191</v>
      </c>
      <c r="O7" s="17">
        <v>233</v>
      </c>
      <c r="P7" s="17">
        <v>220</v>
      </c>
      <c r="Q7" s="17">
        <v>170</v>
      </c>
      <c r="R7" s="17"/>
      <c r="S7" s="17"/>
    </row>
    <row r="8" spans="1:19" ht="15" customHeight="1">
      <c r="A8" s="17"/>
      <c r="B8" s="20" t="s">
        <v>20</v>
      </c>
      <c r="C8" s="17"/>
      <c r="D8" s="21">
        <f t="shared" si="2"/>
        <v>1590</v>
      </c>
      <c r="E8" s="17">
        <v>69</v>
      </c>
      <c r="F8" s="17">
        <v>29</v>
      </c>
      <c r="G8" s="17">
        <v>24</v>
      </c>
      <c r="H8" s="17">
        <v>25</v>
      </c>
      <c r="I8" s="17">
        <v>43</v>
      </c>
      <c r="J8" s="17">
        <v>61</v>
      </c>
      <c r="K8" s="17">
        <v>72</v>
      </c>
      <c r="L8" s="17">
        <v>98</v>
      </c>
      <c r="M8" s="17">
        <v>67</v>
      </c>
      <c r="N8" s="17">
        <v>212</v>
      </c>
      <c r="O8" s="17">
        <v>302</v>
      </c>
      <c r="P8" s="17">
        <v>317</v>
      </c>
      <c r="Q8" s="17">
        <v>271</v>
      </c>
      <c r="R8" s="17"/>
      <c r="S8" s="17"/>
    </row>
    <row r="9" spans="1:19" ht="15" customHeight="1">
      <c r="A9" s="17"/>
      <c r="B9" s="20" t="s">
        <v>21</v>
      </c>
      <c r="C9" s="17"/>
      <c r="D9" s="21">
        <f t="shared" si="2"/>
        <v>785</v>
      </c>
      <c r="E9" s="17">
        <v>27</v>
      </c>
      <c r="F9" s="17">
        <v>36</v>
      </c>
      <c r="G9" s="17">
        <v>29</v>
      </c>
      <c r="H9" s="17">
        <v>43</v>
      </c>
      <c r="I9" s="17">
        <v>49</v>
      </c>
      <c r="J9" s="17">
        <v>60</v>
      </c>
      <c r="K9" s="17">
        <v>81</v>
      </c>
      <c r="L9" s="17">
        <v>65</v>
      </c>
      <c r="M9" s="17">
        <v>36</v>
      </c>
      <c r="N9" s="17">
        <v>90</v>
      </c>
      <c r="O9" s="17">
        <v>109</v>
      </c>
      <c r="P9" s="17">
        <v>93</v>
      </c>
      <c r="Q9" s="17">
        <v>67</v>
      </c>
      <c r="R9" s="17"/>
      <c r="S9" s="17"/>
    </row>
    <row r="10" spans="1:19" ht="15" customHeight="1">
      <c r="A10" s="17"/>
      <c r="B10" s="20" t="s">
        <v>22</v>
      </c>
      <c r="C10" s="17"/>
      <c r="D10" s="21">
        <f t="shared" si="2"/>
        <v>1304</v>
      </c>
      <c r="E10" s="17">
        <v>84</v>
      </c>
      <c r="F10" s="17">
        <v>23</v>
      </c>
      <c r="G10" s="17">
        <v>5</v>
      </c>
      <c r="H10" s="17">
        <v>18</v>
      </c>
      <c r="I10" s="17">
        <v>21</v>
      </c>
      <c r="J10" s="17">
        <v>41</v>
      </c>
      <c r="K10" s="17">
        <v>45</v>
      </c>
      <c r="L10" s="17">
        <v>49</v>
      </c>
      <c r="M10" s="17">
        <v>60</v>
      </c>
      <c r="N10" s="17">
        <v>176</v>
      </c>
      <c r="O10" s="17">
        <v>289</v>
      </c>
      <c r="P10" s="17">
        <v>274</v>
      </c>
      <c r="Q10" s="17">
        <v>219</v>
      </c>
      <c r="R10" s="17"/>
      <c r="S10" s="17"/>
    </row>
    <row r="11" spans="1:19" ht="15" customHeight="1">
      <c r="A11" s="17"/>
      <c r="B11" s="20" t="s">
        <v>23</v>
      </c>
      <c r="C11" s="17"/>
      <c r="D11" s="21">
        <f t="shared" si="2"/>
        <v>1154</v>
      </c>
      <c r="E11" s="17">
        <v>76</v>
      </c>
      <c r="F11" s="17">
        <v>29</v>
      </c>
      <c r="G11" s="17">
        <v>17</v>
      </c>
      <c r="H11" s="17">
        <v>21</v>
      </c>
      <c r="I11" s="17">
        <v>39</v>
      </c>
      <c r="J11" s="17">
        <v>50</v>
      </c>
      <c r="K11" s="17">
        <v>65</v>
      </c>
      <c r="L11" s="17">
        <v>74</v>
      </c>
      <c r="M11" s="17">
        <v>65</v>
      </c>
      <c r="N11" s="17">
        <v>117</v>
      </c>
      <c r="O11" s="17">
        <v>219</v>
      </c>
      <c r="P11" s="17">
        <v>203</v>
      </c>
      <c r="Q11" s="17">
        <v>179</v>
      </c>
      <c r="R11" s="17"/>
      <c r="S11" s="17"/>
    </row>
    <row r="12" spans="1:19" ht="30" customHeight="1">
      <c r="A12" s="17"/>
      <c r="B12" s="20" t="s">
        <v>24</v>
      </c>
      <c r="C12" s="17"/>
      <c r="D12" s="21">
        <f t="shared" si="2"/>
        <v>620</v>
      </c>
      <c r="E12" s="17">
        <v>27</v>
      </c>
      <c r="F12" s="17">
        <v>7</v>
      </c>
      <c r="G12" s="17">
        <v>6</v>
      </c>
      <c r="H12" s="17">
        <v>9</v>
      </c>
      <c r="I12" s="17">
        <v>21</v>
      </c>
      <c r="J12" s="17">
        <v>15</v>
      </c>
      <c r="K12" s="17">
        <v>40</v>
      </c>
      <c r="L12" s="17">
        <v>38</v>
      </c>
      <c r="M12" s="17">
        <v>36</v>
      </c>
      <c r="N12" s="17">
        <v>123</v>
      </c>
      <c r="O12" s="17">
        <v>116</v>
      </c>
      <c r="P12" s="17">
        <v>98</v>
      </c>
      <c r="Q12" s="17">
        <v>84</v>
      </c>
      <c r="R12" s="17"/>
      <c r="S12" s="17"/>
    </row>
    <row r="13" spans="1:19" ht="15" customHeight="1">
      <c r="A13" s="17"/>
      <c r="B13" s="20" t="s">
        <v>25</v>
      </c>
      <c r="C13" s="17"/>
      <c r="D13" s="21">
        <f t="shared" si="2"/>
        <v>945</v>
      </c>
      <c r="E13" s="17">
        <v>111</v>
      </c>
      <c r="F13" s="17">
        <v>12</v>
      </c>
      <c r="G13" s="17">
        <v>6</v>
      </c>
      <c r="H13" s="17">
        <v>6</v>
      </c>
      <c r="I13" s="17">
        <v>12</v>
      </c>
      <c r="J13" s="17">
        <v>20</v>
      </c>
      <c r="K13" s="17">
        <v>25</v>
      </c>
      <c r="L13" s="17">
        <v>34</v>
      </c>
      <c r="M13" s="17">
        <v>43</v>
      </c>
      <c r="N13" s="17">
        <v>102</v>
      </c>
      <c r="O13" s="17">
        <v>218</v>
      </c>
      <c r="P13" s="17">
        <v>181</v>
      </c>
      <c r="Q13" s="17">
        <v>175</v>
      </c>
      <c r="R13" s="17"/>
      <c r="S13" s="17"/>
    </row>
    <row r="14" spans="1:19" ht="15" customHeight="1">
      <c r="A14" s="17"/>
      <c r="B14" s="20" t="s">
        <v>26</v>
      </c>
      <c r="C14" s="17"/>
      <c r="D14" s="21">
        <f t="shared" si="2"/>
        <v>780</v>
      </c>
      <c r="E14" s="17">
        <v>63</v>
      </c>
      <c r="F14" s="17">
        <v>8</v>
      </c>
      <c r="G14" s="17">
        <v>9</v>
      </c>
      <c r="H14" s="17">
        <v>11</v>
      </c>
      <c r="I14" s="17">
        <v>9</v>
      </c>
      <c r="J14" s="17">
        <v>23</v>
      </c>
      <c r="K14" s="17">
        <v>39</v>
      </c>
      <c r="L14" s="17">
        <v>44</v>
      </c>
      <c r="M14" s="17">
        <v>41</v>
      </c>
      <c r="N14" s="17">
        <v>96</v>
      </c>
      <c r="O14" s="17">
        <v>151</v>
      </c>
      <c r="P14" s="17">
        <v>159</v>
      </c>
      <c r="Q14" s="17">
        <v>127</v>
      </c>
      <c r="R14" s="17"/>
      <c r="S14" s="17"/>
    </row>
    <row r="15" spans="1:19" ht="45" customHeight="1">
      <c r="A15" s="17"/>
      <c r="B15" s="20" t="s">
        <v>27</v>
      </c>
      <c r="C15" s="17"/>
      <c r="D15" s="21">
        <f t="shared" si="2"/>
        <v>3119</v>
      </c>
      <c r="E15" s="17">
        <v>138</v>
      </c>
      <c r="F15" s="17">
        <v>58</v>
      </c>
      <c r="G15" s="17">
        <v>33</v>
      </c>
      <c r="H15" s="17">
        <v>46</v>
      </c>
      <c r="I15" s="17">
        <v>117</v>
      </c>
      <c r="J15" s="17">
        <v>137</v>
      </c>
      <c r="K15" s="17">
        <v>181</v>
      </c>
      <c r="L15" s="17">
        <v>206</v>
      </c>
      <c r="M15" s="17">
        <v>191</v>
      </c>
      <c r="N15" s="17">
        <v>407</v>
      </c>
      <c r="O15" s="17">
        <v>598</v>
      </c>
      <c r="P15" s="17">
        <v>562</v>
      </c>
      <c r="Q15" s="17">
        <v>445</v>
      </c>
      <c r="R15" s="17"/>
      <c r="S15" s="17"/>
    </row>
    <row r="16" spans="1:19" ht="30" customHeight="1">
      <c r="A16" s="17"/>
      <c r="B16" s="22" t="s">
        <v>28</v>
      </c>
      <c r="C16" s="17"/>
      <c r="D16" s="23" t="s">
        <v>31</v>
      </c>
      <c r="E16" s="24" t="s">
        <v>31</v>
      </c>
      <c r="F16" s="24" t="s">
        <v>31</v>
      </c>
      <c r="G16" s="24" t="s">
        <v>31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31</v>
      </c>
      <c r="M16" s="24" t="s">
        <v>31</v>
      </c>
      <c r="N16" s="24" t="s">
        <v>31</v>
      </c>
      <c r="O16" s="24" t="s">
        <v>31</v>
      </c>
      <c r="P16" s="24" t="s">
        <v>31</v>
      </c>
      <c r="Q16" s="24" t="s">
        <v>31</v>
      </c>
      <c r="R16" s="17"/>
      <c r="S16" s="17"/>
    </row>
    <row r="17" spans="1:19" ht="15" customHeight="1">
      <c r="A17" s="17"/>
      <c r="B17" s="22" t="s">
        <v>29</v>
      </c>
      <c r="C17" s="17"/>
      <c r="D17" s="23" t="s">
        <v>115</v>
      </c>
      <c r="E17" s="24" t="s">
        <v>115</v>
      </c>
      <c r="F17" s="24" t="s">
        <v>115</v>
      </c>
      <c r="G17" s="24" t="s">
        <v>115</v>
      </c>
      <c r="H17" s="24" t="s">
        <v>115</v>
      </c>
      <c r="I17" s="24" t="s">
        <v>115</v>
      </c>
      <c r="J17" s="24" t="s">
        <v>115</v>
      </c>
      <c r="K17" s="24" t="s">
        <v>115</v>
      </c>
      <c r="L17" s="24" t="s">
        <v>115</v>
      </c>
      <c r="M17" s="24" t="s">
        <v>115</v>
      </c>
      <c r="N17" s="24" t="s">
        <v>115</v>
      </c>
      <c r="O17" s="24" t="s">
        <v>115</v>
      </c>
      <c r="P17" s="24" t="s">
        <v>115</v>
      </c>
      <c r="Q17" s="24" t="s">
        <v>115</v>
      </c>
      <c r="R17" s="17"/>
      <c r="S17" s="17"/>
    </row>
    <row r="18" spans="1:19" ht="15" customHeight="1">
      <c r="A18" s="17"/>
      <c r="B18" s="25" t="s">
        <v>30</v>
      </c>
      <c r="C18" s="17"/>
      <c r="D18" s="23" t="s">
        <v>31</v>
      </c>
      <c r="E18" s="24" t="s">
        <v>31</v>
      </c>
      <c r="F18" s="24" t="s">
        <v>31</v>
      </c>
      <c r="G18" s="24" t="s">
        <v>31</v>
      </c>
      <c r="H18" s="24" t="s">
        <v>31</v>
      </c>
      <c r="I18" s="24" t="s">
        <v>31</v>
      </c>
      <c r="J18" s="24" t="s">
        <v>31</v>
      </c>
      <c r="K18" s="24" t="s">
        <v>31</v>
      </c>
      <c r="L18" s="24" t="s">
        <v>31</v>
      </c>
      <c r="M18" s="24" t="s">
        <v>31</v>
      </c>
      <c r="N18" s="24" t="s">
        <v>31</v>
      </c>
      <c r="O18" s="24" t="s">
        <v>31</v>
      </c>
      <c r="P18" s="24" t="s">
        <v>31</v>
      </c>
      <c r="Q18" s="24" t="s">
        <v>31</v>
      </c>
      <c r="R18" s="17"/>
      <c r="S18" s="17"/>
    </row>
    <row r="19" spans="1:19" ht="15" customHeight="1">
      <c r="A19" s="17"/>
      <c r="B19" s="25" t="s">
        <v>32</v>
      </c>
      <c r="C19" s="17"/>
      <c r="D19" s="21">
        <f aca="true" t="shared" si="3" ref="D19:D30">SUM(E19:Q19)</f>
        <v>62</v>
      </c>
      <c r="E19" s="24">
        <v>2</v>
      </c>
      <c r="F19" s="24" t="s">
        <v>115</v>
      </c>
      <c r="G19" s="24" t="s">
        <v>115</v>
      </c>
      <c r="H19" s="24" t="s">
        <v>115</v>
      </c>
      <c r="I19" s="17">
        <v>2</v>
      </c>
      <c r="J19" s="24" t="s">
        <v>115</v>
      </c>
      <c r="K19" s="24">
        <v>3</v>
      </c>
      <c r="L19" s="24" t="s">
        <v>115</v>
      </c>
      <c r="M19" s="17">
        <v>2</v>
      </c>
      <c r="N19" s="17">
        <v>3</v>
      </c>
      <c r="O19" s="17">
        <v>11</v>
      </c>
      <c r="P19" s="17">
        <v>20</v>
      </c>
      <c r="Q19" s="17">
        <v>19</v>
      </c>
      <c r="R19" s="17"/>
      <c r="S19" s="17"/>
    </row>
    <row r="20" spans="1:19" ht="15" customHeight="1">
      <c r="A20" s="17"/>
      <c r="B20" s="25" t="s">
        <v>33</v>
      </c>
      <c r="C20" s="17"/>
      <c r="D20" s="21">
        <f t="shared" si="3"/>
        <v>158</v>
      </c>
      <c r="E20" s="17">
        <v>6</v>
      </c>
      <c r="F20" s="17">
        <v>1</v>
      </c>
      <c r="G20" s="24" t="s">
        <v>115</v>
      </c>
      <c r="H20" s="17">
        <v>1</v>
      </c>
      <c r="I20" s="17">
        <v>2</v>
      </c>
      <c r="J20" s="17">
        <v>3</v>
      </c>
      <c r="K20" s="17">
        <v>9</v>
      </c>
      <c r="L20" s="17">
        <v>1</v>
      </c>
      <c r="M20" s="17">
        <v>7</v>
      </c>
      <c r="N20" s="17">
        <v>16</v>
      </c>
      <c r="O20" s="17">
        <v>41</v>
      </c>
      <c r="P20" s="17">
        <v>36</v>
      </c>
      <c r="Q20" s="17">
        <v>35</v>
      </c>
      <c r="R20" s="17"/>
      <c r="S20" s="17"/>
    </row>
    <row r="21" spans="1:19" ht="30" customHeight="1">
      <c r="A21" s="17"/>
      <c r="B21" s="25" t="s">
        <v>34</v>
      </c>
      <c r="C21" s="17"/>
      <c r="D21" s="21">
        <f t="shared" si="3"/>
        <v>441</v>
      </c>
      <c r="E21" s="17">
        <v>24</v>
      </c>
      <c r="F21" s="17">
        <v>9</v>
      </c>
      <c r="G21" s="17">
        <v>4</v>
      </c>
      <c r="H21" s="17">
        <v>12</v>
      </c>
      <c r="I21" s="17">
        <v>22</v>
      </c>
      <c r="J21" s="17">
        <v>20</v>
      </c>
      <c r="K21" s="17">
        <v>19</v>
      </c>
      <c r="L21" s="17">
        <v>34</v>
      </c>
      <c r="M21" s="17">
        <v>34</v>
      </c>
      <c r="N21" s="17">
        <v>60</v>
      </c>
      <c r="O21" s="17">
        <v>81</v>
      </c>
      <c r="P21" s="17">
        <v>60</v>
      </c>
      <c r="Q21" s="17">
        <v>62</v>
      </c>
      <c r="R21" s="17"/>
      <c r="S21" s="17"/>
    </row>
    <row r="22" spans="1:19" ht="15" customHeight="1">
      <c r="A22" s="17"/>
      <c r="B22" s="25" t="s">
        <v>35</v>
      </c>
      <c r="C22" s="17"/>
      <c r="D22" s="21">
        <f t="shared" si="3"/>
        <v>373</v>
      </c>
      <c r="E22" s="17">
        <v>21</v>
      </c>
      <c r="F22" s="17">
        <v>3</v>
      </c>
      <c r="G22" s="17">
        <v>7</v>
      </c>
      <c r="H22" s="17">
        <v>9</v>
      </c>
      <c r="I22" s="17">
        <v>13</v>
      </c>
      <c r="J22" s="17">
        <v>18</v>
      </c>
      <c r="K22" s="17">
        <v>22</v>
      </c>
      <c r="L22" s="17">
        <v>22</v>
      </c>
      <c r="M22" s="17">
        <v>26</v>
      </c>
      <c r="N22" s="17">
        <v>54</v>
      </c>
      <c r="O22" s="17">
        <v>65</v>
      </c>
      <c r="P22" s="17">
        <v>61</v>
      </c>
      <c r="Q22" s="17">
        <v>52</v>
      </c>
      <c r="R22" s="17"/>
      <c r="S22" s="17"/>
    </row>
    <row r="23" spans="1:19" ht="15" customHeight="1">
      <c r="A23" s="17"/>
      <c r="B23" s="25" t="s">
        <v>36</v>
      </c>
      <c r="C23" s="17"/>
      <c r="D23" s="21">
        <f t="shared" si="3"/>
        <v>216</v>
      </c>
      <c r="E23" s="17">
        <v>10</v>
      </c>
      <c r="F23" s="17">
        <v>8</v>
      </c>
      <c r="G23" s="24" t="s">
        <v>115</v>
      </c>
      <c r="H23" s="17">
        <v>4</v>
      </c>
      <c r="I23" s="17">
        <v>5</v>
      </c>
      <c r="J23" s="17">
        <v>7</v>
      </c>
      <c r="K23" s="17">
        <v>7</v>
      </c>
      <c r="L23" s="17">
        <v>15</v>
      </c>
      <c r="M23" s="17">
        <v>9</v>
      </c>
      <c r="N23" s="17">
        <v>31</v>
      </c>
      <c r="O23" s="17">
        <v>49</v>
      </c>
      <c r="P23" s="17">
        <v>44</v>
      </c>
      <c r="Q23" s="17">
        <v>27</v>
      </c>
      <c r="R23" s="17"/>
      <c r="S23" s="17"/>
    </row>
    <row r="24" spans="1:19" ht="15" customHeight="1">
      <c r="A24" s="17"/>
      <c r="B24" s="25" t="s">
        <v>37</v>
      </c>
      <c r="C24" s="17"/>
      <c r="D24" s="21">
        <f t="shared" si="3"/>
        <v>402</v>
      </c>
      <c r="E24" s="17">
        <v>12</v>
      </c>
      <c r="F24" s="17">
        <v>9</v>
      </c>
      <c r="G24" s="17">
        <v>4</v>
      </c>
      <c r="H24" s="17">
        <v>2</v>
      </c>
      <c r="I24" s="17">
        <v>10</v>
      </c>
      <c r="J24" s="17">
        <v>14</v>
      </c>
      <c r="K24" s="17">
        <v>22</v>
      </c>
      <c r="L24" s="17">
        <v>21</v>
      </c>
      <c r="M24" s="17">
        <v>30</v>
      </c>
      <c r="N24" s="17">
        <v>67</v>
      </c>
      <c r="O24" s="17">
        <v>78</v>
      </c>
      <c r="P24" s="17">
        <v>80</v>
      </c>
      <c r="Q24" s="17">
        <v>53</v>
      </c>
      <c r="R24" s="17"/>
      <c r="S24" s="17"/>
    </row>
    <row r="25" spans="1:19" ht="15" customHeight="1">
      <c r="A25" s="17"/>
      <c r="B25" s="25" t="s">
        <v>38</v>
      </c>
      <c r="C25" s="17"/>
      <c r="D25" s="21">
        <f t="shared" si="3"/>
        <v>547</v>
      </c>
      <c r="E25" s="17">
        <v>25</v>
      </c>
      <c r="F25" s="17">
        <v>13</v>
      </c>
      <c r="G25" s="17">
        <v>8</v>
      </c>
      <c r="H25" s="17">
        <v>7</v>
      </c>
      <c r="I25" s="17">
        <v>24</v>
      </c>
      <c r="J25" s="17">
        <v>33</v>
      </c>
      <c r="K25" s="17">
        <v>36</v>
      </c>
      <c r="L25" s="17">
        <v>44</v>
      </c>
      <c r="M25" s="17">
        <v>39</v>
      </c>
      <c r="N25" s="17">
        <v>64</v>
      </c>
      <c r="O25" s="17">
        <v>94</v>
      </c>
      <c r="P25" s="17">
        <v>100</v>
      </c>
      <c r="Q25" s="17">
        <v>60</v>
      </c>
      <c r="R25" s="17"/>
      <c r="S25" s="17"/>
    </row>
    <row r="26" spans="1:19" ht="30" customHeight="1">
      <c r="A26" s="17"/>
      <c r="B26" s="25" t="s">
        <v>39</v>
      </c>
      <c r="C26" s="17"/>
      <c r="D26" s="21">
        <f t="shared" si="3"/>
        <v>672</v>
      </c>
      <c r="E26" s="17">
        <v>28</v>
      </c>
      <c r="F26" s="17">
        <v>11</v>
      </c>
      <c r="G26" s="17">
        <v>8</v>
      </c>
      <c r="H26" s="17">
        <v>9</v>
      </c>
      <c r="I26" s="17">
        <v>29</v>
      </c>
      <c r="J26" s="17">
        <v>29</v>
      </c>
      <c r="K26" s="17">
        <v>52</v>
      </c>
      <c r="L26" s="24">
        <v>58</v>
      </c>
      <c r="M26" s="17">
        <v>32</v>
      </c>
      <c r="N26" s="17">
        <v>81</v>
      </c>
      <c r="O26" s="17">
        <v>131</v>
      </c>
      <c r="P26" s="17">
        <v>113</v>
      </c>
      <c r="Q26" s="17">
        <v>91</v>
      </c>
      <c r="R26" s="17"/>
      <c r="S26" s="17"/>
    </row>
    <row r="27" spans="1:19" ht="15" customHeight="1">
      <c r="A27" s="17"/>
      <c r="B27" s="25" t="s">
        <v>40</v>
      </c>
      <c r="C27" s="17"/>
      <c r="D27" s="21">
        <f t="shared" si="3"/>
        <v>16</v>
      </c>
      <c r="E27" s="24">
        <v>1</v>
      </c>
      <c r="F27" s="24" t="s">
        <v>115</v>
      </c>
      <c r="G27" s="24" t="s">
        <v>115</v>
      </c>
      <c r="H27" s="24" t="s">
        <v>115</v>
      </c>
      <c r="I27" s="17">
        <v>1</v>
      </c>
      <c r="J27" s="24">
        <v>1</v>
      </c>
      <c r="K27" s="24" t="s">
        <v>115</v>
      </c>
      <c r="L27" s="24">
        <v>1</v>
      </c>
      <c r="M27" s="24" t="s">
        <v>115</v>
      </c>
      <c r="N27" s="17">
        <v>1</v>
      </c>
      <c r="O27" s="17">
        <v>3</v>
      </c>
      <c r="P27" s="17">
        <v>3</v>
      </c>
      <c r="Q27" s="17">
        <v>5</v>
      </c>
      <c r="R27" s="17"/>
      <c r="S27" s="17"/>
    </row>
    <row r="28" spans="1:19" ht="15" customHeight="1">
      <c r="A28" s="17"/>
      <c r="B28" s="25" t="s">
        <v>41</v>
      </c>
      <c r="C28" s="17"/>
      <c r="D28" s="21">
        <f t="shared" si="3"/>
        <v>1</v>
      </c>
      <c r="E28" s="24" t="s">
        <v>115</v>
      </c>
      <c r="F28" s="24" t="s">
        <v>115</v>
      </c>
      <c r="G28" s="24" t="s">
        <v>115</v>
      </c>
      <c r="H28" s="24" t="s">
        <v>115</v>
      </c>
      <c r="I28" s="24" t="s">
        <v>115</v>
      </c>
      <c r="J28" s="24" t="s">
        <v>115</v>
      </c>
      <c r="K28" s="24" t="s">
        <v>115</v>
      </c>
      <c r="L28" s="24" t="s">
        <v>115</v>
      </c>
      <c r="M28" s="24" t="s">
        <v>115</v>
      </c>
      <c r="N28" s="17">
        <v>1</v>
      </c>
      <c r="O28" s="24" t="s">
        <v>115</v>
      </c>
      <c r="P28" s="24" t="s">
        <v>115</v>
      </c>
      <c r="Q28" s="24" t="s">
        <v>115</v>
      </c>
      <c r="R28" s="17"/>
      <c r="S28" s="17"/>
    </row>
    <row r="29" spans="1:19" ht="15" customHeight="1">
      <c r="A29" s="17"/>
      <c r="B29" s="25" t="s">
        <v>42</v>
      </c>
      <c r="C29" s="17"/>
      <c r="D29" s="21">
        <f t="shared" si="3"/>
        <v>199</v>
      </c>
      <c r="E29" s="17">
        <v>8</v>
      </c>
      <c r="F29" s="17">
        <v>4</v>
      </c>
      <c r="G29" s="17">
        <v>1</v>
      </c>
      <c r="H29" s="17">
        <v>2</v>
      </c>
      <c r="I29" s="17">
        <v>8</v>
      </c>
      <c r="J29" s="17">
        <v>10</v>
      </c>
      <c r="K29" s="17">
        <v>9</v>
      </c>
      <c r="L29" s="17">
        <v>9</v>
      </c>
      <c r="M29" s="17">
        <v>9</v>
      </c>
      <c r="N29" s="17">
        <v>27</v>
      </c>
      <c r="O29" s="17">
        <v>38</v>
      </c>
      <c r="P29" s="17">
        <v>40</v>
      </c>
      <c r="Q29" s="17">
        <v>34</v>
      </c>
      <c r="R29" s="17"/>
      <c r="S29" s="17"/>
    </row>
    <row r="30" spans="1:19" ht="15" customHeight="1">
      <c r="A30" s="17"/>
      <c r="B30" s="25" t="s">
        <v>43</v>
      </c>
      <c r="C30" s="17"/>
      <c r="D30" s="21">
        <f t="shared" si="3"/>
        <v>32</v>
      </c>
      <c r="E30" s="17">
        <v>1</v>
      </c>
      <c r="F30" s="24" t="s">
        <v>115</v>
      </c>
      <c r="G30" s="17">
        <v>1</v>
      </c>
      <c r="H30" s="24" t="s">
        <v>115</v>
      </c>
      <c r="I30" s="17">
        <v>1</v>
      </c>
      <c r="J30" s="17">
        <v>2</v>
      </c>
      <c r="K30" s="17">
        <v>2</v>
      </c>
      <c r="L30" s="17">
        <v>1</v>
      </c>
      <c r="M30" s="17">
        <v>3</v>
      </c>
      <c r="N30" s="17">
        <v>2</v>
      </c>
      <c r="O30" s="17">
        <v>7</v>
      </c>
      <c r="P30" s="17">
        <v>5</v>
      </c>
      <c r="Q30" s="17">
        <v>7</v>
      </c>
      <c r="R30" s="17"/>
      <c r="S30" s="17"/>
    </row>
    <row r="31" spans="1:19" ht="45" customHeight="1">
      <c r="A31" s="17"/>
      <c r="B31" s="20" t="s">
        <v>44</v>
      </c>
      <c r="C31" s="17"/>
      <c r="D31" s="21">
        <f aca="true" t="shared" si="4" ref="D31:Q31">SUM(D32:D34)</f>
        <v>1272</v>
      </c>
      <c r="E31" s="19">
        <f t="shared" si="4"/>
        <v>82</v>
      </c>
      <c r="F31" s="19">
        <f t="shared" si="4"/>
        <v>31</v>
      </c>
      <c r="G31" s="19">
        <f t="shared" si="4"/>
        <v>15</v>
      </c>
      <c r="H31" s="19">
        <f t="shared" si="4"/>
        <v>24</v>
      </c>
      <c r="I31" s="19">
        <f t="shared" si="4"/>
        <v>31</v>
      </c>
      <c r="J31" s="19">
        <f t="shared" si="4"/>
        <v>44</v>
      </c>
      <c r="K31" s="19">
        <f t="shared" si="4"/>
        <v>59</v>
      </c>
      <c r="L31" s="19">
        <f t="shared" si="4"/>
        <v>67</v>
      </c>
      <c r="M31" s="19">
        <f t="shared" si="4"/>
        <v>66</v>
      </c>
      <c r="N31" s="19">
        <f t="shared" si="4"/>
        <v>156</v>
      </c>
      <c r="O31" s="19">
        <f t="shared" si="4"/>
        <v>230</v>
      </c>
      <c r="P31" s="19">
        <f t="shared" si="4"/>
        <v>250</v>
      </c>
      <c r="Q31" s="19">
        <f t="shared" si="4"/>
        <v>217</v>
      </c>
      <c r="R31" s="17"/>
      <c r="S31" s="17"/>
    </row>
    <row r="32" spans="1:19" ht="30" customHeight="1">
      <c r="A32" s="17"/>
      <c r="B32" s="24" t="s">
        <v>45</v>
      </c>
      <c r="C32" s="17"/>
      <c r="D32" s="21">
        <f>SUM(E32:Q32)</f>
        <v>624</v>
      </c>
      <c r="E32" s="17">
        <v>34</v>
      </c>
      <c r="F32" s="17">
        <v>14</v>
      </c>
      <c r="G32" s="17">
        <v>7</v>
      </c>
      <c r="H32" s="17">
        <v>16</v>
      </c>
      <c r="I32" s="17">
        <v>18</v>
      </c>
      <c r="J32" s="17">
        <v>31</v>
      </c>
      <c r="K32" s="17">
        <v>38</v>
      </c>
      <c r="L32" s="17">
        <v>44</v>
      </c>
      <c r="M32" s="17">
        <v>33</v>
      </c>
      <c r="N32" s="17">
        <v>84</v>
      </c>
      <c r="O32" s="17">
        <v>102</v>
      </c>
      <c r="P32" s="17">
        <v>114</v>
      </c>
      <c r="Q32" s="17">
        <v>89</v>
      </c>
      <c r="R32" s="17"/>
      <c r="S32" s="17"/>
    </row>
    <row r="33" spans="1:19" ht="15" customHeight="1">
      <c r="A33" s="17"/>
      <c r="B33" s="24" t="s">
        <v>46</v>
      </c>
      <c r="C33" s="17"/>
      <c r="D33" s="21">
        <f>SUM(E33:Q33)</f>
        <v>273</v>
      </c>
      <c r="E33" s="17">
        <v>17</v>
      </c>
      <c r="F33" s="17">
        <v>7</v>
      </c>
      <c r="G33" s="17">
        <v>6</v>
      </c>
      <c r="H33" s="17">
        <v>6</v>
      </c>
      <c r="I33" s="17">
        <v>7</v>
      </c>
      <c r="J33" s="17">
        <v>6</v>
      </c>
      <c r="K33" s="17">
        <v>8</v>
      </c>
      <c r="L33" s="17">
        <v>15</v>
      </c>
      <c r="M33" s="17">
        <v>16</v>
      </c>
      <c r="N33" s="17">
        <v>34</v>
      </c>
      <c r="O33" s="17">
        <v>53</v>
      </c>
      <c r="P33" s="17">
        <v>46</v>
      </c>
      <c r="Q33" s="17">
        <v>52</v>
      </c>
      <c r="R33" s="17"/>
      <c r="S33" s="17"/>
    </row>
    <row r="34" spans="1:19" ht="15" customHeight="1">
      <c r="A34" s="17"/>
      <c r="B34" s="24" t="s">
        <v>47</v>
      </c>
      <c r="C34" s="17"/>
      <c r="D34" s="21">
        <f>SUM(E34:Q34)</f>
        <v>375</v>
      </c>
      <c r="E34" s="17">
        <v>31</v>
      </c>
      <c r="F34" s="17">
        <v>10</v>
      </c>
      <c r="G34" s="17">
        <v>2</v>
      </c>
      <c r="H34" s="17">
        <v>2</v>
      </c>
      <c r="I34" s="17">
        <v>6</v>
      </c>
      <c r="J34" s="17">
        <v>7</v>
      </c>
      <c r="K34" s="17">
        <v>13</v>
      </c>
      <c r="L34" s="17">
        <v>8</v>
      </c>
      <c r="M34" s="17">
        <v>17</v>
      </c>
      <c r="N34" s="17">
        <v>38</v>
      </c>
      <c r="O34" s="17">
        <v>75</v>
      </c>
      <c r="P34" s="17">
        <v>90</v>
      </c>
      <c r="Q34" s="17">
        <v>76</v>
      </c>
      <c r="R34" s="17"/>
      <c r="S34" s="17"/>
    </row>
    <row r="35" spans="1:19" ht="45" customHeight="1">
      <c r="A35" s="17"/>
      <c r="B35" s="20" t="s">
        <v>48</v>
      </c>
      <c r="C35" s="17"/>
      <c r="D35" s="21">
        <f aca="true" t="shared" si="5" ref="D35:Q35">SUM(D36:D39)</f>
        <v>1459</v>
      </c>
      <c r="E35" s="19">
        <f t="shared" si="5"/>
        <v>84</v>
      </c>
      <c r="F35" s="19">
        <f t="shared" si="5"/>
        <v>26</v>
      </c>
      <c r="G35" s="19">
        <f t="shared" si="5"/>
        <v>11</v>
      </c>
      <c r="H35" s="19">
        <f t="shared" si="5"/>
        <v>19</v>
      </c>
      <c r="I35" s="19">
        <f t="shared" si="5"/>
        <v>50</v>
      </c>
      <c r="J35" s="19">
        <f t="shared" si="5"/>
        <v>71</v>
      </c>
      <c r="K35" s="19">
        <f t="shared" si="5"/>
        <v>67</v>
      </c>
      <c r="L35" s="19">
        <f t="shared" si="5"/>
        <v>64</v>
      </c>
      <c r="M35" s="19">
        <f t="shared" si="5"/>
        <v>68</v>
      </c>
      <c r="N35" s="19">
        <f t="shared" si="5"/>
        <v>180</v>
      </c>
      <c r="O35" s="19">
        <f t="shared" si="5"/>
        <v>283</v>
      </c>
      <c r="P35" s="19">
        <f t="shared" si="5"/>
        <v>306</v>
      </c>
      <c r="Q35" s="19">
        <f t="shared" si="5"/>
        <v>230</v>
      </c>
      <c r="R35" s="17"/>
      <c r="S35" s="17"/>
    </row>
    <row r="36" spans="1:19" ht="30" customHeight="1">
      <c r="A36" s="17"/>
      <c r="B36" s="24" t="s">
        <v>49</v>
      </c>
      <c r="C36" s="17"/>
      <c r="D36" s="21">
        <f>SUM(E36:Q36)</f>
        <v>287</v>
      </c>
      <c r="E36" s="17">
        <v>14</v>
      </c>
      <c r="F36" s="17">
        <v>5</v>
      </c>
      <c r="G36" s="24">
        <v>3</v>
      </c>
      <c r="H36" s="17">
        <v>3</v>
      </c>
      <c r="I36" s="17">
        <v>7</v>
      </c>
      <c r="J36" s="17">
        <v>18</v>
      </c>
      <c r="K36" s="17">
        <v>16</v>
      </c>
      <c r="L36" s="17">
        <v>14</v>
      </c>
      <c r="M36" s="17">
        <v>14</v>
      </c>
      <c r="N36" s="17">
        <v>43</v>
      </c>
      <c r="O36" s="17">
        <v>51</v>
      </c>
      <c r="P36" s="17">
        <v>59</v>
      </c>
      <c r="Q36" s="17">
        <v>40</v>
      </c>
      <c r="R36" s="17"/>
      <c r="S36" s="17"/>
    </row>
    <row r="37" spans="1:19" ht="15" customHeight="1">
      <c r="A37" s="17"/>
      <c r="B37" s="24" t="s">
        <v>50</v>
      </c>
      <c r="C37" s="17"/>
      <c r="D37" s="21">
        <f>SUM(E37:Q37)</f>
        <v>370</v>
      </c>
      <c r="E37" s="17">
        <v>26</v>
      </c>
      <c r="F37" s="17">
        <v>8</v>
      </c>
      <c r="G37" s="17">
        <v>2</v>
      </c>
      <c r="H37" s="17">
        <v>7</v>
      </c>
      <c r="I37" s="17">
        <v>26</v>
      </c>
      <c r="J37" s="17">
        <v>29</v>
      </c>
      <c r="K37" s="17">
        <v>30</v>
      </c>
      <c r="L37" s="17">
        <v>25</v>
      </c>
      <c r="M37" s="17">
        <v>24</v>
      </c>
      <c r="N37" s="17">
        <v>38</v>
      </c>
      <c r="O37" s="17">
        <v>54</v>
      </c>
      <c r="P37" s="17">
        <v>65</v>
      </c>
      <c r="Q37" s="17">
        <v>36</v>
      </c>
      <c r="R37" s="17"/>
      <c r="S37" s="17"/>
    </row>
    <row r="38" spans="1:19" ht="15" customHeight="1">
      <c r="A38" s="17"/>
      <c r="B38" s="24" t="s">
        <v>51</v>
      </c>
      <c r="C38" s="17"/>
      <c r="D38" s="21">
        <f>SUM(E38:Q38)</f>
        <v>491</v>
      </c>
      <c r="E38" s="17">
        <v>27</v>
      </c>
      <c r="F38" s="17">
        <v>5</v>
      </c>
      <c r="G38" s="17">
        <v>4</v>
      </c>
      <c r="H38" s="17">
        <v>7</v>
      </c>
      <c r="I38" s="17">
        <v>8</v>
      </c>
      <c r="J38" s="17">
        <v>13</v>
      </c>
      <c r="K38" s="17">
        <v>12</v>
      </c>
      <c r="L38" s="17">
        <v>12</v>
      </c>
      <c r="M38" s="17">
        <v>16</v>
      </c>
      <c r="N38" s="17">
        <v>60</v>
      </c>
      <c r="O38" s="17">
        <v>126</v>
      </c>
      <c r="P38" s="17">
        <v>102</v>
      </c>
      <c r="Q38" s="17">
        <v>99</v>
      </c>
      <c r="R38" s="17"/>
      <c r="S38" s="17"/>
    </row>
    <row r="39" spans="1:19" ht="15" customHeight="1">
      <c r="A39" s="17"/>
      <c r="B39" s="24" t="s">
        <v>52</v>
      </c>
      <c r="C39" s="17"/>
      <c r="D39" s="21">
        <f>SUM(E39:Q39)</f>
        <v>311</v>
      </c>
      <c r="E39" s="17">
        <v>17</v>
      </c>
      <c r="F39" s="17">
        <v>8</v>
      </c>
      <c r="G39" s="17">
        <v>2</v>
      </c>
      <c r="H39" s="17">
        <v>2</v>
      </c>
      <c r="I39" s="17">
        <v>9</v>
      </c>
      <c r="J39" s="17">
        <v>11</v>
      </c>
      <c r="K39" s="17">
        <v>9</v>
      </c>
      <c r="L39" s="17">
        <v>13</v>
      </c>
      <c r="M39" s="17">
        <v>14</v>
      </c>
      <c r="N39" s="17">
        <v>39</v>
      </c>
      <c r="O39" s="17">
        <v>52</v>
      </c>
      <c r="P39" s="17">
        <v>80</v>
      </c>
      <c r="Q39" s="17">
        <v>55</v>
      </c>
      <c r="R39" s="17"/>
      <c r="S39" s="17"/>
    </row>
    <row r="40" spans="1:19" ht="45" customHeight="1">
      <c r="A40" s="17"/>
      <c r="B40" s="20" t="s">
        <v>53</v>
      </c>
      <c r="C40" s="17"/>
      <c r="D40" s="21">
        <f>SUM(D41:D46,'(2)男（小浜町～上対馬町）'!D4:D13)</f>
        <v>8398</v>
      </c>
      <c r="E40" s="19">
        <f>SUM(E41:E46,'(2)男（小浜町～上対馬町）'!E4:E13)</f>
        <v>386</v>
      </c>
      <c r="F40" s="19">
        <f>SUM(F41:F46,'(2)男（小浜町～上対馬町）'!F4:F13)</f>
        <v>199</v>
      </c>
      <c r="G40" s="19">
        <f>SUM(G41:G46,'(2)男（小浜町～上対馬町）'!G4:G13)</f>
        <v>221</v>
      </c>
      <c r="H40" s="19">
        <f>SUM(H41:H46,'(2)男（小浜町～上対馬町）'!H4:H13)</f>
        <v>335</v>
      </c>
      <c r="I40" s="19">
        <f>SUM(I41:I46,'(2)男（小浜町～上対馬町）'!I4:I13)</f>
        <v>514</v>
      </c>
      <c r="J40" s="19">
        <f>SUM(J41:J46,'(2)男（小浜町～上対馬町）'!J4:J13)</f>
        <v>623</v>
      </c>
      <c r="K40" s="19">
        <f>SUM(K41:K46,'(2)男（小浜町～上対馬町）'!K4:K13)</f>
        <v>689</v>
      </c>
      <c r="L40" s="19">
        <f>SUM(L41:L46,'(2)男（小浜町～上対馬町）'!L4:L13)</f>
        <v>586</v>
      </c>
      <c r="M40" s="19">
        <f>SUM(M41:M46,'(2)男（小浜町～上対馬町）'!M4:M13)</f>
        <v>533</v>
      </c>
      <c r="N40" s="19">
        <f>SUM(N41:N46,'(2)男（小浜町～上対馬町）'!N4:N13)</f>
        <v>916</v>
      </c>
      <c r="O40" s="19">
        <f>SUM(O41:O46,'(2)男（小浜町～上対馬町）'!O4:O13)</f>
        <v>1241</v>
      </c>
      <c r="P40" s="19">
        <f>SUM(P41:P46,'(2)男（小浜町～上対馬町）'!P4:P13)</f>
        <v>1226</v>
      </c>
      <c r="Q40" s="19">
        <f>SUM(Q41:Q46,'(2)男（小浜町～上対馬町）'!Q4:Q13)</f>
        <v>929</v>
      </c>
      <c r="R40" s="17"/>
      <c r="S40" s="17"/>
    </row>
    <row r="41" spans="1:19" ht="30" customHeight="1">
      <c r="A41" s="17"/>
      <c r="B41" s="24" t="s">
        <v>54</v>
      </c>
      <c r="C41" s="17"/>
      <c r="D41" s="21">
        <f aca="true" t="shared" si="6" ref="D41:D46">SUM(E41:Q41)</f>
        <v>923</v>
      </c>
      <c r="E41" s="17">
        <v>44</v>
      </c>
      <c r="F41" s="17">
        <v>31</v>
      </c>
      <c r="G41" s="17">
        <v>29</v>
      </c>
      <c r="H41" s="17">
        <v>45</v>
      </c>
      <c r="I41" s="17">
        <v>55</v>
      </c>
      <c r="J41" s="17">
        <v>79</v>
      </c>
      <c r="K41" s="17">
        <v>76</v>
      </c>
      <c r="L41" s="17">
        <v>58</v>
      </c>
      <c r="M41" s="17">
        <v>55</v>
      </c>
      <c r="N41" s="17">
        <v>100</v>
      </c>
      <c r="O41" s="17">
        <v>113</v>
      </c>
      <c r="P41" s="17">
        <v>131</v>
      </c>
      <c r="Q41" s="17">
        <v>107</v>
      </c>
      <c r="R41" s="17"/>
      <c r="S41" s="17"/>
    </row>
    <row r="42" spans="1:19" ht="15" customHeight="1">
      <c r="A42" s="17"/>
      <c r="B42" s="24" t="s">
        <v>55</v>
      </c>
      <c r="C42" s="17"/>
      <c r="D42" s="21">
        <f t="shared" si="6"/>
        <v>912</v>
      </c>
      <c r="E42" s="17">
        <v>33</v>
      </c>
      <c r="F42" s="17">
        <v>18</v>
      </c>
      <c r="G42" s="17">
        <v>19</v>
      </c>
      <c r="H42" s="17">
        <v>31</v>
      </c>
      <c r="I42" s="17">
        <v>52</v>
      </c>
      <c r="J42" s="17">
        <v>63</v>
      </c>
      <c r="K42" s="17">
        <v>81</v>
      </c>
      <c r="L42" s="17">
        <v>72</v>
      </c>
      <c r="M42" s="17">
        <v>64</v>
      </c>
      <c r="N42" s="17">
        <v>104</v>
      </c>
      <c r="O42" s="17">
        <v>134</v>
      </c>
      <c r="P42" s="17">
        <v>132</v>
      </c>
      <c r="Q42" s="17">
        <v>109</v>
      </c>
      <c r="R42" s="17"/>
      <c r="S42" s="17"/>
    </row>
    <row r="43" spans="1:19" ht="15" customHeight="1">
      <c r="A43" s="17"/>
      <c r="B43" s="24" t="s">
        <v>56</v>
      </c>
      <c r="C43" s="17"/>
      <c r="D43" s="21">
        <f t="shared" si="6"/>
        <v>528</v>
      </c>
      <c r="E43" s="17">
        <v>21</v>
      </c>
      <c r="F43" s="17">
        <v>7</v>
      </c>
      <c r="G43" s="17">
        <v>12</v>
      </c>
      <c r="H43" s="17">
        <v>14</v>
      </c>
      <c r="I43" s="17">
        <v>24</v>
      </c>
      <c r="J43" s="17">
        <v>15</v>
      </c>
      <c r="K43" s="17">
        <v>40</v>
      </c>
      <c r="L43" s="17">
        <v>30</v>
      </c>
      <c r="M43" s="17">
        <v>40</v>
      </c>
      <c r="N43" s="17">
        <v>66</v>
      </c>
      <c r="O43" s="17">
        <v>95</v>
      </c>
      <c r="P43" s="17">
        <v>88</v>
      </c>
      <c r="Q43" s="17">
        <v>76</v>
      </c>
      <c r="R43" s="17"/>
      <c r="S43" s="17"/>
    </row>
    <row r="44" spans="1:19" ht="15" customHeight="1">
      <c r="A44" s="17"/>
      <c r="B44" s="24" t="s">
        <v>57</v>
      </c>
      <c r="C44" s="17"/>
      <c r="D44" s="21">
        <f t="shared" si="6"/>
        <v>668</v>
      </c>
      <c r="E44" s="17">
        <v>34</v>
      </c>
      <c r="F44" s="17">
        <v>9</v>
      </c>
      <c r="G44" s="17">
        <v>8</v>
      </c>
      <c r="H44" s="17">
        <v>12</v>
      </c>
      <c r="I44" s="17">
        <v>22</v>
      </c>
      <c r="J44" s="17">
        <v>38</v>
      </c>
      <c r="K44" s="17">
        <v>39</v>
      </c>
      <c r="L44" s="17">
        <v>48</v>
      </c>
      <c r="M44" s="17">
        <v>34</v>
      </c>
      <c r="N44" s="17">
        <v>79</v>
      </c>
      <c r="O44" s="17">
        <v>117</v>
      </c>
      <c r="P44" s="17">
        <v>132</v>
      </c>
      <c r="Q44" s="17">
        <v>96</v>
      </c>
      <c r="R44" s="17"/>
      <c r="S44" s="17"/>
    </row>
    <row r="45" spans="1:19" ht="15" customHeight="1">
      <c r="A45" s="17"/>
      <c r="B45" s="25" t="s">
        <v>58</v>
      </c>
      <c r="C45" s="17"/>
      <c r="D45" s="21">
        <f t="shared" si="6"/>
        <v>244</v>
      </c>
      <c r="E45" s="17">
        <v>9</v>
      </c>
      <c r="F45" s="17">
        <v>5</v>
      </c>
      <c r="G45" s="17">
        <v>4</v>
      </c>
      <c r="H45" s="17">
        <v>5</v>
      </c>
      <c r="I45" s="17">
        <v>13</v>
      </c>
      <c r="J45" s="17">
        <v>17</v>
      </c>
      <c r="K45" s="17">
        <v>15</v>
      </c>
      <c r="L45" s="17">
        <v>18</v>
      </c>
      <c r="M45" s="17">
        <v>18</v>
      </c>
      <c r="N45" s="17">
        <v>27</v>
      </c>
      <c r="O45" s="17">
        <v>36</v>
      </c>
      <c r="P45" s="17">
        <v>37</v>
      </c>
      <c r="Q45" s="17">
        <v>40</v>
      </c>
      <c r="R45" s="17"/>
      <c r="S45" s="17"/>
    </row>
    <row r="46" spans="1:19" ht="30" customHeight="1" thickBot="1">
      <c r="A46" s="18"/>
      <c r="B46" s="26" t="s">
        <v>59</v>
      </c>
      <c r="C46" s="18"/>
      <c r="D46" s="27">
        <f t="shared" si="6"/>
        <v>314</v>
      </c>
      <c r="E46" s="18">
        <v>24</v>
      </c>
      <c r="F46" s="18">
        <v>8</v>
      </c>
      <c r="G46" s="18">
        <v>3</v>
      </c>
      <c r="H46" s="18">
        <v>15</v>
      </c>
      <c r="I46" s="18">
        <v>12</v>
      </c>
      <c r="J46" s="18">
        <v>23</v>
      </c>
      <c r="K46" s="18">
        <v>24</v>
      </c>
      <c r="L46" s="18">
        <v>20</v>
      </c>
      <c r="M46" s="18">
        <v>18</v>
      </c>
      <c r="N46" s="18">
        <v>30</v>
      </c>
      <c r="O46" s="18">
        <v>42</v>
      </c>
      <c r="P46" s="18">
        <v>59</v>
      </c>
      <c r="Q46" s="18">
        <v>36</v>
      </c>
      <c r="R46" s="19"/>
      <c r="S46" s="17"/>
    </row>
    <row r="47" spans="1:19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1:D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="75" zoomScaleNormal="75" workbookViewId="0" topLeftCell="A1">
      <selection activeCell="J3" sqref="J3"/>
    </sheetView>
  </sheetViews>
  <sheetFormatPr defaultColWidth="8.625" defaultRowHeight="12.75"/>
  <cols>
    <col min="1" max="1" width="1.625" style="1" customWidth="1"/>
    <col min="2" max="2" width="20.125" style="1" customWidth="1"/>
    <col min="3" max="3" width="2.25390625" style="1" customWidth="1"/>
    <col min="4" max="4" width="17.375" style="1" customWidth="1"/>
    <col min="5" max="5" width="17.25390625" style="1" customWidth="1"/>
    <col min="6" max="8" width="17.375" style="1" customWidth="1"/>
    <col min="9" max="10" width="17.125" style="1" customWidth="1"/>
    <col min="11" max="12" width="21.25390625" style="1" customWidth="1"/>
    <col min="13" max="17" width="21.00390625" style="1" customWidth="1"/>
    <col min="18" max="16384" width="8.625" style="1" customWidth="1"/>
  </cols>
  <sheetData>
    <row r="1" spans="1:19" ht="24" customHeight="1">
      <c r="A1" s="28"/>
      <c r="B1" s="2" t="s">
        <v>117</v>
      </c>
      <c r="K1" s="2" t="s">
        <v>110</v>
      </c>
      <c r="N1" s="3"/>
      <c r="O1" s="3" t="s">
        <v>111</v>
      </c>
      <c r="P1" s="29"/>
      <c r="Q1" s="28"/>
      <c r="R1" s="28"/>
      <c r="S1" s="28"/>
    </row>
    <row r="2" spans="1:19" ht="30" customHeight="1" thickBot="1">
      <c r="A2" s="30"/>
      <c r="B2" s="30" t="s">
        <v>122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8" t="s">
        <v>0</v>
      </c>
      <c r="R2" s="28"/>
      <c r="S2" s="28"/>
    </row>
    <row r="3" spans="1:19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19"/>
      <c r="S3" s="17"/>
    </row>
    <row r="4" spans="1:19" ht="30" customHeight="1">
      <c r="A4" s="28"/>
      <c r="B4" s="25" t="s">
        <v>60</v>
      </c>
      <c r="C4" s="28"/>
      <c r="D4" s="31">
        <f aca="true" t="shared" si="0" ref="D4:D10">SUM(E4:Q4)</f>
        <v>487</v>
      </c>
      <c r="E4" s="28">
        <v>28</v>
      </c>
      <c r="F4" s="28">
        <v>10</v>
      </c>
      <c r="G4" s="28">
        <v>7</v>
      </c>
      <c r="H4" s="28">
        <v>20</v>
      </c>
      <c r="I4" s="28">
        <v>35</v>
      </c>
      <c r="J4" s="28">
        <v>33</v>
      </c>
      <c r="K4" s="28">
        <v>32</v>
      </c>
      <c r="L4" s="28">
        <v>28</v>
      </c>
      <c r="M4" s="28">
        <v>38</v>
      </c>
      <c r="N4" s="28">
        <v>68</v>
      </c>
      <c r="O4" s="28">
        <v>78</v>
      </c>
      <c r="P4" s="28">
        <v>54</v>
      </c>
      <c r="Q4" s="28">
        <v>56</v>
      </c>
      <c r="R4" s="28"/>
      <c r="S4" s="28"/>
    </row>
    <row r="5" spans="1:19" ht="15" customHeight="1">
      <c r="A5" s="28"/>
      <c r="B5" s="24" t="s">
        <v>61</v>
      </c>
      <c r="C5" s="28"/>
      <c r="D5" s="31">
        <f t="shared" si="0"/>
        <v>646</v>
      </c>
      <c r="E5" s="28">
        <v>46</v>
      </c>
      <c r="F5" s="28">
        <v>26</v>
      </c>
      <c r="G5" s="28">
        <v>14</v>
      </c>
      <c r="H5" s="28">
        <v>38</v>
      </c>
      <c r="I5" s="28">
        <v>69</v>
      </c>
      <c r="J5" s="28">
        <v>58</v>
      </c>
      <c r="K5" s="28">
        <v>63</v>
      </c>
      <c r="L5" s="28">
        <v>34</v>
      </c>
      <c r="M5" s="28">
        <v>43</v>
      </c>
      <c r="N5" s="28">
        <v>61</v>
      </c>
      <c r="O5" s="28">
        <v>79</v>
      </c>
      <c r="P5" s="28">
        <v>66</v>
      </c>
      <c r="Q5" s="28">
        <v>49</v>
      </c>
      <c r="R5" s="28"/>
      <c r="S5" s="28"/>
    </row>
    <row r="6" spans="1:19" ht="15" customHeight="1">
      <c r="A6" s="28"/>
      <c r="B6" s="24" t="s">
        <v>62</v>
      </c>
      <c r="C6" s="28"/>
      <c r="D6" s="31">
        <f t="shared" si="0"/>
        <v>609</v>
      </c>
      <c r="E6" s="28">
        <v>21</v>
      </c>
      <c r="F6" s="28">
        <v>19</v>
      </c>
      <c r="G6" s="28">
        <v>26</v>
      </c>
      <c r="H6" s="28">
        <v>36</v>
      </c>
      <c r="I6" s="28">
        <v>39</v>
      </c>
      <c r="J6" s="28">
        <v>47</v>
      </c>
      <c r="K6" s="28">
        <v>59</v>
      </c>
      <c r="L6" s="28">
        <v>42</v>
      </c>
      <c r="M6" s="28">
        <v>38</v>
      </c>
      <c r="N6" s="28">
        <v>65</v>
      </c>
      <c r="O6" s="28">
        <v>76</v>
      </c>
      <c r="P6" s="28">
        <v>82</v>
      </c>
      <c r="Q6" s="28">
        <v>59</v>
      </c>
      <c r="R6" s="28"/>
      <c r="S6" s="28"/>
    </row>
    <row r="7" spans="1:19" ht="15" customHeight="1">
      <c r="A7" s="28"/>
      <c r="B7" s="24" t="s">
        <v>63</v>
      </c>
      <c r="C7" s="28"/>
      <c r="D7" s="31">
        <f t="shared" si="0"/>
        <v>155</v>
      </c>
      <c r="E7" s="28">
        <v>7</v>
      </c>
      <c r="F7" s="28">
        <v>2</v>
      </c>
      <c r="G7" s="28">
        <v>1</v>
      </c>
      <c r="H7" s="28">
        <v>5</v>
      </c>
      <c r="I7" s="28">
        <v>7</v>
      </c>
      <c r="J7" s="28">
        <v>5</v>
      </c>
      <c r="K7" s="28">
        <v>11</v>
      </c>
      <c r="L7" s="28">
        <v>6</v>
      </c>
      <c r="M7" s="28">
        <v>7</v>
      </c>
      <c r="N7" s="28">
        <v>19</v>
      </c>
      <c r="O7" s="28">
        <v>44</v>
      </c>
      <c r="P7" s="28">
        <v>22</v>
      </c>
      <c r="Q7" s="28">
        <v>19</v>
      </c>
      <c r="R7" s="28"/>
      <c r="S7" s="28"/>
    </row>
    <row r="8" spans="1:19" ht="15" customHeight="1">
      <c r="A8" s="28"/>
      <c r="B8" s="24" t="s">
        <v>64</v>
      </c>
      <c r="C8" s="28"/>
      <c r="D8" s="31">
        <f t="shared" si="0"/>
        <v>593</v>
      </c>
      <c r="E8" s="28">
        <v>22</v>
      </c>
      <c r="F8" s="28">
        <v>17</v>
      </c>
      <c r="G8" s="28">
        <v>20</v>
      </c>
      <c r="H8" s="28">
        <v>22</v>
      </c>
      <c r="I8" s="28">
        <v>39</v>
      </c>
      <c r="J8" s="28">
        <v>45</v>
      </c>
      <c r="K8" s="28">
        <v>48</v>
      </c>
      <c r="L8" s="28">
        <v>41</v>
      </c>
      <c r="M8" s="28">
        <v>32</v>
      </c>
      <c r="N8" s="28">
        <v>70</v>
      </c>
      <c r="O8" s="28">
        <v>96</v>
      </c>
      <c r="P8" s="28">
        <v>84</v>
      </c>
      <c r="Q8" s="28">
        <v>57</v>
      </c>
      <c r="R8" s="28"/>
      <c r="S8" s="28"/>
    </row>
    <row r="9" spans="1:19" ht="30" customHeight="1">
      <c r="A9" s="28"/>
      <c r="B9" s="24" t="s">
        <v>65</v>
      </c>
      <c r="C9" s="28"/>
      <c r="D9" s="31">
        <f t="shared" si="0"/>
        <v>594</v>
      </c>
      <c r="E9" s="28">
        <v>31</v>
      </c>
      <c r="F9" s="28">
        <v>11</v>
      </c>
      <c r="G9" s="28">
        <v>21</v>
      </c>
      <c r="H9" s="28">
        <v>22</v>
      </c>
      <c r="I9" s="28">
        <v>40</v>
      </c>
      <c r="J9" s="28">
        <v>53</v>
      </c>
      <c r="K9" s="28">
        <v>52</v>
      </c>
      <c r="L9" s="28">
        <v>43</v>
      </c>
      <c r="M9" s="28">
        <v>36</v>
      </c>
      <c r="N9" s="28">
        <v>62</v>
      </c>
      <c r="O9" s="28">
        <v>84</v>
      </c>
      <c r="P9" s="28">
        <v>83</v>
      </c>
      <c r="Q9" s="28">
        <v>56</v>
      </c>
      <c r="R9" s="28"/>
      <c r="S9" s="28"/>
    </row>
    <row r="10" spans="1:19" ht="15" customHeight="1">
      <c r="A10" s="28"/>
      <c r="B10" s="24" t="s">
        <v>66</v>
      </c>
      <c r="C10" s="28"/>
      <c r="D10" s="31">
        <f t="shared" si="0"/>
        <v>404</v>
      </c>
      <c r="E10" s="28">
        <v>30</v>
      </c>
      <c r="F10" s="28">
        <v>8</v>
      </c>
      <c r="G10" s="28">
        <v>16</v>
      </c>
      <c r="H10" s="28">
        <v>16</v>
      </c>
      <c r="I10" s="28">
        <v>19</v>
      </c>
      <c r="J10" s="28">
        <v>23</v>
      </c>
      <c r="K10" s="28">
        <v>24</v>
      </c>
      <c r="L10" s="28">
        <v>30</v>
      </c>
      <c r="M10" s="28">
        <v>21</v>
      </c>
      <c r="N10" s="28">
        <v>41</v>
      </c>
      <c r="O10" s="28">
        <v>69</v>
      </c>
      <c r="P10" s="28">
        <v>63</v>
      </c>
      <c r="Q10" s="28">
        <v>44</v>
      </c>
      <c r="R10" s="28"/>
      <c r="S10" s="28"/>
    </row>
    <row r="11" spans="1:19" ht="15" customHeight="1">
      <c r="A11" s="28"/>
      <c r="B11" s="24" t="s">
        <v>67</v>
      </c>
      <c r="C11" s="28"/>
      <c r="D11" s="31">
        <v>604</v>
      </c>
      <c r="E11" s="28">
        <v>12</v>
      </c>
      <c r="F11" s="28">
        <v>16</v>
      </c>
      <c r="G11" s="28">
        <v>15</v>
      </c>
      <c r="H11" s="28">
        <v>29</v>
      </c>
      <c r="I11" s="28">
        <v>37</v>
      </c>
      <c r="J11" s="28">
        <v>57</v>
      </c>
      <c r="K11" s="28">
        <v>57</v>
      </c>
      <c r="L11" s="28">
        <v>49</v>
      </c>
      <c r="M11" s="28">
        <v>38</v>
      </c>
      <c r="N11" s="28">
        <v>53</v>
      </c>
      <c r="O11" s="28">
        <v>74</v>
      </c>
      <c r="P11" s="28">
        <v>96</v>
      </c>
      <c r="Q11" s="28">
        <v>71</v>
      </c>
      <c r="R11" s="28"/>
      <c r="S11" s="28"/>
    </row>
    <row r="12" spans="1:19" ht="15" customHeight="1">
      <c r="A12" s="28"/>
      <c r="B12" s="24" t="s">
        <v>68</v>
      </c>
      <c r="C12" s="28"/>
      <c r="D12" s="31">
        <f>SUM(E12:Q12)</f>
        <v>338</v>
      </c>
      <c r="E12" s="28">
        <v>7</v>
      </c>
      <c r="F12" s="28">
        <v>6</v>
      </c>
      <c r="G12" s="28">
        <v>4</v>
      </c>
      <c r="H12" s="28">
        <v>13</v>
      </c>
      <c r="I12" s="28">
        <v>24</v>
      </c>
      <c r="J12" s="28">
        <v>25</v>
      </c>
      <c r="K12" s="28">
        <v>36</v>
      </c>
      <c r="L12" s="28">
        <v>25</v>
      </c>
      <c r="M12" s="28">
        <v>27</v>
      </c>
      <c r="N12" s="28">
        <v>39</v>
      </c>
      <c r="O12" s="28">
        <v>59</v>
      </c>
      <c r="P12" s="28">
        <v>42</v>
      </c>
      <c r="Q12" s="28">
        <v>31</v>
      </c>
      <c r="R12" s="28"/>
      <c r="S12" s="28"/>
    </row>
    <row r="13" spans="1:19" ht="15" customHeight="1">
      <c r="A13" s="28"/>
      <c r="B13" s="24" t="s">
        <v>69</v>
      </c>
      <c r="C13" s="28"/>
      <c r="D13" s="31">
        <f>SUM(E13:Q13)</f>
        <v>379</v>
      </c>
      <c r="E13" s="28">
        <v>17</v>
      </c>
      <c r="F13" s="28">
        <v>6</v>
      </c>
      <c r="G13" s="28">
        <v>22</v>
      </c>
      <c r="H13" s="28">
        <v>12</v>
      </c>
      <c r="I13" s="28">
        <v>27</v>
      </c>
      <c r="J13" s="28">
        <v>42</v>
      </c>
      <c r="K13" s="28">
        <v>32</v>
      </c>
      <c r="L13" s="28">
        <v>42</v>
      </c>
      <c r="M13" s="28">
        <v>24</v>
      </c>
      <c r="N13" s="28">
        <v>32</v>
      </c>
      <c r="O13" s="28">
        <v>45</v>
      </c>
      <c r="P13" s="28">
        <v>55</v>
      </c>
      <c r="Q13" s="28">
        <v>23</v>
      </c>
      <c r="R13" s="28"/>
      <c r="S13" s="28"/>
    </row>
    <row r="14" spans="1:19" ht="45" customHeight="1">
      <c r="A14" s="28"/>
      <c r="B14" s="20" t="s">
        <v>70</v>
      </c>
      <c r="C14" s="28"/>
      <c r="D14" s="32">
        <f aca="true" t="shared" si="1" ref="D14:Q14">SUM(D15:D19,D20:D24,D25:D27)</f>
        <v>2460</v>
      </c>
      <c r="E14" s="33">
        <f t="shared" si="1"/>
        <v>247</v>
      </c>
      <c r="F14" s="33">
        <f t="shared" si="1"/>
        <v>29</v>
      </c>
      <c r="G14" s="33">
        <f t="shared" si="1"/>
        <v>23</v>
      </c>
      <c r="H14" s="33">
        <f t="shared" si="1"/>
        <v>18</v>
      </c>
      <c r="I14" s="33">
        <f t="shared" si="1"/>
        <v>55</v>
      </c>
      <c r="J14" s="33">
        <f t="shared" si="1"/>
        <v>74</v>
      </c>
      <c r="K14" s="33">
        <f t="shared" si="1"/>
        <v>117</v>
      </c>
      <c r="L14" s="33">
        <f t="shared" si="1"/>
        <v>121</v>
      </c>
      <c r="M14" s="33">
        <f t="shared" si="1"/>
        <v>97</v>
      </c>
      <c r="N14" s="33">
        <f t="shared" si="1"/>
        <v>242</v>
      </c>
      <c r="O14" s="33">
        <f t="shared" si="1"/>
        <v>464</v>
      </c>
      <c r="P14" s="33">
        <f t="shared" si="1"/>
        <v>516</v>
      </c>
      <c r="Q14" s="33">
        <f t="shared" si="1"/>
        <v>457</v>
      </c>
      <c r="R14" s="28"/>
      <c r="S14" s="28"/>
    </row>
    <row r="15" spans="1:19" ht="30" customHeight="1">
      <c r="A15" s="28"/>
      <c r="B15" s="24" t="s">
        <v>71</v>
      </c>
      <c r="C15" s="28"/>
      <c r="D15" s="31">
        <f aca="true" t="shared" si="2" ref="D15:D27">SUM(E15:Q15)</f>
        <v>149</v>
      </c>
      <c r="E15" s="28">
        <v>17</v>
      </c>
      <c r="F15" s="34">
        <v>1</v>
      </c>
      <c r="G15" s="28">
        <v>1</v>
      </c>
      <c r="H15" s="28">
        <v>1</v>
      </c>
      <c r="I15" s="28">
        <v>10</v>
      </c>
      <c r="J15" s="28">
        <v>7</v>
      </c>
      <c r="K15" s="28">
        <v>13</v>
      </c>
      <c r="L15" s="28">
        <v>13</v>
      </c>
      <c r="M15" s="28">
        <v>5</v>
      </c>
      <c r="N15" s="28">
        <v>20</v>
      </c>
      <c r="O15" s="28">
        <v>25</v>
      </c>
      <c r="P15" s="28">
        <v>21</v>
      </c>
      <c r="Q15" s="28">
        <v>15</v>
      </c>
      <c r="R15" s="28"/>
      <c r="S15" s="28"/>
    </row>
    <row r="16" spans="1:19" ht="15" customHeight="1">
      <c r="A16" s="28"/>
      <c r="B16" s="24" t="s">
        <v>72</v>
      </c>
      <c r="C16" s="28"/>
      <c r="D16" s="31">
        <f t="shared" si="2"/>
        <v>186</v>
      </c>
      <c r="E16" s="28">
        <v>14</v>
      </c>
      <c r="F16" s="34">
        <v>2</v>
      </c>
      <c r="G16" s="34" t="s">
        <v>116</v>
      </c>
      <c r="H16" s="28">
        <v>1</v>
      </c>
      <c r="I16" s="28">
        <v>2</v>
      </c>
      <c r="J16" s="28">
        <v>3</v>
      </c>
      <c r="K16" s="28">
        <v>2</v>
      </c>
      <c r="L16" s="28">
        <v>5</v>
      </c>
      <c r="M16" s="28">
        <v>4</v>
      </c>
      <c r="N16" s="28">
        <v>21</v>
      </c>
      <c r="O16" s="28">
        <v>37</v>
      </c>
      <c r="P16" s="28">
        <v>57</v>
      </c>
      <c r="Q16" s="28">
        <v>38</v>
      </c>
      <c r="R16" s="28"/>
      <c r="S16" s="28"/>
    </row>
    <row r="17" spans="1:19" ht="15" customHeight="1">
      <c r="A17" s="28"/>
      <c r="B17" s="24" t="s">
        <v>73</v>
      </c>
      <c r="C17" s="28"/>
      <c r="D17" s="31">
        <f t="shared" si="2"/>
        <v>230</v>
      </c>
      <c r="E17" s="28">
        <v>30</v>
      </c>
      <c r="F17" s="28">
        <v>3</v>
      </c>
      <c r="G17" s="28">
        <v>2</v>
      </c>
      <c r="H17" s="28">
        <v>1</v>
      </c>
      <c r="I17" s="28">
        <v>4</v>
      </c>
      <c r="J17" s="28">
        <v>3</v>
      </c>
      <c r="K17" s="28">
        <v>12</v>
      </c>
      <c r="L17" s="28">
        <v>10</v>
      </c>
      <c r="M17" s="28">
        <v>9</v>
      </c>
      <c r="N17" s="28">
        <v>20</v>
      </c>
      <c r="O17" s="28">
        <v>42</v>
      </c>
      <c r="P17" s="28">
        <v>55</v>
      </c>
      <c r="Q17" s="28">
        <v>39</v>
      </c>
      <c r="R17" s="28"/>
      <c r="S17" s="28"/>
    </row>
    <row r="18" spans="1:19" ht="15" customHeight="1">
      <c r="A18" s="28"/>
      <c r="B18" s="24" t="s">
        <v>74</v>
      </c>
      <c r="C18" s="28"/>
      <c r="D18" s="31">
        <f t="shared" si="2"/>
        <v>249</v>
      </c>
      <c r="E18" s="28">
        <v>55</v>
      </c>
      <c r="F18" s="28">
        <v>2</v>
      </c>
      <c r="G18" s="34" t="s">
        <v>116</v>
      </c>
      <c r="H18" s="28">
        <v>3</v>
      </c>
      <c r="I18" s="28">
        <v>8</v>
      </c>
      <c r="J18" s="28">
        <v>6</v>
      </c>
      <c r="K18" s="28">
        <v>14</v>
      </c>
      <c r="L18" s="28">
        <v>7</v>
      </c>
      <c r="M18" s="28">
        <v>7</v>
      </c>
      <c r="N18" s="28">
        <v>18</v>
      </c>
      <c r="O18" s="28">
        <v>43</v>
      </c>
      <c r="P18" s="28">
        <v>47</v>
      </c>
      <c r="Q18" s="28">
        <v>39</v>
      </c>
      <c r="R18" s="28"/>
      <c r="S18" s="28"/>
    </row>
    <row r="19" spans="1:19" ht="15" customHeight="1">
      <c r="A19" s="28"/>
      <c r="B19" s="24" t="s">
        <v>75</v>
      </c>
      <c r="C19" s="28"/>
      <c r="D19" s="31">
        <f t="shared" si="2"/>
        <v>348</v>
      </c>
      <c r="E19" s="28">
        <v>30</v>
      </c>
      <c r="F19" s="34" t="s">
        <v>116</v>
      </c>
      <c r="G19" s="28">
        <v>6</v>
      </c>
      <c r="H19" s="34" t="s">
        <v>116</v>
      </c>
      <c r="I19" s="28">
        <v>9</v>
      </c>
      <c r="J19" s="28">
        <v>12</v>
      </c>
      <c r="K19" s="28">
        <v>13</v>
      </c>
      <c r="L19" s="28">
        <v>13</v>
      </c>
      <c r="M19" s="28">
        <v>11</v>
      </c>
      <c r="N19" s="28">
        <v>36</v>
      </c>
      <c r="O19" s="28">
        <v>69</v>
      </c>
      <c r="P19" s="28">
        <v>75</v>
      </c>
      <c r="Q19" s="28">
        <v>74</v>
      </c>
      <c r="R19" s="28"/>
      <c r="S19" s="28"/>
    </row>
    <row r="20" spans="1:19" ht="30" customHeight="1">
      <c r="A20" s="28"/>
      <c r="B20" s="24" t="s">
        <v>76</v>
      </c>
      <c r="C20" s="28"/>
      <c r="D20" s="31">
        <f t="shared" si="2"/>
        <v>164</v>
      </c>
      <c r="E20" s="28">
        <v>25</v>
      </c>
      <c r="F20" s="34" t="s">
        <v>116</v>
      </c>
      <c r="G20" s="34" t="s">
        <v>116</v>
      </c>
      <c r="H20" s="28">
        <v>2</v>
      </c>
      <c r="I20" s="34" t="s">
        <v>116</v>
      </c>
      <c r="J20" s="28">
        <v>2</v>
      </c>
      <c r="K20" s="28">
        <v>6</v>
      </c>
      <c r="L20" s="28">
        <v>5</v>
      </c>
      <c r="M20" s="28">
        <v>4</v>
      </c>
      <c r="N20" s="28">
        <v>11</v>
      </c>
      <c r="O20" s="28">
        <v>39</v>
      </c>
      <c r="P20" s="28">
        <v>40</v>
      </c>
      <c r="Q20" s="28">
        <v>30</v>
      </c>
      <c r="R20" s="28"/>
      <c r="S20" s="28"/>
    </row>
    <row r="21" spans="1:19" ht="15" customHeight="1">
      <c r="A21" s="28"/>
      <c r="B21" s="24" t="s">
        <v>77</v>
      </c>
      <c r="C21" s="28"/>
      <c r="D21" s="31">
        <f t="shared" si="2"/>
        <v>155</v>
      </c>
      <c r="E21" s="28">
        <v>5</v>
      </c>
      <c r="F21" s="34">
        <v>1</v>
      </c>
      <c r="G21" s="28">
        <v>3</v>
      </c>
      <c r="H21" s="28">
        <v>2</v>
      </c>
      <c r="I21" s="28">
        <v>10</v>
      </c>
      <c r="J21" s="28">
        <v>11</v>
      </c>
      <c r="K21" s="28">
        <v>7</v>
      </c>
      <c r="L21" s="28">
        <v>13</v>
      </c>
      <c r="M21" s="28">
        <v>9</v>
      </c>
      <c r="N21" s="28">
        <v>16</v>
      </c>
      <c r="O21" s="28">
        <v>30</v>
      </c>
      <c r="P21" s="28">
        <v>29</v>
      </c>
      <c r="Q21" s="28">
        <v>19</v>
      </c>
      <c r="R21" s="28"/>
      <c r="S21" s="28"/>
    </row>
    <row r="22" spans="1:19" ht="15" customHeight="1">
      <c r="A22" s="28"/>
      <c r="B22" s="24" t="s">
        <v>78</v>
      </c>
      <c r="C22" s="28"/>
      <c r="D22" s="31">
        <f t="shared" si="2"/>
        <v>194</v>
      </c>
      <c r="E22" s="28">
        <v>21</v>
      </c>
      <c r="F22" s="28">
        <v>2</v>
      </c>
      <c r="G22" s="34">
        <v>2</v>
      </c>
      <c r="H22" s="34" t="s">
        <v>116</v>
      </c>
      <c r="I22" s="28">
        <v>2</v>
      </c>
      <c r="J22" s="28">
        <v>4</v>
      </c>
      <c r="K22" s="28">
        <v>9</v>
      </c>
      <c r="L22" s="28">
        <v>13</v>
      </c>
      <c r="M22" s="28">
        <v>4</v>
      </c>
      <c r="N22" s="28">
        <v>11</v>
      </c>
      <c r="O22" s="28">
        <v>46</v>
      </c>
      <c r="P22" s="28">
        <v>30</v>
      </c>
      <c r="Q22" s="28">
        <v>50</v>
      </c>
      <c r="R22" s="28"/>
      <c r="S22" s="28"/>
    </row>
    <row r="23" spans="1:19" ht="15" customHeight="1">
      <c r="A23" s="28"/>
      <c r="B23" s="24" t="s">
        <v>79</v>
      </c>
      <c r="C23" s="28"/>
      <c r="D23" s="31">
        <f t="shared" si="2"/>
        <v>104</v>
      </c>
      <c r="E23" s="28">
        <v>6</v>
      </c>
      <c r="F23" s="34">
        <v>1</v>
      </c>
      <c r="G23" s="28">
        <v>1</v>
      </c>
      <c r="H23" s="28">
        <v>1</v>
      </c>
      <c r="I23" s="34" t="s">
        <v>116</v>
      </c>
      <c r="J23" s="28">
        <v>4</v>
      </c>
      <c r="K23" s="28">
        <v>4</v>
      </c>
      <c r="L23" s="28">
        <v>2</v>
      </c>
      <c r="M23" s="28">
        <v>3</v>
      </c>
      <c r="N23" s="28">
        <v>19</v>
      </c>
      <c r="O23" s="28">
        <v>19</v>
      </c>
      <c r="P23" s="28">
        <v>23</v>
      </c>
      <c r="Q23" s="28">
        <v>21</v>
      </c>
      <c r="R23" s="28"/>
      <c r="S23" s="28"/>
    </row>
    <row r="24" spans="1:19" ht="15" customHeight="1">
      <c r="A24" s="28"/>
      <c r="B24" s="24" t="s">
        <v>80</v>
      </c>
      <c r="C24" s="28"/>
      <c r="D24" s="31">
        <f t="shared" si="2"/>
        <v>61</v>
      </c>
      <c r="E24" s="28">
        <v>5</v>
      </c>
      <c r="F24" s="34">
        <v>4</v>
      </c>
      <c r="G24" s="34">
        <v>1</v>
      </c>
      <c r="H24" s="34" t="s">
        <v>116</v>
      </c>
      <c r="I24" s="28">
        <v>1</v>
      </c>
      <c r="J24" s="28">
        <v>3</v>
      </c>
      <c r="K24" s="28">
        <v>2</v>
      </c>
      <c r="L24" s="28">
        <v>3</v>
      </c>
      <c r="M24" s="28">
        <v>1</v>
      </c>
      <c r="N24" s="28">
        <v>4</v>
      </c>
      <c r="O24" s="28">
        <v>7</v>
      </c>
      <c r="P24" s="28">
        <v>20</v>
      </c>
      <c r="Q24" s="28">
        <v>10</v>
      </c>
      <c r="R24" s="28"/>
      <c r="S24" s="28"/>
    </row>
    <row r="25" spans="1:19" ht="30" customHeight="1">
      <c r="A25" s="28"/>
      <c r="B25" s="24" t="s">
        <v>81</v>
      </c>
      <c r="C25" s="28"/>
      <c r="D25" s="31">
        <f t="shared" si="2"/>
        <v>237</v>
      </c>
      <c r="E25" s="28">
        <v>16</v>
      </c>
      <c r="F25" s="28">
        <v>3</v>
      </c>
      <c r="G25" s="28">
        <v>3</v>
      </c>
      <c r="H25" s="28">
        <v>3</v>
      </c>
      <c r="I25" s="28">
        <v>2</v>
      </c>
      <c r="J25" s="28">
        <v>12</v>
      </c>
      <c r="K25" s="28">
        <v>14</v>
      </c>
      <c r="L25" s="28">
        <v>9</v>
      </c>
      <c r="M25" s="28">
        <v>10</v>
      </c>
      <c r="N25" s="28">
        <v>28</v>
      </c>
      <c r="O25" s="28">
        <v>39</v>
      </c>
      <c r="P25" s="28">
        <v>50</v>
      </c>
      <c r="Q25" s="28">
        <v>48</v>
      </c>
      <c r="R25" s="28"/>
      <c r="S25" s="28"/>
    </row>
    <row r="26" spans="1:19" ht="15" customHeight="1">
      <c r="A26" s="28"/>
      <c r="B26" s="24" t="s">
        <v>82</v>
      </c>
      <c r="C26" s="28"/>
      <c r="D26" s="31">
        <f t="shared" si="2"/>
        <v>174</v>
      </c>
      <c r="E26" s="28">
        <v>10</v>
      </c>
      <c r="F26" s="28">
        <v>5</v>
      </c>
      <c r="G26" s="28">
        <v>2</v>
      </c>
      <c r="H26" s="34">
        <v>2</v>
      </c>
      <c r="I26" s="28">
        <v>1</v>
      </c>
      <c r="J26" s="28">
        <v>5</v>
      </c>
      <c r="K26" s="28">
        <v>10</v>
      </c>
      <c r="L26" s="28">
        <v>13</v>
      </c>
      <c r="M26" s="28">
        <v>16</v>
      </c>
      <c r="N26" s="28">
        <v>18</v>
      </c>
      <c r="O26" s="28">
        <v>25</v>
      </c>
      <c r="P26" s="28">
        <v>31</v>
      </c>
      <c r="Q26" s="28">
        <v>36</v>
      </c>
      <c r="R26" s="28"/>
      <c r="S26" s="28"/>
    </row>
    <row r="27" spans="1:19" ht="15" customHeight="1">
      <c r="A27" s="28"/>
      <c r="B27" s="24" t="s">
        <v>83</v>
      </c>
      <c r="C27" s="28"/>
      <c r="D27" s="31">
        <f t="shared" si="2"/>
        <v>209</v>
      </c>
      <c r="E27" s="28">
        <v>13</v>
      </c>
      <c r="F27" s="28">
        <v>5</v>
      </c>
      <c r="G27" s="28">
        <v>2</v>
      </c>
      <c r="H27" s="28">
        <v>2</v>
      </c>
      <c r="I27" s="28">
        <v>6</v>
      </c>
      <c r="J27" s="28">
        <v>2</v>
      </c>
      <c r="K27" s="28">
        <v>11</v>
      </c>
      <c r="L27" s="28">
        <v>15</v>
      </c>
      <c r="M27" s="28">
        <v>14</v>
      </c>
      <c r="N27" s="28">
        <v>20</v>
      </c>
      <c r="O27" s="28">
        <v>43</v>
      </c>
      <c r="P27" s="28">
        <v>38</v>
      </c>
      <c r="Q27" s="28">
        <v>38</v>
      </c>
      <c r="R27" s="28"/>
      <c r="S27" s="28"/>
    </row>
    <row r="28" spans="1:19" ht="45" customHeight="1">
      <c r="A28" s="28"/>
      <c r="B28" s="20" t="s">
        <v>84</v>
      </c>
      <c r="C28" s="28"/>
      <c r="D28" s="32">
        <f aca="true" t="shared" si="3" ref="D28:Q28">SUM(D29:D33,D34:D38)</f>
        <v>736</v>
      </c>
      <c r="E28" s="33">
        <f t="shared" si="3"/>
        <v>60</v>
      </c>
      <c r="F28" s="33">
        <f t="shared" si="3"/>
        <v>7</v>
      </c>
      <c r="G28" s="33">
        <f t="shared" si="3"/>
        <v>10</v>
      </c>
      <c r="H28" s="33">
        <f t="shared" si="3"/>
        <v>8</v>
      </c>
      <c r="I28" s="33">
        <f t="shared" si="3"/>
        <v>21</v>
      </c>
      <c r="J28" s="33">
        <f t="shared" si="3"/>
        <v>21</v>
      </c>
      <c r="K28" s="33">
        <f t="shared" si="3"/>
        <v>34</v>
      </c>
      <c r="L28" s="33">
        <f t="shared" si="3"/>
        <v>39</v>
      </c>
      <c r="M28" s="33">
        <f t="shared" si="3"/>
        <v>44</v>
      </c>
      <c r="N28" s="33">
        <f t="shared" si="3"/>
        <v>118</v>
      </c>
      <c r="O28" s="33">
        <f t="shared" si="3"/>
        <v>142</v>
      </c>
      <c r="P28" s="33">
        <f t="shared" si="3"/>
        <v>140</v>
      </c>
      <c r="Q28" s="33">
        <f t="shared" si="3"/>
        <v>92</v>
      </c>
      <c r="R28" s="28"/>
      <c r="S28" s="28"/>
    </row>
    <row r="29" spans="1:19" ht="30" customHeight="1">
      <c r="A29" s="28"/>
      <c r="B29" s="24" t="s">
        <v>85</v>
      </c>
      <c r="C29" s="28"/>
      <c r="D29" s="31">
        <f>SUM(E29:Q29)</f>
        <v>168</v>
      </c>
      <c r="E29" s="28">
        <v>17</v>
      </c>
      <c r="F29" s="28">
        <v>4</v>
      </c>
      <c r="G29" s="28">
        <v>4</v>
      </c>
      <c r="H29" s="28">
        <v>3</v>
      </c>
      <c r="I29" s="28">
        <v>7</v>
      </c>
      <c r="J29" s="28">
        <v>6</v>
      </c>
      <c r="K29" s="28">
        <v>14</v>
      </c>
      <c r="L29" s="28">
        <v>12</v>
      </c>
      <c r="M29" s="28">
        <v>14</v>
      </c>
      <c r="N29" s="28">
        <v>24</v>
      </c>
      <c r="O29" s="28">
        <v>29</v>
      </c>
      <c r="P29" s="28">
        <v>21</v>
      </c>
      <c r="Q29" s="28">
        <v>13</v>
      </c>
      <c r="R29" s="28"/>
      <c r="S29" s="28"/>
    </row>
    <row r="30" spans="1:19" ht="15" customHeight="1">
      <c r="A30" s="28"/>
      <c r="B30" s="24" t="s">
        <v>86</v>
      </c>
      <c r="C30" s="28"/>
      <c r="D30" s="31">
        <f>SUM(E30:Q30)</f>
        <v>79</v>
      </c>
      <c r="E30" s="28">
        <v>5</v>
      </c>
      <c r="F30" s="34" t="s">
        <v>116</v>
      </c>
      <c r="G30" s="34" t="s">
        <v>116</v>
      </c>
      <c r="H30" s="34" t="s">
        <v>116</v>
      </c>
      <c r="I30" s="28">
        <v>1</v>
      </c>
      <c r="J30" s="28">
        <v>1</v>
      </c>
      <c r="K30" s="28">
        <v>4</v>
      </c>
      <c r="L30" s="28">
        <v>4</v>
      </c>
      <c r="M30" s="28">
        <v>4</v>
      </c>
      <c r="N30" s="28">
        <v>21</v>
      </c>
      <c r="O30" s="28">
        <v>13</v>
      </c>
      <c r="P30" s="28">
        <v>17</v>
      </c>
      <c r="Q30" s="28">
        <v>9</v>
      </c>
      <c r="R30" s="28"/>
      <c r="S30" s="28"/>
    </row>
    <row r="31" spans="1:19" ht="15" customHeight="1">
      <c r="A31" s="28"/>
      <c r="B31" s="24" t="s">
        <v>87</v>
      </c>
      <c r="C31" s="28"/>
      <c r="D31" s="31">
        <f>SUM(E31:Q31)</f>
        <v>154</v>
      </c>
      <c r="E31" s="28">
        <v>6</v>
      </c>
      <c r="F31" s="28">
        <v>2</v>
      </c>
      <c r="G31" s="28">
        <v>4</v>
      </c>
      <c r="H31" s="28">
        <v>1</v>
      </c>
      <c r="I31" s="28">
        <v>7</v>
      </c>
      <c r="J31" s="28">
        <v>8</v>
      </c>
      <c r="K31" s="28">
        <v>6</v>
      </c>
      <c r="L31" s="28">
        <v>13</v>
      </c>
      <c r="M31" s="28">
        <v>11</v>
      </c>
      <c r="N31" s="28">
        <v>23</v>
      </c>
      <c r="O31" s="28">
        <v>31</v>
      </c>
      <c r="P31" s="28">
        <v>31</v>
      </c>
      <c r="Q31" s="28">
        <v>11</v>
      </c>
      <c r="R31" s="28"/>
      <c r="S31" s="28"/>
    </row>
    <row r="32" spans="1:19" ht="15" customHeight="1">
      <c r="A32" s="28"/>
      <c r="B32" s="24" t="s">
        <v>88</v>
      </c>
      <c r="C32" s="28"/>
      <c r="D32" s="31">
        <f>SUM(E32:Q32)</f>
        <v>285</v>
      </c>
      <c r="E32" s="28">
        <v>30</v>
      </c>
      <c r="F32" s="28">
        <v>1</v>
      </c>
      <c r="G32" s="28">
        <v>2</v>
      </c>
      <c r="H32" s="28">
        <v>3</v>
      </c>
      <c r="I32" s="28">
        <v>6</v>
      </c>
      <c r="J32" s="28">
        <v>6</v>
      </c>
      <c r="K32" s="28">
        <v>7</v>
      </c>
      <c r="L32" s="28">
        <v>8</v>
      </c>
      <c r="M32" s="28">
        <v>14</v>
      </c>
      <c r="N32" s="28">
        <v>45</v>
      </c>
      <c r="O32" s="28">
        <v>61</v>
      </c>
      <c r="P32" s="28">
        <v>55</v>
      </c>
      <c r="Q32" s="28">
        <v>47</v>
      </c>
      <c r="R32" s="28"/>
      <c r="S32" s="28"/>
    </row>
    <row r="33" spans="1:19" ht="15" customHeight="1">
      <c r="A33" s="28"/>
      <c r="B33" s="24" t="s">
        <v>89</v>
      </c>
      <c r="C33" s="28"/>
      <c r="D33" s="35" t="s">
        <v>116</v>
      </c>
      <c r="E33" s="34" t="s">
        <v>116</v>
      </c>
      <c r="F33" s="34" t="s">
        <v>116</v>
      </c>
      <c r="G33" s="34" t="s">
        <v>116</v>
      </c>
      <c r="H33" s="34" t="s">
        <v>116</v>
      </c>
      <c r="I33" s="34" t="s">
        <v>116</v>
      </c>
      <c r="J33" s="34" t="s">
        <v>116</v>
      </c>
      <c r="K33" s="34" t="s">
        <v>116</v>
      </c>
      <c r="L33" s="34" t="s">
        <v>116</v>
      </c>
      <c r="M33" s="34" t="s">
        <v>116</v>
      </c>
      <c r="N33" s="34" t="s">
        <v>116</v>
      </c>
      <c r="O33" s="34" t="s">
        <v>116</v>
      </c>
      <c r="P33" s="34" t="s">
        <v>116</v>
      </c>
      <c r="Q33" s="34" t="s">
        <v>116</v>
      </c>
      <c r="R33" s="28"/>
      <c r="S33" s="28"/>
    </row>
    <row r="34" spans="1:19" ht="30" customHeight="1">
      <c r="A34" s="28"/>
      <c r="B34" s="24" t="s">
        <v>90</v>
      </c>
      <c r="C34" s="28"/>
      <c r="D34" s="31">
        <f>SUM(E34:Q34)</f>
        <v>1</v>
      </c>
      <c r="E34" s="34" t="s">
        <v>116</v>
      </c>
      <c r="F34" s="34" t="s">
        <v>116</v>
      </c>
      <c r="G34" s="34" t="s">
        <v>116</v>
      </c>
      <c r="H34" s="34" t="s">
        <v>116</v>
      </c>
      <c r="I34" s="34" t="s">
        <v>116</v>
      </c>
      <c r="J34" s="34" t="s">
        <v>116</v>
      </c>
      <c r="K34" s="34" t="s">
        <v>116</v>
      </c>
      <c r="L34" s="34" t="s">
        <v>116</v>
      </c>
      <c r="M34" s="34" t="s">
        <v>116</v>
      </c>
      <c r="N34" s="34" t="s">
        <v>116</v>
      </c>
      <c r="O34" s="34" t="s">
        <v>116</v>
      </c>
      <c r="P34" s="34" t="s">
        <v>116</v>
      </c>
      <c r="Q34" s="28">
        <v>1</v>
      </c>
      <c r="R34" s="28"/>
      <c r="S34" s="28"/>
    </row>
    <row r="35" spans="1:19" ht="15" customHeight="1">
      <c r="A35" s="28"/>
      <c r="B35" s="24" t="s">
        <v>91</v>
      </c>
      <c r="C35" s="28"/>
      <c r="D35" s="31">
        <f>SUM(E35:Q35)</f>
        <v>21</v>
      </c>
      <c r="E35" s="28">
        <v>1</v>
      </c>
      <c r="F35" s="34" t="s">
        <v>116</v>
      </c>
      <c r="G35" s="34" t="s">
        <v>116</v>
      </c>
      <c r="H35" s="34" t="s">
        <v>116</v>
      </c>
      <c r="I35" s="34" t="s">
        <v>116</v>
      </c>
      <c r="J35" s="34" t="s">
        <v>116</v>
      </c>
      <c r="K35" s="34">
        <v>1</v>
      </c>
      <c r="L35" s="34" t="s">
        <v>116</v>
      </c>
      <c r="M35" s="28">
        <v>1</v>
      </c>
      <c r="N35" s="28">
        <v>3</v>
      </c>
      <c r="O35" s="34">
        <v>6</v>
      </c>
      <c r="P35" s="34">
        <v>6</v>
      </c>
      <c r="Q35" s="28">
        <v>3</v>
      </c>
      <c r="R35" s="28"/>
      <c r="S35" s="28"/>
    </row>
    <row r="36" spans="1:19" ht="15" customHeight="1">
      <c r="A36" s="28"/>
      <c r="B36" s="24" t="s">
        <v>92</v>
      </c>
      <c r="C36" s="28"/>
      <c r="D36" s="31">
        <f>SUM(E36:Q36)</f>
        <v>9</v>
      </c>
      <c r="E36" s="34" t="s">
        <v>116</v>
      </c>
      <c r="F36" s="34" t="s">
        <v>116</v>
      </c>
      <c r="G36" s="34" t="s">
        <v>116</v>
      </c>
      <c r="H36" s="34" t="s">
        <v>116</v>
      </c>
      <c r="I36" s="34" t="s">
        <v>116</v>
      </c>
      <c r="J36" s="34" t="s">
        <v>116</v>
      </c>
      <c r="K36" s="34" t="s">
        <v>116</v>
      </c>
      <c r="L36" s="28">
        <v>1</v>
      </c>
      <c r="M36" s="34" t="s">
        <v>116</v>
      </c>
      <c r="N36" s="28">
        <v>1</v>
      </c>
      <c r="O36" s="34" t="s">
        <v>116</v>
      </c>
      <c r="P36" s="34">
        <v>6</v>
      </c>
      <c r="Q36" s="28">
        <v>1</v>
      </c>
      <c r="R36" s="28"/>
      <c r="S36" s="28"/>
    </row>
    <row r="37" spans="1:19" ht="15" customHeight="1">
      <c r="A37" s="28"/>
      <c r="B37" s="24" t="s">
        <v>93</v>
      </c>
      <c r="C37" s="28"/>
      <c r="D37" s="31">
        <f>SUM(E37:Q37)</f>
        <v>15</v>
      </c>
      <c r="E37" s="28">
        <v>1</v>
      </c>
      <c r="F37" s="34" t="s">
        <v>116</v>
      </c>
      <c r="G37" s="34" t="s">
        <v>116</v>
      </c>
      <c r="H37" s="28">
        <v>1</v>
      </c>
      <c r="I37" s="34" t="s">
        <v>116</v>
      </c>
      <c r="J37" s="34" t="s">
        <v>116</v>
      </c>
      <c r="K37" s="34">
        <v>2</v>
      </c>
      <c r="L37" s="34" t="s">
        <v>116</v>
      </c>
      <c r="M37" s="34" t="s">
        <v>116</v>
      </c>
      <c r="N37" s="28">
        <v>1</v>
      </c>
      <c r="O37" s="28">
        <v>1</v>
      </c>
      <c r="P37" s="34">
        <v>4</v>
      </c>
      <c r="Q37" s="28">
        <v>5</v>
      </c>
      <c r="R37" s="28"/>
      <c r="S37" s="28"/>
    </row>
    <row r="38" spans="1:19" ht="15" customHeight="1">
      <c r="A38" s="28"/>
      <c r="B38" s="24" t="s">
        <v>94</v>
      </c>
      <c r="C38" s="28"/>
      <c r="D38" s="31">
        <f>SUM(E38:Q38)</f>
        <v>4</v>
      </c>
      <c r="E38" s="34" t="s">
        <v>116</v>
      </c>
      <c r="F38" s="34" t="s">
        <v>116</v>
      </c>
      <c r="G38" s="34" t="s">
        <v>116</v>
      </c>
      <c r="H38" s="34" t="s">
        <v>116</v>
      </c>
      <c r="I38" s="34" t="s">
        <v>116</v>
      </c>
      <c r="J38" s="34" t="s">
        <v>116</v>
      </c>
      <c r="K38" s="34" t="s">
        <v>116</v>
      </c>
      <c r="L38" s="34">
        <v>1</v>
      </c>
      <c r="M38" s="34" t="s">
        <v>116</v>
      </c>
      <c r="N38" s="34" t="s">
        <v>116</v>
      </c>
      <c r="O38" s="28">
        <v>1</v>
      </c>
      <c r="P38" s="34" t="s">
        <v>116</v>
      </c>
      <c r="Q38" s="28">
        <v>2</v>
      </c>
      <c r="R38" s="28"/>
      <c r="S38" s="28"/>
    </row>
    <row r="39" spans="1:19" ht="45" customHeight="1">
      <c r="A39" s="28"/>
      <c r="B39" s="20" t="s">
        <v>95</v>
      </c>
      <c r="C39" s="28"/>
      <c r="D39" s="32">
        <f aca="true" t="shared" si="4" ref="D39:Q39">SUM(D40:D43)</f>
        <v>1774</v>
      </c>
      <c r="E39" s="33">
        <f t="shared" si="4"/>
        <v>140</v>
      </c>
      <c r="F39" s="33">
        <f t="shared" si="4"/>
        <v>21</v>
      </c>
      <c r="G39" s="33">
        <f t="shared" si="4"/>
        <v>12</v>
      </c>
      <c r="H39" s="33">
        <f t="shared" si="4"/>
        <v>13</v>
      </c>
      <c r="I39" s="33">
        <f t="shared" si="4"/>
        <v>18</v>
      </c>
      <c r="J39" s="33">
        <f t="shared" si="4"/>
        <v>31</v>
      </c>
      <c r="K39" s="33">
        <f t="shared" si="4"/>
        <v>46</v>
      </c>
      <c r="L39" s="33">
        <f t="shared" si="4"/>
        <v>77</v>
      </c>
      <c r="M39" s="33">
        <f t="shared" si="4"/>
        <v>90</v>
      </c>
      <c r="N39" s="33">
        <f t="shared" si="4"/>
        <v>200</v>
      </c>
      <c r="O39" s="33">
        <f t="shared" si="4"/>
        <v>389</v>
      </c>
      <c r="P39" s="33">
        <f t="shared" si="4"/>
        <v>373</v>
      </c>
      <c r="Q39" s="33">
        <f t="shared" si="4"/>
        <v>364</v>
      </c>
      <c r="R39" s="28"/>
      <c r="S39" s="28"/>
    </row>
    <row r="40" spans="1:19" ht="30" customHeight="1">
      <c r="A40" s="28"/>
      <c r="B40" s="24" t="s">
        <v>96</v>
      </c>
      <c r="C40" s="28"/>
      <c r="D40" s="31">
        <f>SUM(E40:Q40)</f>
        <v>592</v>
      </c>
      <c r="E40" s="28">
        <v>47</v>
      </c>
      <c r="F40" s="28">
        <v>7</v>
      </c>
      <c r="G40" s="28">
        <v>4</v>
      </c>
      <c r="H40" s="28">
        <v>4</v>
      </c>
      <c r="I40" s="28">
        <v>6</v>
      </c>
      <c r="J40" s="28">
        <v>10</v>
      </c>
      <c r="K40" s="28">
        <v>9</v>
      </c>
      <c r="L40" s="28">
        <v>27</v>
      </c>
      <c r="M40" s="28">
        <v>27</v>
      </c>
      <c r="N40" s="28">
        <v>55</v>
      </c>
      <c r="O40" s="28">
        <v>129</v>
      </c>
      <c r="P40" s="28">
        <v>125</v>
      </c>
      <c r="Q40" s="28">
        <v>142</v>
      </c>
      <c r="R40" s="28"/>
      <c r="S40" s="28"/>
    </row>
    <row r="41" spans="1:19" ht="15" customHeight="1">
      <c r="A41" s="28"/>
      <c r="B41" s="24" t="s">
        <v>97</v>
      </c>
      <c r="C41" s="28"/>
      <c r="D41" s="31">
        <v>374</v>
      </c>
      <c r="E41" s="28">
        <v>22</v>
      </c>
      <c r="F41" s="34">
        <v>8</v>
      </c>
      <c r="G41" s="28">
        <v>3</v>
      </c>
      <c r="H41" s="28">
        <v>3</v>
      </c>
      <c r="I41" s="28">
        <v>4</v>
      </c>
      <c r="J41" s="28">
        <v>11</v>
      </c>
      <c r="K41" s="28">
        <v>14</v>
      </c>
      <c r="L41" s="28">
        <v>18</v>
      </c>
      <c r="M41" s="28">
        <v>14</v>
      </c>
      <c r="N41" s="28">
        <v>40</v>
      </c>
      <c r="O41" s="28">
        <v>85</v>
      </c>
      <c r="P41" s="28">
        <v>71</v>
      </c>
      <c r="Q41" s="28">
        <v>81</v>
      </c>
      <c r="R41" s="28"/>
      <c r="S41" s="28"/>
    </row>
    <row r="42" spans="1:19" ht="15" customHeight="1">
      <c r="A42" s="28"/>
      <c r="B42" s="24" t="s">
        <v>98</v>
      </c>
      <c r="C42" s="28"/>
      <c r="D42" s="31">
        <f>SUM(E42:Q42)</f>
        <v>560</v>
      </c>
      <c r="E42" s="28">
        <v>55</v>
      </c>
      <c r="F42" s="28">
        <v>4</v>
      </c>
      <c r="G42" s="28">
        <v>4</v>
      </c>
      <c r="H42" s="28">
        <v>3</v>
      </c>
      <c r="I42" s="28">
        <v>4</v>
      </c>
      <c r="J42" s="28">
        <v>6</v>
      </c>
      <c r="K42" s="28">
        <v>16</v>
      </c>
      <c r="L42" s="28">
        <v>26</v>
      </c>
      <c r="M42" s="28">
        <v>36</v>
      </c>
      <c r="N42" s="28">
        <v>67</v>
      </c>
      <c r="O42" s="28">
        <v>120</v>
      </c>
      <c r="P42" s="28">
        <v>111</v>
      </c>
      <c r="Q42" s="28">
        <v>108</v>
      </c>
      <c r="R42" s="28"/>
      <c r="S42" s="28"/>
    </row>
    <row r="43" spans="1:19" ht="15" customHeight="1">
      <c r="A43" s="28"/>
      <c r="B43" s="24" t="s">
        <v>99</v>
      </c>
      <c r="C43" s="28"/>
      <c r="D43" s="31">
        <f>SUM(E43:Q43)</f>
        <v>248</v>
      </c>
      <c r="E43" s="28">
        <v>16</v>
      </c>
      <c r="F43" s="34">
        <v>2</v>
      </c>
      <c r="G43" s="28">
        <v>1</v>
      </c>
      <c r="H43" s="28">
        <v>3</v>
      </c>
      <c r="I43" s="28">
        <v>4</v>
      </c>
      <c r="J43" s="28">
        <v>4</v>
      </c>
      <c r="K43" s="28">
        <v>7</v>
      </c>
      <c r="L43" s="28">
        <v>6</v>
      </c>
      <c r="M43" s="28">
        <v>13</v>
      </c>
      <c r="N43" s="28">
        <v>38</v>
      </c>
      <c r="O43" s="28">
        <v>55</v>
      </c>
      <c r="P43" s="28">
        <v>66</v>
      </c>
      <c r="Q43" s="28">
        <v>33</v>
      </c>
      <c r="R43" s="28"/>
      <c r="S43" s="28"/>
    </row>
    <row r="44" spans="1:19" ht="45" customHeight="1">
      <c r="A44" s="28"/>
      <c r="B44" s="20" t="s">
        <v>100</v>
      </c>
      <c r="C44" s="28"/>
      <c r="D44" s="31">
        <f aca="true" t="shared" si="5" ref="D44:Q44">SUM(D45:D49,D50)</f>
        <v>479</v>
      </c>
      <c r="E44" s="36">
        <f t="shared" si="5"/>
        <v>30</v>
      </c>
      <c r="F44" s="34">
        <f t="shared" si="5"/>
        <v>4</v>
      </c>
      <c r="G44" s="36">
        <f t="shared" si="5"/>
        <v>6</v>
      </c>
      <c r="H44" s="36">
        <f t="shared" si="5"/>
        <v>3</v>
      </c>
      <c r="I44" s="36">
        <f t="shared" si="5"/>
        <v>3</v>
      </c>
      <c r="J44" s="36">
        <f t="shared" si="5"/>
        <v>9</v>
      </c>
      <c r="K44" s="36">
        <f t="shared" si="5"/>
        <v>11</v>
      </c>
      <c r="L44" s="36">
        <f t="shared" si="5"/>
        <v>15</v>
      </c>
      <c r="M44" s="36">
        <f t="shared" si="5"/>
        <v>18</v>
      </c>
      <c r="N44" s="36">
        <f t="shared" si="5"/>
        <v>54</v>
      </c>
      <c r="O44" s="36">
        <f t="shared" si="5"/>
        <v>92</v>
      </c>
      <c r="P44" s="36">
        <f t="shared" si="5"/>
        <v>116</v>
      </c>
      <c r="Q44" s="36">
        <f t="shared" si="5"/>
        <v>118</v>
      </c>
      <c r="R44" s="28"/>
      <c r="S44" s="28"/>
    </row>
    <row r="45" spans="1:19" ht="30" customHeight="1">
      <c r="A45" s="28"/>
      <c r="B45" s="24" t="s">
        <v>101</v>
      </c>
      <c r="C45" s="28"/>
      <c r="D45" s="31">
        <f>SUM(E45:Q45)</f>
        <v>149</v>
      </c>
      <c r="E45" s="28">
        <v>14</v>
      </c>
      <c r="F45" s="34">
        <v>2</v>
      </c>
      <c r="G45" s="34">
        <v>1</v>
      </c>
      <c r="H45" s="28">
        <v>1</v>
      </c>
      <c r="I45" s="28">
        <v>2</v>
      </c>
      <c r="J45" s="28">
        <v>6</v>
      </c>
      <c r="K45" s="28">
        <v>2</v>
      </c>
      <c r="L45" s="28">
        <v>3</v>
      </c>
      <c r="M45" s="28">
        <v>5</v>
      </c>
      <c r="N45" s="28">
        <v>20</v>
      </c>
      <c r="O45" s="28">
        <v>21</v>
      </c>
      <c r="P45" s="28">
        <v>35</v>
      </c>
      <c r="Q45" s="28">
        <v>37</v>
      </c>
      <c r="R45" s="28"/>
      <c r="S45" s="28"/>
    </row>
    <row r="46" spans="1:19" ht="15" customHeight="1">
      <c r="A46" s="28"/>
      <c r="B46" s="24" t="s">
        <v>102</v>
      </c>
      <c r="C46" s="28"/>
      <c r="D46" s="31">
        <f>SUM(E46:Q46)</f>
        <v>68</v>
      </c>
      <c r="E46" s="28">
        <v>2</v>
      </c>
      <c r="F46" s="34" t="s">
        <v>116</v>
      </c>
      <c r="G46" s="34">
        <v>1</v>
      </c>
      <c r="H46" s="34" t="s">
        <v>116</v>
      </c>
      <c r="I46" s="34" t="s">
        <v>116</v>
      </c>
      <c r="J46" s="28">
        <v>1</v>
      </c>
      <c r="K46" s="28">
        <v>5</v>
      </c>
      <c r="L46" s="28">
        <v>5</v>
      </c>
      <c r="M46" s="28">
        <v>3</v>
      </c>
      <c r="N46" s="28">
        <v>8</v>
      </c>
      <c r="O46" s="28">
        <v>8</v>
      </c>
      <c r="P46" s="28">
        <v>15</v>
      </c>
      <c r="Q46" s="28">
        <v>20</v>
      </c>
      <c r="R46" s="28"/>
      <c r="S46" s="28"/>
    </row>
    <row r="47" spans="1:19" ht="15" customHeight="1">
      <c r="A47" s="28"/>
      <c r="B47" s="24" t="s">
        <v>103</v>
      </c>
      <c r="C47" s="28"/>
      <c r="D47" s="31">
        <f>SUM(E47:Q47)</f>
        <v>56</v>
      </c>
      <c r="E47" s="28">
        <v>2</v>
      </c>
      <c r="F47" s="34">
        <v>1</v>
      </c>
      <c r="G47" s="34">
        <v>2</v>
      </c>
      <c r="H47" s="34" t="s">
        <v>116</v>
      </c>
      <c r="I47" s="34" t="s">
        <v>116</v>
      </c>
      <c r="J47" s="34" t="s">
        <v>116</v>
      </c>
      <c r="K47" s="28">
        <v>1</v>
      </c>
      <c r="L47" s="28">
        <v>1</v>
      </c>
      <c r="M47" s="28">
        <v>2</v>
      </c>
      <c r="N47" s="28">
        <v>5</v>
      </c>
      <c r="O47" s="28">
        <v>17</v>
      </c>
      <c r="P47" s="28">
        <v>10</v>
      </c>
      <c r="Q47" s="28">
        <v>15</v>
      </c>
      <c r="R47" s="28"/>
      <c r="S47" s="28"/>
    </row>
    <row r="48" spans="1:19" ht="15" customHeight="1">
      <c r="A48" s="28"/>
      <c r="B48" s="24" t="s">
        <v>104</v>
      </c>
      <c r="C48" s="28"/>
      <c r="D48" s="31">
        <f>SUM(E48:Q48)</f>
        <v>73</v>
      </c>
      <c r="E48" s="28">
        <v>6</v>
      </c>
      <c r="F48" s="34" t="s">
        <v>116</v>
      </c>
      <c r="G48" s="34" t="s">
        <v>116</v>
      </c>
      <c r="H48" s="34" t="s">
        <v>116</v>
      </c>
      <c r="I48" s="34">
        <v>1</v>
      </c>
      <c r="J48" s="28">
        <v>1</v>
      </c>
      <c r="K48" s="34" t="s">
        <v>116</v>
      </c>
      <c r="L48" s="28">
        <v>2</v>
      </c>
      <c r="M48" s="28">
        <v>1</v>
      </c>
      <c r="N48" s="28">
        <v>11</v>
      </c>
      <c r="O48" s="28">
        <v>15</v>
      </c>
      <c r="P48" s="28">
        <v>21</v>
      </c>
      <c r="Q48" s="28">
        <v>15</v>
      </c>
      <c r="R48" s="28"/>
      <c r="S48" s="28"/>
    </row>
    <row r="49" spans="1:19" ht="15" customHeight="1">
      <c r="A49" s="28"/>
      <c r="B49" s="24" t="s">
        <v>105</v>
      </c>
      <c r="C49" s="28"/>
      <c r="D49" s="31">
        <f>SUM(E49:Q49)</f>
        <v>105</v>
      </c>
      <c r="E49" s="28">
        <v>6</v>
      </c>
      <c r="F49" s="34">
        <v>1</v>
      </c>
      <c r="G49" s="34">
        <v>2</v>
      </c>
      <c r="H49" s="28">
        <v>2</v>
      </c>
      <c r="I49" s="34" t="s">
        <v>116</v>
      </c>
      <c r="J49" s="28">
        <v>1</v>
      </c>
      <c r="K49" s="28">
        <v>2</v>
      </c>
      <c r="L49" s="28">
        <v>2</v>
      </c>
      <c r="M49" s="28">
        <v>3</v>
      </c>
      <c r="N49" s="28">
        <v>8</v>
      </c>
      <c r="O49" s="28">
        <v>23</v>
      </c>
      <c r="P49" s="28">
        <v>28</v>
      </c>
      <c r="Q49" s="28">
        <v>27</v>
      </c>
      <c r="R49" s="28"/>
      <c r="S49" s="28"/>
    </row>
    <row r="50" spans="1:19" ht="30" customHeight="1">
      <c r="A50" s="28"/>
      <c r="B50" s="25" t="s">
        <v>106</v>
      </c>
      <c r="C50" s="28"/>
      <c r="D50" s="31">
        <v>28</v>
      </c>
      <c r="E50" s="34" t="s">
        <v>116</v>
      </c>
      <c r="F50" s="34" t="s">
        <v>116</v>
      </c>
      <c r="G50" s="34" t="s">
        <v>116</v>
      </c>
      <c r="H50" s="34" t="s">
        <v>116</v>
      </c>
      <c r="I50" s="34" t="s">
        <v>116</v>
      </c>
      <c r="J50" s="34" t="s">
        <v>116</v>
      </c>
      <c r="K50" s="28">
        <v>1</v>
      </c>
      <c r="L50" s="28">
        <v>2</v>
      </c>
      <c r="M50" s="28">
        <v>4</v>
      </c>
      <c r="N50" s="28">
        <v>2</v>
      </c>
      <c r="O50" s="28">
        <v>8</v>
      </c>
      <c r="P50" s="28">
        <v>7</v>
      </c>
      <c r="Q50" s="28">
        <v>4</v>
      </c>
      <c r="R50" s="28"/>
      <c r="S50" s="28"/>
    </row>
    <row r="51" spans="1:19" ht="15" customHeight="1" thickBot="1">
      <c r="A51" s="30"/>
      <c r="B51" s="30"/>
      <c r="C51" s="30"/>
      <c r="D51" s="3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8"/>
      <c r="S51" s="28"/>
    </row>
    <row r="52" spans="1:19" ht="15" customHeight="1">
      <c r="A52" s="28"/>
      <c r="B52" s="17" t="s">
        <v>123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 D28: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2001-10-29T05:01:53Z</cp:lastPrinted>
  <dcterms:modified xsi:type="dcterms:W3CDTF">2002-07-31T06:12:27Z</dcterms:modified>
  <cp:category/>
  <cp:version/>
  <cp:contentType/>
  <cp:contentStatus/>
</cp:coreProperties>
</file>