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Sheet1" sheetId="1" r:id="rId1"/>
  </sheets>
  <definedNames>
    <definedName name="_xlnm.Print_Area" localSheetId="0">'Sheet1'!$A$1:$Z$78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<sst xmlns="http://schemas.openxmlformats.org/spreadsheetml/2006/main" count="133" uniqueCount="113">
  <si>
    <t>選 挙 当 日 有 権 者 数</t>
  </si>
  <si>
    <t>投    票    者    数</t>
  </si>
  <si>
    <t>投       票       率</t>
  </si>
  <si>
    <t>市町村</t>
  </si>
  <si>
    <t>総数</t>
  </si>
  <si>
    <t>男</t>
  </si>
  <si>
    <t>女</t>
  </si>
  <si>
    <t>平均</t>
  </si>
  <si>
    <t>平成 5年 7月18日</t>
  </si>
  <si>
    <t>平成 8年10月20日</t>
  </si>
  <si>
    <t>第1区計</t>
  </si>
  <si>
    <t>西彼杵郡(第1区)</t>
  </si>
  <si>
    <t>香    焼    町</t>
  </si>
  <si>
    <t>伊  王  島  町</t>
  </si>
  <si>
    <t>高    島    町</t>
  </si>
  <si>
    <t>野  母  崎  町</t>
  </si>
  <si>
    <t>三    和    町</t>
  </si>
  <si>
    <t>第2区計</t>
  </si>
  <si>
    <t>市部</t>
  </si>
  <si>
    <t>西彼杵郡(第2区)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</si>
  <si>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</si>
  <si>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</si>
  <si>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</si>
  <si>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</si>
  <si>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</si>
  <si>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</si>
  <si>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</si>
  <si>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</si>
  <si>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</si>
  <si>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</si>
  <si>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</si>
  <si>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</si>
  <si>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</si>
  <si>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</si>
  <si>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</si>
  <si>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</si>
  <si>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</si>
  <si>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</si>
  <si>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</si>
  <si>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</si>
  <si>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</si>
  <si>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</si>
  <si>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</si>
  <si>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</si>
  <si>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</si>
  <si>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</si>
  <si>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</si>
  <si>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</si>
  <si>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</si>
  <si>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</si>
  <si>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</si>
  <si>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</si>
  <si>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 xml:space="preserve">    資料  県選挙管理委員会「第４１回衆議院議員総選挙・最高裁判所裁判官国民審査の記録」</t>
  </si>
  <si>
    <t xml:space="preserve">     員       選       挙</t>
  </si>
  <si>
    <t xml:space="preserve">        単位：人、％</t>
  </si>
  <si>
    <t>第3区計</t>
  </si>
  <si>
    <t>東彼杵郡</t>
  </si>
  <si>
    <t>東  彼  杵  町</t>
  </si>
  <si>
    <t>川    棚    町</t>
  </si>
  <si>
    <t>波  佐  見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</si>
  <si>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</si>
  <si>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</si>
  <si>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</si>
  <si>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</si>
  <si>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</si>
  <si>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</si>
  <si>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</si>
  <si>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</si>
  <si>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</si>
  <si>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</si>
  <si>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</si>
  <si>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</si>
  <si>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</si>
  <si>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</si>
  <si>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</si>
  <si>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</si>
  <si>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</si>
  <si>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</si>
  <si>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</si>
  <si>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</si>
  <si>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</si>
  <si>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</si>
  <si>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</si>
  <si>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第4区計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</si>
  <si>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</si>
  <si>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</si>
  <si>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</si>
  <si>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</si>
  <si>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</si>
  <si>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</si>
  <si>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</si>
  <si>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</si>
  <si>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</si>
  <si>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</si>
  <si>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</si>
  <si>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</si>
  <si>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</si>
  <si>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</si>
  <si>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 xml:space="preserve">     336    公務員・選挙  20</t>
  </si>
  <si>
    <t>20  公務員・選挙     337</t>
  </si>
  <si>
    <t>　　注)1.平成５年までは中選挙区制。　2.平成８年以降は小選挙区選挙分について掲載した。</t>
  </si>
  <si>
    <t>　　　　　　　　　　　　　　平成１２年は衆議院（小選挙区選出）議員選挙開票状況速報</t>
  </si>
  <si>
    <t>平成12年 6月25日</t>
  </si>
  <si>
    <t>（ 平成12年 6月25日　執行 ）</t>
  </si>
  <si>
    <t xml:space="preserve">  佐  世  保  市</t>
  </si>
  <si>
    <t xml:space="preserve">  長    崎    市</t>
  </si>
  <si>
    <t xml:space="preserve">  島    原    市</t>
  </si>
  <si>
    <t xml:space="preserve">  諫    早    市</t>
  </si>
  <si>
    <t xml:space="preserve">  大    村    市</t>
  </si>
  <si>
    <t xml:space="preserve">  福    江    市</t>
  </si>
  <si>
    <t xml:space="preserve">  平    戸    市</t>
  </si>
  <si>
    <t xml:space="preserve">  松    浦    市</t>
  </si>
  <si>
    <t xml:space="preserve">                           ２４３     衆       議       院       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</si>
</sst>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1" fontId="5" fillId="0" borderId="0" xfId="15" applyFont="1" applyAlignment="1">
      <alignment/>
    </xf>
    <xf numFmtId="182" fontId="5" fillId="0" borderId="0" xfId="15" applyNumberFormat="1" applyFont="1" applyAlignment="1">
      <alignment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2" fontId="5" fillId="0" borderId="1" xfId="15" applyNumberFormat="1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2" fontId="5" fillId="0" borderId="4" xfId="15" applyNumberFormat="1" applyFont="1" applyBorder="1" applyAlignment="1">
      <alignment horizontal="centerContinuous"/>
    </xf>
    <xf numFmtId="182" fontId="5" fillId="0" borderId="3" xfId="15" applyNumberFormat="1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5" xfId="15" applyFont="1" applyBorder="1" applyAlignment="1">
      <alignment/>
    </xf>
    <xf numFmtId="58" fontId="5" fillId="0" borderId="0" xfId="15" applyNumberFormat="1" applyFont="1" applyAlignment="1">
      <alignment horizontal="center"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6" xfId="15" applyFont="1" applyBorder="1" applyAlignment="1">
      <alignment/>
    </xf>
    <xf numFmtId="0" fontId="7" fillId="0" borderId="0" xfId="0" applyFont="1" applyAlignment="1">
      <alignment/>
    </xf>
    <xf numFmtId="182" fontId="5" fillId="0" borderId="0" xfId="15" applyNumberFormat="1" applyFont="1" applyAlignment="1">
      <alignment horizontal="centerContinuous"/>
    </xf>
    <xf numFmtId="182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182" fontId="5" fillId="0" borderId="0" xfId="15" applyNumberFormat="1" applyFont="1" applyBorder="1" applyAlignment="1">
      <alignment horizontal="centerContinuous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/>
    </xf>
    <xf numFmtId="181" fontId="5" fillId="0" borderId="7" xfId="15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181" fontId="5" fillId="0" borderId="9" xfId="15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82" fontId="5" fillId="0" borderId="7" xfId="15" applyNumberFormat="1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2" fontId="5" fillId="0" borderId="0" xfId="15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8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9" width="13.75390625" style="1" customWidth="1"/>
    <col min="10" max="12" width="13.75390625" style="2" customWidth="1"/>
    <col min="13" max="13" width="5.75390625" style="1" customWidth="1"/>
    <col min="14" max="14" width="5.875" style="1" customWidth="1"/>
    <col min="15" max="15" width="0.875" style="1" customWidth="1"/>
    <col min="16" max="16" width="19.75390625" style="1" customWidth="1"/>
    <col min="17" max="17" width="0.875" style="1" customWidth="1"/>
    <col min="18" max="18" width="13.75390625" style="1" customWidth="1"/>
    <col min="19" max="20" width="13.375" style="1" customWidth="1"/>
    <col min="21" max="21" width="13.75390625" style="1" customWidth="1"/>
    <col min="22" max="23" width="13.375" style="1" customWidth="1"/>
    <col min="24" max="26" width="13.375" style="2" customWidth="1"/>
    <col min="27" max="27" width="4.75390625" style="1" customWidth="1"/>
    <col min="28" max="16384" width="8.625" style="1" customWidth="1"/>
  </cols>
  <sheetData>
    <row r="1" spans="2:25" ht="15.75" customHeight="1">
      <c r="B1" s="1" t="s">
        <v>98</v>
      </c>
      <c r="X1" s="21"/>
      <c r="Y1" s="22" t="s">
        <v>99</v>
      </c>
    </row>
    <row r="2" spans="2:21" ht="24">
      <c r="B2" s="3" t="s">
        <v>112</v>
      </c>
      <c r="P2" s="3" t="s">
        <v>53</v>
      </c>
      <c r="U2" s="1" t="s">
        <v>103</v>
      </c>
    </row>
    <row r="3" spans="1:26" ht="16.5" customHeight="1" thickBot="1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O3" s="4"/>
      <c r="P3" s="4"/>
      <c r="Q3" s="4"/>
      <c r="R3" s="4"/>
      <c r="S3" s="4"/>
      <c r="T3" s="4"/>
      <c r="U3" s="4"/>
      <c r="V3" s="4"/>
      <c r="W3" s="4"/>
      <c r="X3" s="5"/>
      <c r="Y3" s="5" t="s">
        <v>54</v>
      </c>
      <c r="Z3" s="5"/>
    </row>
    <row r="4" spans="3:26" ht="16.5" customHeight="1">
      <c r="C4" s="6"/>
      <c r="D4" s="7" t="s">
        <v>0</v>
      </c>
      <c r="E4" s="7"/>
      <c r="F4" s="7"/>
      <c r="G4" s="8" t="s">
        <v>1</v>
      </c>
      <c r="H4" s="7"/>
      <c r="I4" s="7"/>
      <c r="J4" s="9" t="s">
        <v>2</v>
      </c>
      <c r="K4" s="10"/>
      <c r="L4" s="10"/>
      <c r="Q4" s="6"/>
      <c r="R4" s="7" t="s">
        <v>0</v>
      </c>
      <c r="S4" s="7"/>
      <c r="T4" s="7"/>
      <c r="U4" s="8" t="s">
        <v>1</v>
      </c>
      <c r="V4" s="7"/>
      <c r="W4" s="7"/>
      <c r="X4" s="9" t="s">
        <v>2</v>
      </c>
      <c r="Y4" s="10"/>
      <c r="Z4" s="10"/>
    </row>
    <row r="5" spans="2:26" ht="16.5" customHeight="1">
      <c r="B5" s="11" t="s">
        <v>3</v>
      </c>
      <c r="C5" s="6"/>
      <c r="D5" s="32" t="s">
        <v>4</v>
      </c>
      <c r="E5" s="34" t="s">
        <v>5</v>
      </c>
      <c r="F5" s="34" t="s">
        <v>6</v>
      </c>
      <c r="G5" s="32" t="s">
        <v>4</v>
      </c>
      <c r="H5" s="34" t="s">
        <v>5</v>
      </c>
      <c r="I5" s="34" t="s">
        <v>6</v>
      </c>
      <c r="J5" s="38" t="s">
        <v>7</v>
      </c>
      <c r="K5" s="34" t="s">
        <v>5</v>
      </c>
      <c r="L5" s="36" t="s">
        <v>6</v>
      </c>
      <c r="P5" s="11" t="s">
        <v>3</v>
      </c>
      <c r="Q5" s="6"/>
      <c r="R5" s="32" t="s">
        <v>4</v>
      </c>
      <c r="S5" s="34" t="s">
        <v>5</v>
      </c>
      <c r="T5" s="34" t="s">
        <v>6</v>
      </c>
      <c r="U5" s="32" t="s">
        <v>4</v>
      </c>
      <c r="V5" s="34" t="s">
        <v>5</v>
      </c>
      <c r="W5" s="34" t="s">
        <v>6</v>
      </c>
      <c r="X5" s="38" t="s">
        <v>7</v>
      </c>
      <c r="Y5" s="34" t="s">
        <v>5</v>
      </c>
      <c r="Z5" s="36" t="s">
        <v>6</v>
      </c>
    </row>
    <row r="6" spans="1:26" ht="16.5" customHeight="1">
      <c r="A6" s="12"/>
      <c r="B6" s="12"/>
      <c r="C6" s="13"/>
      <c r="D6" s="33"/>
      <c r="E6" s="35"/>
      <c r="F6" s="35"/>
      <c r="G6" s="33"/>
      <c r="H6" s="35"/>
      <c r="I6" s="35"/>
      <c r="J6" s="33"/>
      <c r="K6" s="35"/>
      <c r="L6" s="37"/>
      <c r="O6" s="12"/>
      <c r="P6" s="12"/>
      <c r="Q6" s="13"/>
      <c r="R6" s="46"/>
      <c r="S6" s="35"/>
      <c r="T6" s="35"/>
      <c r="U6" s="46"/>
      <c r="V6" s="35"/>
      <c r="W6" s="35"/>
      <c r="X6" s="46"/>
      <c r="Y6" s="35"/>
      <c r="Z6" s="37"/>
    </row>
    <row r="7" spans="2:26" ht="16.5" customHeight="1">
      <c r="B7" s="14" t="s">
        <v>8</v>
      </c>
      <c r="C7" s="6"/>
      <c r="D7" s="15">
        <v>1153439</v>
      </c>
      <c r="E7" s="1">
        <v>530089</v>
      </c>
      <c r="F7" s="1">
        <v>623350</v>
      </c>
      <c r="G7" s="1">
        <v>838638</v>
      </c>
      <c r="H7" s="1">
        <v>382091</v>
      </c>
      <c r="I7" s="1">
        <v>456547</v>
      </c>
      <c r="J7" s="2">
        <v>72.708</v>
      </c>
      <c r="K7" s="2">
        <v>72.081</v>
      </c>
      <c r="L7" s="2">
        <v>73.241</v>
      </c>
      <c r="P7" s="16" t="s">
        <v>55</v>
      </c>
      <c r="Q7" s="6"/>
      <c r="R7" s="15">
        <f aca="true" t="shared" si="0" ref="R7:W7">SUM(R9,R14,R20,R34,R41)</f>
        <v>215439</v>
      </c>
      <c r="S7" s="15">
        <f t="shared" si="0"/>
        <v>100686</v>
      </c>
      <c r="T7" s="15">
        <f t="shared" si="0"/>
        <v>114753</v>
      </c>
      <c r="U7" s="15">
        <f t="shared" si="0"/>
        <v>158472</v>
      </c>
      <c r="V7" s="15">
        <f t="shared" si="0"/>
        <v>73451</v>
      </c>
      <c r="W7" s="15">
        <f t="shared" si="0"/>
        <v>85021</v>
      </c>
      <c r="X7" s="2">
        <f>ROUND((U7/R7)*100,2)</f>
        <v>73.56</v>
      </c>
      <c r="Y7" s="2">
        <f>ROUND((V7/S7)*100,2)</f>
        <v>72.95</v>
      </c>
      <c r="Z7" s="2">
        <f>ROUND((W7/T7)*100,2)</f>
        <v>74.09</v>
      </c>
    </row>
    <row r="8" spans="2:18" ht="16.5" customHeight="1">
      <c r="B8" s="14" t="s">
        <v>9</v>
      </c>
      <c r="C8" s="6"/>
      <c r="D8" s="15">
        <v>1178033</v>
      </c>
      <c r="E8" s="1">
        <v>542149</v>
      </c>
      <c r="F8" s="1">
        <v>635884</v>
      </c>
      <c r="G8" s="1">
        <v>769323</v>
      </c>
      <c r="H8" s="1">
        <v>351238</v>
      </c>
      <c r="I8" s="1">
        <v>418085</v>
      </c>
      <c r="J8" s="2">
        <v>65.306</v>
      </c>
      <c r="K8" s="2">
        <v>64.786</v>
      </c>
      <c r="L8" s="2">
        <v>65.749</v>
      </c>
      <c r="P8" s="16"/>
      <c r="Q8" s="6"/>
      <c r="R8" s="15"/>
    </row>
    <row r="9" spans="2:26" ht="16.5" customHeight="1">
      <c r="B9" s="14"/>
      <c r="C9" s="6"/>
      <c r="D9" s="15"/>
      <c r="P9" s="16" t="s">
        <v>18</v>
      </c>
      <c r="Q9" s="6"/>
      <c r="R9" s="15">
        <f aca="true" t="shared" si="1" ref="R9:W9">SUM(R11:R12)</f>
        <v>85489</v>
      </c>
      <c r="S9" s="15">
        <f t="shared" si="1"/>
        <v>39949</v>
      </c>
      <c r="T9" s="15">
        <f t="shared" si="1"/>
        <v>45540</v>
      </c>
      <c r="U9" s="15">
        <f t="shared" si="1"/>
        <v>58695</v>
      </c>
      <c r="V9" s="15">
        <f t="shared" si="1"/>
        <v>27441</v>
      </c>
      <c r="W9" s="15">
        <f t="shared" si="1"/>
        <v>31254</v>
      </c>
      <c r="X9" s="2">
        <f>ROUND((U9/R9)*100,2)</f>
        <v>68.66</v>
      </c>
      <c r="Y9" s="2">
        <f>ROUND((V9/S9)*100,2)</f>
        <v>68.69</v>
      </c>
      <c r="Z9" s="2">
        <f>ROUND((W9/T9)*100,2)</f>
        <v>68.63</v>
      </c>
    </row>
    <row r="10" spans="2:18" ht="16.5" customHeight="1">
      <c r="B10" s="14" t="s">
        <v>102</v>
      </c>
      <c r="C10" s="6"/>
      <c r="D10" s="15">
        <f aca="true" t="shared" si="2" ref="D10:I10">SUM(D14,D27,D85,D129)</f>
        <v>690066</v>
      </c>
      <c r="E10" s="15">
        <f t="shared" si="2"/>
        <v>316758</v>
      </c>
      <c r="F10" s="15">
        <f t="shared" si="2"/>
        <v>373308</v>
      </c>
      <c r="G10" s="15">
        <f t="shared" si="2"/>
        <v>444798</v>
      </c>
      <c r="H10" s="15">
        <f t="shared" si="2"/>
        <v>201803</v>
      </c>
      <c r="I10" s="15">
        <f t="shared" si="2"/>
        <v>242995</v>
      </c>
      <c r="J10" s="2">
        <f>ROUND((G10/D10)*100,2)</f>
        <v>64.46</v>
      </c>
      <c r="K10" s="2">
        <f>ROUND((H10/E10)*100,2)</f>
        <v>63.71</v>
      </c>
      <c r="L10" s="2">
        <f>ROUND((I10/F10)*100,2)</f>
        <v>65.09</v>
      </c>
      <c r="P10" s="16"/>
      <c r="Q10" s="6"/>
      <c r="R10" s="15"/>
    </row>
    <row r="11" spans="2:26" ht="14.25" customHeight="1">
      <c r="B11" s="14"/>
      <c r="C11" s="6"/>
      <c r="D11" s="15"/>
      <c r="E11" s="15"/>
      <c r="F11" s="15"/>
      <c r="G11" s="15"/>
      <c r="H11" s="15"/>
      <c r="I11" s="15"/>
      <c r="P11" s="31" t="s">
        <v>108</v>
      </c>
      <c r="Q11" s="6"/>
      <c r="R11" s="15">
        <f>SUM(S11:T11)</f>
        <v>63465</v>
      </c>
      <c r="S11" s="1">
        <v>29880</v>
      </c>
      <c r="T11" s="1">
        <v>33585</v>
      </c>
      <c r="U11" s="15">
        <f>SUM(V11:W11)</f>
        <v>42009</v>
      </c>
      <c r="V11" s="1">
        <v>19934</v>
      </c>
      <c r="W11" s="1">
        <v>22075</v>
      </c>
      <c r="X11" s="2">
        <f aca="true" t="shared" si="3" ref="X11:Z12">ROUND((U11/R11)*100,2)</f>
        <v>66.19</v>
      </c>
      <c r="Y11" s="2">
        <f t="shared" si="3"/>
        <v>66.71</v>
      </c>
      <c r="Z11" s="2">
        <f t="shared" si="3"/>
        <v>65.73</v>
      </c>
    </row>
    <row r="12" spans="2:26" ht="14.25" customHeight="1">
      <c r="B12" s="14"/>
      <c r="C12" s="6"/>
      <c r="D12" s="15"/>
      <c r="E12" s="15"/>
      <c r="F12" s="15"/>
      <c r="G12" s="15"/>
      <c r="H12" s="15"/>
      <c r="I12" s="15"/>
      <c r="P12" s="31" t="s">
        <v>109</v>
      </c>
      <c r="Q12" s="6"/>
      <c r="R12" s="15">
        <f>SUM(S12:T12)</f>
        <v>22024</v>
      </c>
      <c r="S12" s="1">
        <v>10069</v>
      </c>
      <c r="T12" s="1">
        <v>11955</v>
      </c>
      <c r="U12" s="15">
        <f>SUM(V12:W12)</f>
        <v>16686</v>
      </c>
      <c r="V12" s="1">
        <v>7507</v>
      </c>
      <c r="W12" s="1">
        <v>9179</v>
      </c>
      <c r="X12" s="2">
        <f t="shared" si="3"/>
        <v>75.76</v>
      </c>
      <c r="Y12" s="2">
        <f t="shared" si="3"/>
        <v>74.56</v>
      </c>
      <c r="Z12" s="2">
        <f t="shared" si="3"/>
        <v>76.78</v>
      </c>
    </row>
    <row r="13" spans="3:18" ht="14.25" customHeight="1">
      <c r="C13" s="6"/>
      <c r="D13" s="15"/>
      <c r="P13" s="16"/>
      <c r="Q13" s="6"/>
      <c r="R13" s="15"/>
    </row>
    <row r="14" spans="2:26" ht="14.25" customHeight="1">
      <c r="B14" s="16" t="s">
        <v>10</v>
      </c>
      <c r="C14" s="6"/>
      <c r="D14" s="15">
        <f aca="true" t="shared" si="4" ref="D14:I14">SUM(D16,D18)</f>
        <v>357351</v>
      </c>
      <c r="E14" s="15">
        <f t="shared" si="4"/>
        <v>162321</v>
      </c>
      <c r="F14" s="15">
        <f t="shared" si="4"/>
        <v>195030</v>
      </c>
      <c r="G14" s="15">
        <f t="shared" si="4"/>
        <v>231435</v>
      </c>
      <c r="H14" s="15">
        <f t="shared" si="4"/>
        <v>103503</v>
      </c>
      <c r="I14" s="15">
        <f t="shared" si="4"/>
        <v>127932</v>
      </c>
      <c r="J14" s="2">
        <f>ROUND((G14/D14)*100,2)</f>
        <v>64.76</v>
      </c>
      <c r="K14" s="2">
        <f>ROUND((H14/E14)*100,2)</f>
        <v>63.76</v>
      </c>
      <c r="L14" s="2">
        <f>ROUND((I14/F14)*100,2)</f>
        <v>65.6</v>
      </c>
      <c r="P14" s="16" t="s">
        <v>56</v>
      </c>
      <c r="Q14" s="6"/>
      <c r="R14" s="15">
        <f aca="true" t="shared" si="5" ref="R14:W14">SUM(R16:R18)</f>
        <v>31584</v>
      </c>
      <c r="S14" s="15">
        <f t="shared" si="5"/>
        <v>14615</v>
      </c>
      <c r="T14" s="15">
        <f t="shared" si="5"/>
        <v>16969</v>
      </c>
      <c r="U14" s="15">
        <f t="shared" si="5"/>
        <v>22650</v>
      </c>
      <c r="V14" s="15">
        <f t="shared" si="5"/>
        <v>10387</v>
      </c>
      <c r="W14" s="15">
        <f t="shared" si="5"/>
        <v>12263</v>
      </c>
      <c r="X14" s="2">
        <f>ROUND((U14/R14)*100,2)</f>
        <v>71.71</v>
      </c>
      <c r="Y14" s="2">
        <f>ROUND((V14/S14)*100,2)</f>
        <v>71.07</v>
      </c>
      <c r="Z14" s="2">
        <f>ROUND((W14/T14)*100,2)</f>
        <v>72.27</v>
      </c>
    </row>
    <row r="15" spans="2:18" ht="14.25" customHeight="1">
      <c r="B15" s="16"/>
      <c r="C15" s="6"/>
      <c r="D15" s="15"/>
      <c r="Q15" s="6"/>
      <c r="R15" s="15"/>
    </row>
    <row r="16" spans="2:26" ht="14.25" customHeight="1">
      <c r="B16" s="31" t="s">
        <v>105</v>
      </c>
      <c r="C16" s="6"/>
      <c r="D16" s="15">
        <f aca="true" t="shared" si="6" ref="D16:D24">SUM(E16:F16)</f>
        <v>335075</v>
      </c>
      <c r="E16" s="1">
        <v>152070</v>
      </c>
      <c r="F16" s="1">
        <v>183005</v>
      </c>
      <c r="G16" s="1">
        <f aca="true" t="shared" si="7" ref="G16:G24">SUM(H16:I16)</f>
        <v>215743</v>
      </c>
      <c r="H16" s="1">
        <v>96587</v>
      </c>
      <c r="I16" s="1">
        <v>119156</v>
      </c>
      <c r="J16" s="2">
        <f>ROUND((G16/D16)*100,2)</f>
        <v>64.39</v>
      </c>
      <c r="K16" s="2">
        <f>ROUND((H16/E16)*100,2)</f>
        <v>63.51</v>
      </c>
      <c r="L16" s="2">
        <f>ROUND((I16/F16)*100,2)</f>
        <v>65.11</v>
      </c>
      <c r="P16" s="18" t="s">
        <v>57</v>
      </c>
      <c r="Q16" s="6"/>
      <c r="R16" s="15">
        <f>SUM(S16:T16)</f>
        <v>7749</v>
      </c>
      <c r="S16" s="1">
        <v>3591</v>
      </c>
      <c r="T16" s="1">
        <v>4158</v>
      </c>
      <c r="U16" s="15">
        <f>SUM(V16:W16)</f>
        <v>5505</v>
      </c>
      <c r="V16" s="1">
        <v>2570</v>
      </c>
      <c r="W16" s="1">
        <v>2935</v>
      </c>
      <c r="X16" s="2">
        <f aca="true" t="shared" si="8" ref="X16:Z18">ROUND((U16/R16)*100,2)</f>
        <v>71.04</v>
      </c>
      <c r="Y16" s="2">
        <f t="shared" si="8"/>
        <v>71.57</v>
      </c>
      <c r="Z16" s="2">
        <f t="shared" si="8"/>
        <v>70.59</v>
      </c>
    </row>
    <row r="17" spans="2:26" ht="14.25" customHeight="1">
      <c r="B17" s="16"/>
      <c r="C17" s="6"/>
      <c r="D17" s="15"/>
      <c r="P17" s="18" t="s">
        <v>58</v>
      </c>
      <c r="Q17" s="6"/>
      <c r="R17" s="15">
        <f>SUM(S17:T17)</f>
        <v>11903</v>
      </c>
      <c r="S17" s="1">
        <v>5494</v>
      </c>
      <c r="T17" s="1">
        <v>6409</v>
      </c>
      <c r="U17" s="15">
        <f>SUM(V17:W17)</f>
        <v>8355</v>
      </c>
      <c r="V17" s="1">
        <v>3774</v>
      </c>
      <c r="W17" s="1">
        <v>4581</v>
      </c>
      <c r="X17" s="2">
        <f t="shared" si="8"/>
        <v>70.19</v>
      </c>
      <c r="Y17" s="2">
        <f t="shared" si="8"/>
        <v>68.69</v>
      </c>
      <c r="Z17" s="2">
        <f t="shared" si="8"/>
        <v>71.48</v>
      </c>
    </row>
    <row r="18" spans="2:26" ht="14.25" customHeight="1">
      <c r="B18" s="16" t="s">
        <v>11</v>
      </c>
      <c r="C18" s="6"/>
      <c r="D18" s="15">
        <f aca="true" t="shared" si="9" ref="D18:I18">SUM(D20:D24)</f>
        <v>22276</v>
      </c>
      <c r="E18" s="15">
        <f t="shared" si="9"/>
        <v>10251</v>
      </c>
      <c r="F18" s="15">
        <f t="shared" si="9"/>
        <v>12025</v>
      </c>
      <c r="G18" s="15">
        <f t="shared" si="9"/>
        <v>15692</v>
      </c>
      <c r="H18" s="15">
        <f t="shared" si="9"/>
        <v>6916</v>
      </c>
      <c r="I18" s="15">
        <f t="shared" si="9"/>
        <v>8776</v>
      </c>
      <c r="J18" s="2">
        <f>ROUND((G18/D18)*100,2)</f>
        <v>70.44</v>
      </c>
      <c r="K18" s="2">
        <f>ROUND((H18/E18)*100,2)</f>
        <v>67.47</v>
      </c>
      <c r="L18" s="2">
        <f>ROUND((I18/F18)*100,2)</f>
        <v>72.98</v>
      </c>
      <c r="P18" s="18" t="s">
        <v>59</v>
      </c>
      <c r="Q18" s="6"/>
      <c r="R18" s="15">
        <f>SUM(S18:T18)</f>
        <v>11932</v>
      </c>
      <c r="S18" s="1">
        <v>5530</v>
      </c>
      <c r="T18" s="1">
        <v>6402</v>
      </c>
      <c r="U18" s="15">
        <f>SUM(V18:W18)</f>
        <v>8790</v>
      </c>
      <c r="V18" s="1">
        <v>4043</v>
      </c>
      <c r="W18" s="1">
        <v>4747</v>
      </c>
      <c r="X18" s="2">
        <f t="shared" si="8"/>
        <v>73.67</v>
      </c>
      <c r="Y18" s="2">
        <f t="shared" si="8"/>
        <v>73.11</v>
      </c>
      <c r="Z18" s="2">
        <f t="shared" si="8"/>
        <v>74.15</v>
      </c>
    </row>
    <row r="19" spans="2:18" ht="14.25" customHeight="1">
      <c r="B19" s="16"/>
      <c r="C19" s="6"/>
      <c r="D19" s="15"/>
      <c r="E19" s="15"/>
      <c r="F19" s="15"/>
      <c r="G19" s="15"/>
      <c r="H19" s="15"/>
      <c r="I19" s="15"/>
      <c r="Q19" s="6"/>
      <c r="R19" s="15"/>
    </row>
    <row r="20" spans="2:26" ht="14.25" customHeight="1">
      <c r="B20" s="17" t="s">
        <v>12</v>
      </c>
      <c r="C20" s="6"/>
      <c r="D20" s="15">
        <f t="shared" si="6"/>
        <v>3823</v>
      </c>
      <c r="E20" s="1">
        <v>1711</v>
      </c>
      <c r="F20" s="1">
        <v>2112</v>
      </c>
      <c r="G20" s="1">
        <f t="shared" si="7"/>
        <v>2675</v>
      </c>
      <c r="H20" s="1">
        <v>1155</v>
      </c>
      <c r="I20" s="1">
        <v>1520</v>
      </c>
      <c r="J20" s="2">
        <f>ROUND((G20/D20)*100,2)</f>
        <v>69.97</v>
      </c>
      <c r="K20" s="2">
        <f aca="true" t="shared" si="10" ref="K20:L24">ROUND((H20/E20)*100,2)</f>
        <v>67.5</v>
      </c>
      <c r="L20" s="2">
        <f t="shared" si="10"/>
        <v>71.97</v>
      </c>
      <c r="P20" s="16" t="s">
        <v>60</v>
      </c>
      <c r="Q20" s="6"/>
      <c r="R20" s="15">
        <f aca="true" t="shared" si="11" ref="R20:W20">SUM(R22:R32)</f>
        <v>39059</v>
      </c>
      <c r="S20" s="15">
        <f t="shared" si="11"/>
        <v>18029</v>
      </c>
      <c r="T20" s="15">
        <f t="shared" si="11"/>
        <v>21030</v>
      </c>
      <c r="U20" s="15">
        <f t="shared" si="11"/>
        <v>31463</v>
      </c>
      <c r="V20" s="15">
        <f t="shared" si="11"/>
        <v>13948</v>
      </c>
      <c r="W20" s="15">
        <f t="shared" si="11"/>
        <v>17515</v>
      </c>
      <c r="X20" s="2">
        <f>ROUND((U20/R20)*100,2)</f>
        <v>80.55</v>
      </c>
      <c r="Y20" s="2">
        <f>ROUND((V20/S20)*100,2)</f>
        <v>77.36</v>
      </c>
      <c r="Z20" s="2">
        <f>ROUND((W20/T20)*100,2)</f>
        <v>83.29</v>
      </c>
    </row>
    <row r="21" spans="2:18" ht="14.25" customHeight="1">
      <c r="B21" s="17" t="s">
        <v>13</v>
      </c>
      <c r="C21" s="6"/>
      <c r="D21" s="15">
        <f t="shared" si="6"/>
        <v>961</v>
      </c>
      <c r="E21" s="1">
        <v>407</v>
      </c>
      <c r="F21" s="1">
        <v>554</v>
      </c>
      <c r="G21" s="1">
        <f t="shared" si="7"/>
        <v>715</v>
      </c>
      <c r="H21" s="1">
        <v>288</v>
      </c>
      <c r="I21" s="1">
        <v>427</v>
      </c>
      <c r="J21" s="2">
        <f>ROUND((G21/D21)*100,2)</f>
        <v>74.4</v>
      </c>
      <c r="K21" s="2">
        <f t="shared" si="10"/>
        <v>70.76</v>
      </c>
      <c r="L21" s="2">
        <f t="shared" si="10"/>
        <v>77.08</v>
      </c>
      <c r="Q21" s="6"/>
      <c r="R21" s="15"/>
    </row>
    <row r="22" spans="2:26" ht="14.25" customHeight="1">
      <c r="B22" s="17" t="s">
        <v>14</v>
      </c>
      <c r="C22" s="6"/>
      <c r="D22" s="15">
        <f t="shared" si="6"/>
        <v>881</v>
      </c>
      <c r="E22" s="1">
        <v>402</v>
      </c>
      <c r="F22" s="1">
        <v>479</v>
      </c>
      <c r="G22" s="1">
        <f t="shared" si="7"/>
        <v>688</v>
      </c>
      <c r="H22" s="1">
        <v>297</v>
      </c>
      <c r="I22" s="1">
        <v>391</v>
      </c>
      <c r="J22" s="2">
        <f>ROUND((G22/D22)*100,2)</f>
        <v>78.09</v>
      </c>
      <c r="K22" s="2">
        <f t="shared" si="10"/>
        <v>73.88</v>
      </c>
      <c r="L22" s="2">
        <f t="shared" si="10"/>
        <v>81.63</v>
      </c>
      <c r="P22" s="18" t="s">
        <v>61</v>
      </c>
      <c r="Q22" s="6"/>
      <c r="R22" s="15">
        <f>SUM(S22:T22)</f>
        <v>5211</v>
      </c>
      <c r="S22" s="1">
        <v>2351</v>
      </c>
      <c r="T22" s="1">
        <v>2860</v>
      </c>
      <c r="U22" s="15">
        <f>SUM(V22:W22)</f>
        <v>3932</v>
      </c>
      <c r="V22" s="1">
        <v>1682</v>
      </c>
      <c r="W22" s="1">
        <v>2250</v>
      </c>
      <c r="X22" s="2">
        <f aca="true" t="shared" si="12" ref="X22:Z26">ROUND((U22/R22)*100,2)</f>
        <v>75.46</v>
      </c>
      <c r="Y22" s="2">
        <f t="shared" si="12"/>
        <v>71.54</v>
      </c>
      <c r="Z22" s="2">
        <f t="shared" si="12"/>
        <v>78.67</v>
      </c>
    </row>
    <row r="23" spans="2:26" ht="14.25" customHeight="1">
      <c r="B23" s="17" t="s">
        <v>15</v>
      </c>
      <c r="C23" s="6"/>
      <c r="D23" s="15">
        <f t="shared" si="6"/>
        <v>6669</v>
      </c>
      <c r="E23" s="1">
        <v>3046</v>
      </c>
      <c r="F23" s="1">
        <v>3623</v>
      </c>
      <c r="G23" s="1">
        <f t="shared" si="7"/>
        <v>4758</v>
      </c>
      <c r="H23" s="1">
        <v>2037</v>
      </c>
      <c r="I23" s="1">
        <v>2721</v>
      </c>
      <c r="J23" s="2">
        <f>ROUND((G23/D23)*100,2)</f>
        <v>71.35</v>
      </c>
      <c r="K23" s="2">
        <f t="shared" si="10"/>
        <v>66.87</v>
      </c>
      <c r="L23" s="2">
        <f t="shared" si="10"/>
        <v>75.1</v>
      </c>
      <c r="P23" s="18" t="s">
        <v>62</v>
      </c>
      <c r="Q23" s="6"/>
      <c r="R23" s="15">
        <f>SUM(S23:T23)</f>
        <v>1879</v>
      </c>
      <c r="S23" s="1">
        <v>841</v>
      </c>
      <c r="T23" s="1">
        <v>1038</v>
      </c>
      <c r="U23" s="15">
        <f>SUM(V23:W23)</f>
        <v>1585</v>
      </c>
      <c r="V23" s="1">
        <v>710</v>
      </c>
      <c r="W23" s="1">
        <v>875</v>
      </c>
      <c r="X23" s="2">
        <f t="shared" si="12"/>
        <v>84.35</v>
      </c>
      <c r="Y23" s="2">
        <f t="shared" si="12"/>
        <v>84.42</v>
      </c>
      <c r="Z23" s="2">
        <f t="shared" si="12"/>
        <v>84.3</v>
      </c>
    </row>
    <row r="24" spans="2:26" ht="14.25" customHeight="1">
      <c r="B24" s="17" t="s">
        <v>16</v>
      </c>
      <c r="C24" s="6"/>
      <c r="D24" s="15">
        <f t="shared" si="6"/>
        <v>9942</v>
      </c>
      <c r="E24" s="1">
        <v>4685</v>
      </c>
      <c r="F24" s="1">
        <v>5257</v>
      </c>
      <c r="G24" s="1">
        <f t="shared" si="7"/>
        <v>6856</v>
      </c>
      <c r="H24" s="1">
        <v>3139</v>
      </c>
      <c r="I24" s="1">
        <v>3717</v>
      </c>
      <c r="J24" s="2">
        <f>ROUND((G24/D24)*100,2)</f>
        <v>68.96</v>
      </c>
      <c r="K24" s="2">
        <f t="shared" si="10"/>
        <v>67</v>
      </c>
      <c r="L24" s="2">
        <f t="shared" si="10"/>
        <v>70.71</v>
      </c>
      <c r="P24" s="18" t="s">
        <v>63</v>
      </c>
      <c r="Q24" s="6"/>
      <c r="R24" s="15">
        <f>SUM(S24:T24)</f>
        <v>3193</v>
      </c>
      <c r="S24" s="1">
        <v>1507</v>
      </c>
      <c r="T24" s="1">
        <v>1686</v>
      </c>
      <c r="U24" s="15">
        <f>SUM(V24:W24)</f>
        <v>2531</v>
      </c>
      <c r="V24" s="1">
        <v>1189</v>
      </c>
      <c r="W24" s="1">
        <v>1342</v>
      </c>
      <c r="X24" s="2">
        <f t="shared" si="12"/>
        <v>79.27</v>
      </c>
      <c r="Y24" s="2">
        <f t="shared" si="12"/>
        <v>78.9</v>
      </c>
      <c r="Z24" s="2">
        <f t="shared" si="12"/>
        <v>79.6</v>
      </c>
    </row>
    <row r="25" spans="2:26" ht="14.25" customHeight="1">
      <c r="B25" s="17"/>
      <c r="C25" s="6"/>
      <c r="D25" s="15"/>
      <c r="P25" s="18" t="s">
        <v>64</v>
      </c>
      <c r="Q25" s="6"/>
      <c r="R25" s="15">
        <f>SUM(S25:T25)</f>
        <v>3542</v>
      </c>
      <c r="S25" s="1">
        <v>1592</v>
      </c>
      <c r="T25" s="1">
        <v>1950</v>
      </c>
      <c r="U25" s="15">
        <f>SUM(V25:W25)</f>
        <v>2962</v>
      </c>
      <c r="V25" s="1">
        <v>1324</v>
      </c>
      <c r="W25" s="1">
        <v>1638</v>
      </c>
      <c r="X25" s="2">
        <f t="shared" si="12"/>
        <v>83.63</v>
      </c>
      <c r="Y25" s="2">
        <f t="shared" si="12"/>
        <v>83.17</v>
      </c>
      <c r="Z25" s="2">
        <f t="shared" si="12"/>
        <v>84</v>
      </c>
    </row>
    <row r="26" spans="2:26" ht="14.25" customHeight="1">
      <c r="B26" s="16"/>
      <c r="C26" s="6"/>
      <c r="D26" s="15"/>
      <c r="P26" s="18" t="s">
        <v>65</v>
      </c>
      <c r="Q26" s="6"/>
      <c r="R26" s="15">
        <f>SUM(S26:T26)</f>
        <v>3275</v>
      </c>
      <c r="S26" s="1">
        <v>1551</v>
      </c>
      <c r="T26" s="1">
        <v>1724</v>
      </c>
      <c r="U26" s="15">
        <f>SUM(V26:W26)</f>
        <v>2738</v>
      </c>
      <c r="V26" s="1">
        <v>1274</v>
      </c>
      <c r="W26" s="1">
        <v>1464</v>
      </c>
      <c r="X26" s="2">
        <f t="shared" si="12"/>
        <v>83.6</v>
      </c>
      <c r="Y26" s="2">
        <f t="shared" si="12"/>
        <v>82.14</v>
      </c>
      <c r="Z26" s="2">
        <f t="shared" si="12"/>
        <v>84.92</v>
      </c>
    </row>
    <row r="27" spans="2:18" ht="14.25" customHeight="1">
      <c r="B27" s="16" t="s">
        <v>17</v>
      </c>
      <c r="C27" s="6"/>
      <c r="D27" s="15">
        <f aca="true" t="shared" si="13" ref="D27:I27">SUM(D29,D34,D48,D55)</f>
        <v>332715</v>
      </c>
      <c r="E27" s="15">
        <f t="shared" si="13"/>
        <v>154437</v>
      </c>
      <c r="F27" s="15">
        <f t="shared" si="13"/>
        <v>178278</v>
      </c>
      <c r="G27" s="15">
        <f t="shared" si="13"/>
        <v>213363</v>
      </c>
      <c r="H27" s="15">
        <f t="shared" si="13"/>
        <v>98300</v>
      </c>
      <c r="I27" s="15">
        <f t="shared" si="13"/>
        <v>115063</v>
      </c>
      <c r="J27" s="2">
        <f>ROUND((G27/D27)*100,2)</f>
        <v>64.13</v>
      </c>
      <c r="K27" s="2">
        <f>ROUND((H27/E27)*100,2)</f>
        <v>63.65</v>
      </c>
      <c r="L27" s="2">
        <f>ROUND((I27/F27)*100,2)</f>
        <v>64.54</v>
      </c>
      <c r="Q27" s="6"/>
      <c r="R27" s="15"/>
    </row>
    <row r="28" spans="2:26" ht="14.25" customHeight="1">
      <c r="B28" s="16"/>
      <c r="C28" s="6"/>
      <c r="D28" s="15"/>
      <c r="E28" s="15"/>
      <c r="F28" s="15"/>
      <c r="G28" s="15"/>
      <c r="H28" s="15"/>
      <c r="I28" s="15"/>
      <c r="P28" s="18" t="s">
        <v>66</v>
      </c>
      <c r="Q28" s="6"/>
      <c r="R28" s="15">
        <f>SUM(S28:T28)</f>
        <v>3542</v>
      </c>
      <c r="S28" s="1">
        <v>1698</v>
      </c>
      <c r="T28" s="1">
        <v>1844</v>
      </c>
      <c r="U28" s="15">
        <f>SUM(V28:W28)</f>
        <v>2887</v>
      </c>
      <c r="V28" s="1">
        <v>1319</v>
      </c>
      <c r="W28" s="1">
        <v>1568</v>
      </c>
      <c r="X28" s="2">
        <f aca="true" t="shared" si="14" ref="X28:Z32">ROUND((U28/R28)*100,2)</f>
        <v>81.51</v>
      </c>
      <c r="Y28" s="2">
        <f t="shared" si="14"/>
        <v>77.68</v>
      </c>
      <c r="Z28" s="2">
        <f t="shared" si="14"/>
        <v>85.03</v>
      </c>
    </row>
    <row r="29" spans="2:26" ht="14.25" customHeight="1">
      <c r="B29" s="16" t="s">
        <v>18</v>
      </c>
      <c r="C29" s="6"/>
      <c r="D29" s="15">
        <f aca="true" t="shared" si="15" ref="D29:I29">SUM(D31:D32)</f>
        <v>102891</v>
      </c>
      <c r="E29" s="15">
        <f t="shared" si="15"/>
        <v>47241</v>
      </c>
      <c r="F29" s="15">
        <f t="shared" si="15"/>
        <v>55650</v>
      </c>
      <c r="G29" s="15">
        <f t="shared" si="15"/>
        <v>63058</v>
      </c>
      <c r="H29" s="15">
        <f t="shared" si="15"/>
        <v>28550</v>
      </c>
      <c r="I29" s="15">
        <f t="shared" si="15"/>
        <v>34508</v>
      </c>
      <c r="J29" s="2">
        <f>ROUND((G29/D29)*100,2)</f>
        <v>61.29</v>
      </c>
      <c r="K29" s="2">
        <f>ROUND((H29/E29)*100,2)</f>
        <v>60.43</v>
      </c>
      <c r="L29" s="2">
        <f>ROUND((I29/F29)*100,2)</f>
        <v>62.01</v>
      </c>
      <c r="P29" s="18" t="s">
        <v>67</v>
      </c>
      <c r="Q29" s="6"/>
      <c r="R29" s="15">
        <f>SUM(S29:T29)</f>
        <v>5680</v>
      </c>
      <c r="S29" s="1">
        <v>2642</v>
      </c>
      <c r="T29" s="1">
        <v>3038</v>
      </c>
      <c r="U29" s="15">
        <f>SUM(V29:W29)</f>
        <v>4403</v>
      </c>
      <c r="V29" s="1">
        <v>1893</v>
      </c>
      <c r="W29" s="1">
        <v>2510</v>
      </c>
      <c r="X29" s="2">
        <f t="shared" si="14"/>
        <v>77.52</v>
      </c>
      <c r="Y29" s="2">
        <f t="shared" si="14"/>
        <v>71.65</v>
      </c>
      <c r="Z29" s="2">
        <f t="shared" si="14"/>
        <v>82.62</v>
      </c>
    </row>
    <row r="30" spans="2:26" ht="14.25" customHeight="1">
      <c r="B30" s="16"/>
      <c r="C30" s="6"/>
      <c r="D30" s="15"/>
      <c r="E30" s="15"/>
      <c r="F30" s="15"/>
      <c r="G30" s="15"/>
      <c r="H30" s="15"/>
      <c r="I30" s="15"/>
      <c r="P30" s="18" t="s">
        <v>68</v>
      </c>
      <c r="Q30" s="6"/>
      <c r="R30" s="15">
        <f>SUM(S30:T30)</f>
        <v>3842</v>
      </c>
      <c r="S30" s="1">
        <v>1749</v>
      </c>
      <c r="T30" s="1">
        <v>2093</v>
      </c>
      <c r="U30" s="15">
        <f>SUM(V30:W30)</f>
        <v>3049</v>
      </c>
      <c r="V30" s="1">
        <v>1288</v>
      </c>
      <c r="W30" s="1">
        <v>1761</v>
      </c>
      <c r="X30" s="2">
        <f t="shared" si="14"/>
        <v>79.36</v>
      </c>
      <c r="Y30" s="2">
        <f t="shared" si="14"/>
        <v>73.64</v>
      </c>
      <c r="Z30" s="2">
        <f t="shared" si="14"/>
        <v>84.14</v>
      </c>
    </row>
    <row r="31" spans="2:26" ht="14.25" customHeight="1">
      <c r="B31" s="31" t="s">
        <v>106</v>
      </c>
      <c r="C31" s="6"/>
      <c r="D31" s="15">
        <f>SUM(E31:F31)</f>
        <v>31548</v>
      </c>
      <c r="E31" s="1">
        <v>14204</v>
      </c>
      <c r="F31" s="1">
        <v>17344</v>
      </c>
      <c r="G31" s="1">
        <f>SUM(H31:I31)</f>
        <v>20235</v>
      </c>
      <c r="H31" s="1">
        <v>9026</v>
      </c>
      <c r="I31" s="1">
        <v>11209</v>
      </c>
      <c r="J31" s="2">
        <f aca="true" t="shared" si="16" ref="J31:L32">ROUND((G31/D31)*100,2)</f>
        <v>64.14</v>
      </c>
      <c r="K31" s="2">
        <f t="shared" si="16"/>
        <v>63.55</v>
      </c>
      <c r="L31" s="2">
        <f t="shared" si="16"/>
        <v>64.63</v>
      </c>
      <c r="P31" s="18" t="s">
        <v>69</v>
      </c>
      <c r="Q31" s="6"/>
      <c r="R31" s="15">
        <f>SUM(S31:T31)</f>
        <v>5938</v>
      </c>
      <c r="S31" s="1">
        <v>2739</v>
      </c>
      <c r="T31" s="1">
        <v>3199</v>
      </c>
      <c r="U31" s="15">
        <f>SUM(V31:W31)</f>
        <v>4859</v>
      </c>
      <c r="V31" s="1">
        <v>2147</v>
      </c>
      <c r="W31" s="1">
        <v>2712</v>
      </c>
      <c r="X31" s="2">
        <f t="shared" si="14"/>
        <v>81.83</v>
      </c>
      <c r="Y31" s="2">
        <f t="shared" si="14"/>
        <v>78.39</v>
      </c>
      <c r="Z31" s="2">
        <f t="shared" si="14"/>
        <v>84.78</v>
      </c>
    </row>
    <row r="32" spans="2:26" ht="14.25" customHeight="1">
      <c r="B32" s="31" t="s">
        <v>107</v>
      </c>
      <c r="C32" s="6"/>
      <c r="D32" s="15">
        <f>SUM(E32:F32)</f>
        <v>71343</v>
      </c>
      <c r="E32" s="1">
        <v>33037</v>
      </c>
      <c r="F32" s="1">
        <v>38306</v>
      </c>
      <c r="G32" s="1">
        <f>SUM(H32:I32)</f>
        <v>42823</v>
      </c>
      <c r="H32" s="1">
        <v>19524</v>
      </c>
      <c r="I32" s="1">
        <v>23299</v>
      </c>
      <c r="J32" s="2">
        <f t="shared" si="16"/>
        <v>60.02</v>
      </c>
      <c r="K32" s="2">
        <f t="shared" si="16"/>
        <v>59.1</v>
      </c>
      <c r="L32" s="2">
        <f t="shared" si="16"/>
        <v>60.82</v>
      </c>
      <c r="P32" s="18" t="s">
        <v>70</v>
      </c>
      <c r="Q32" s="6"/>
      <c r="R32" s="15">
        <f>SUM(S32:T32)</f>
        <v>2957</v>
      </c>
      <c r="S32" s="1">
        <v>1359</v>
      </c>
      <c r="T32" s="1">
        <v>1598</v>
      </c>
      <c r="U32" s="15">
        <f>SUM(V32:W32)</f>
        <v>2517</v>
      </c>
      <c r="V32" s="1">
        <v>1122</v>
      </c>
      <c r="W32" s="1">
        <v>1395</v>
      </c>
      <c r="X32" s="2">
        <f t="shared" si="14"/>
        <v>85.12</v>
      </c>
      <c r="Y32" s="2">
        <f t="shared" si="14"/>
        <v>82.56</v>
      </c>
      <c r="Z32" s="2">
        <f t="shared" si="14"/>
        <v>87.3</v>
      </c>
    </row>
    <row r="33" spans="2:18" ht="14.25" customHeight="1">
      <c r="B33" s="16"/>
      <c r="C33" s="6"/>
      <c r="D33" s="15"/>
      <c r="Q33" s="6"/>
      <c r="R33" s="15"/>
    </row>
    <row r="34" spans="2:26" ht="14.25" customHeight="1">
      <c r="B34" s="16" t="s">
        <v>19</v>
      </c>
      <c r="C34" s="6"/>
      <c r="D34" s="15">
        <f aca="true" t="shared" si="17" ref="D34:I34">SUM(D36:D46)</f>
        <v>108050</v>
      </c>
      <c r="E34" s="15">
        <f t="shared" si="17"/>
        <v>50756</v>
      </c>
      <c r="F34" s="15">
        <f t="shared" si="17"/>
        <v>57294</v>
      </c>
      <c r="G34" s="15">
        <f t="shared" si="17"/>
        <v>69843</v>
      </c>
      <c r="H34" s="15">
        <f t="shared" si="17"/>
        <v>32729</v>
      </c>
      <c r="I34" s="15">
        <f t="shared" si="17"/>
        <v>37114</v>
      </c>
      <c r="J34" s="2">
        <f>ROUND((G34/D34)*100,2)</f>
        <v>64.64</v>
      </c>
      <c r="K34" s="2">
        <f>ROUND((H34/E34)*100,2)</f>
        <v>64.48</v>
      </c>
      <c r="L34" s="2">
        <f>ROUND((I34/F34)*100,2)</f>
        <v>64.78</v>
      </c>
      <c r="P34" s="16" t="s">
        <v>71</v>
      </c>
      <c r="Q34" s="6"/>
      <c r="R34" s="15">
        <f aca="true" t="shared" si="18" ref="R34:W34">SUM(R36:R39)</f>
        <v>26690</v>
      </c>
      <c r="S34" s="15">
        <f t="shared" si="18"/>
        <v>12501</v>
      </c>
      <c r="T34" s="15">
        <f t="shared" si="18"/>
        <v>14189</v>
      </c>
      <c r="U34" s="15">
        <f t="shared" si="18"/>
        <v>21296</v>
      </c>
      <c r="V34" s="15">
        <f t="shared" si="18"/>
        <v>9946</v>
      </c>
      <c r="W34" s="15">
        <f t="shared" si="18"/>
        <v>11350</v>
      </c>
      <c r="X34" s="2">
        <f>ROUND((U34/R34)*100,2)</f>
        <v>79.79</v>
      </c>
      <c r="Y34" s="2">
        <f>ROUND((V34/S34)*100,2)</f>
        <v>79.56</v>
      </c>
      <c r="Z34" s="2">
        <f>ROUND((W34/T34)*100,2)</f>
        <v>79.99</v>
      </c>
    </row>
    <row r="35" spans="2:18" ht="14.25" customHeight="1">
      <c r="B35" s="16"/>
      <c r="C35" s="6"/>
      <c r="D35" s="15"/>
      <c r="Q35" s="6"/>
      <c r="R35" s="15"/>
    </row>
    <row r="36" spans="2:26" ht="14.25" customHeight="1">
      <c r="B36" s="17" t="s">
        <v>20</v>
      </c>
      <c r="C36" s="6"/>
      <c r="D36" s="15">
        <f>SUM(E36:F36)</f>
        <v>13166</v>
      </c>
      <c r="E36" s="1">
        <v>6143</v>
      </c>
      <c r="F36" s="1">
        <v>7023</v>
      </c>
      <c r="G36" s="1">
        <f>SUM(H36:I36)</f>
        <v>8565</v>
      </c>
      <c r="H36" s="1">
        <v>4020</v>
      </c>
      <c r="I36" s="1">
        <v>4545</v>
      </c>
      <c r="J36" s="2">
        <f aca="true" t="shared" si="19" ref="J36:L40">ROUND((G36/D36)*100,2)</f>
        <v>65.05</v>
      </c>
      <c r="K36" s="2">
        <f t="shared" si="19"/>
        <v>65.44</v>
      </c>
      <c r="L36" s="2">
        <f t="shared" si="19"/>
        <v>64.72</v>
      </c>
      <c r="P36" s="18" t="s">
        <v>72</v>
      </c>
      <c r="Q36" s="6"/>
      <c r="R36" s="15">
        <f>SUM(S36:T36)</f>
        <v>9814</v>
      </c>
      <c r="S36" s="1">
        <v>4625</v>
      </c>
      <c r="T36" s="1">
        <v>5189</v>
      </c>
      <c r="U36" s="15">
        <f>SUM(V36:W36)</f>
        <v>7610</v>
      </c>
      <c r="V36" s="1">
        <v>3612</v>
      </c>
      <c r="W36" s="1">
        <v>3998</v>
      </c>
      <c r="X36" s="2">
        <f aca="true" t="shared" si="20" ref="X36:Z39">ROUND((U36/R36)*100,2)</f>
        <v>77.54</v>
      </c>
      <c r="Y36" s="2">
        <f t="shared" si="20"/>
        <v>78.1</v>
      </c>
      <c r="Z36" s="2">
        <f t="shared" si="20"/>
        <v>77.05</v>
      </c>
    </row>
    <row r="37" spans="2:26" ht="14.25" customHeight="1">
      <c r="B37" s="17" t="s">
        <v>21</v>
      </c>
      <c r="C37" s="6"/>
      <c r="D37" s="15">
        <f>SUM(E37:F37)</f>
        <v>29957</v>
      </c>
      <c r="E37" s="1">
        <v>14086</v>
      </c>
      <c r="F37" s="1">
        <v>15871</v>
      </c>
      <c r="G37" s="1">
        <f>SUM(H37:I37)</f>
        <v>18285</v>
      </c>
      <c r="H37" s="1">
        <v>8606</v>
      </c>
      <c r="I37" s="1">
        <v>9679</v>
      </c>
      <c r="J37" s="2">
        <f t="shared" si="19"/>
        <v>61.04</v>
      </c>
      <c r="K37" s="2">
        <f t="shared" si="19"/>
        <v>61.1</v>
      </c>
      <c r="L37" s="2">
        <f t="shared" si="19"/>
        <v>60.99</v>
      </c>
      <c r="P37" s="18" t="s">
        <v>73</v>
      </c>
      <c r="Q37" s="6"/>
      <c r="R37" s="15">
        <f>SUM(S37:T37)</f>
        <v>5697</v>
      </c>
      <c r="S37" s="1">
        <v>2665</v>
      </c>
      <c r="T37" s="1">
        <v>3032</v>
      </c>
      <c r="U37" s="15">
        <f>SUM(V37:W37)</f>
        <v>4588</v>
      </c>
      <c r="V37" s="1">
        <v>2123</v>
      </c>
      <c r="W37" s="1">
        <v>2465</v>
      </c>
      <c r="X37" s="2">
        <f t="shared" si="20"/>
        <v>80.53</v>
      </c>
      <c r="Y37" s="2">
        <f t="shared" si="20"/>
        <v>79.66</v>
      </c>
      <c r="Z37" s="2">
        <f t="shared" si="20"/>
        <v>81.3</v>
      </c>
    </row>
    <row r="38" spans="2:26" ht="14.25" customHeight="1">
      <c r="B38" s="17" t="s">
        <v>22</v>
      </c>
      <c r="C38" s="6"/>
      <c r="D38" s="15">
        <f>SUM(E38:F38)</f>
        <v>20867</v>
      </c>
      <c r="E38" s="1">
        <v>9829</v>
      </c>
      <c r="F38" s="1">
        <v>11038</v>
      </c>
      <c r="G38" s="1">
        <f>SUM(H38:I38)</f>
        <v>12057</v>
      </c>
      <c r="H38" s="1">
        <v>5632</v>
      </c>
      <c r="I38" s="1">
        <v>6425</v>
      </c>
      <c r="J38" s="2">
        <f t="shared" si="19"/>
        <v>57.78</v>
      </c>
      <c r="K38" s="2">
        <f t="shared" si="19"/>
        <v>57.3</v>
      </c>
      <c r="L38" s="2">
        <f t="shared" si="19"/>
        <v>58.21</v>
      </c>
      <c r="P38" s="18" t="s">
        <v>74</v>
      </c>
      <c r="Q38" s="6"/>
      <c r="R38" s="15">
        <f>SUM(S38:T38)</f>
        <v>7415</v>
      </c>
      <c r="S38" s="1">
        <v>3452</v>
      </c>
      <c r="T38" s="1">
        <v>3963</v>
      </c>
      <c r="U38" s="15">
        <f>SUM(V38:W38)</f>
        <v>5987</v>
      </c>
      <c r="V38" s="1">
        <v>2791</v>
      </c>
      <c r="W38" s="1">
        <v>3196</v>
      </c>
      <c r="X38" s="2">
        <f t="shared" si="20"/>
        <v>80.74</v>
      </c>
      <c r="Y38" s="2">
        <f t="shared" si="20"/>
        <v>80.85</v>
      </c>
      <c r="Z38" s="2">
        <f t="shared" si="20"/>
        <v>80.65</v>
      </c>
    </row>
    <row r="39" spans="2:26" ht="14.25" customHeight="1">
      <c r="B39" s="17" t="s">
        <v>23</v>
      </c>
      <c r="C39" s="6"/>
      <c r="D39" s="15">
        <f>SUM(E39:F39)</f>
        <v>9988</v>
      </c>
      <c r="E39" s="1">
        <v>4707</v>
      </c>
      <c r="F39" s="1">
        <v>5281</v>
      </c>
      <c r="G39" s="1">
        <f>SUM(H39:I39)</f>
        <v>6252</v>
      </c>
      <c r="H39" s="1">
        <v>2953</v>
      </c>
      <c r="I39" s="1">
        <v>3299</v>
      </c>
      <c r="J39" s="2">
        <f t="shared" si="19"/>
        <v>62.6</v>
      </c>
      <c r="K39" s="2">
        <f t="shared" si="19"/>
        <v>62.74</v>
      </c>
      <c r="L39" s="2">
        <f t="shared" si="19"/>
        <v>62.47</v>
      </c>
      <c r="P39" s="17" t="s">
        <v>75</v>
      </c>
      <c r="Q39" s="6"/>
      <c r="R39" s="15">
        <f>SUM(S39:T39)</f>
        <v>3764</v>
      </c>
      <c r="S39" s="15">
        <v>1759</v>
      </c>
      <c r="T39" s="15">
        <v>2005</v>
      </c>
      <c r="U39" s="15">
        <f>SUM(V39:W39)</f>
        <v>3111</v>
      </c>
      <c r="V39" s="15">
        <v>1420</v>
      </c>
      <c r="W39" s="15">
        <v>1691</v>
      </c>
      <c r="X39" s="2">
        <f t="shared" si="20"/>
        <v>82.65</v>
      </c>
      <c r="Y39" s="2">
        <f t="shared" si="20"/>
        <v>80.73</v>
      </c>
      <c r="Z39" s="2">
        <f t="shared" si="20"/>
        <v>84.34</v>
      </c>
    </row>
    <row r="40" spans="2:26" ht="14.25" customHeight="1">
      <c r="B40" s="17" t="s">
        <v>24</v>
      </c>
      <c r="C40" s="6"/>
      <c r="D40" s="15">
        <f>SUM(E40:F40)</f>
        <v>7613</v>
      </c>
      <c r="E40" s="1">
        <v>3584</v>
      </c>
      <c r="F40" s="1">
        <v>4029</v>
      </c>
      <c r="G40" s="1">
        <f>SUM(H40:I40)</f>
        <v>4916</v>
      </c>
      <c r="H40" s="1">
        <v>2348</v>
      </c>
      <c r="I40" s="1">
        <v>2568</v>
      </c>
      <c r="J40" s="2">
        <f t="shared" si="19"/>
        <v>64.57</v>
      </c>
      <c r="K40" s="2">
        <f t="shared" si="19"/>
        <v>65.51</v>
      </c>
      <c r="L40" s="2">
        <f t="shared" si="19"/>
        <v>63.74</v>
      </c>
      <c r="O40" s="15"/>
      <c r="P40" s="17"/>
      <c r="Q40" s="6"/>
      <c r="R40" s="15"/>
      <c r="S40" s="15"/>
      <c r="T40" s="15"/>
      <c r="U40" s="15"/>
      <c r="V40" s="15"/>
      <c r="W40" s="15"/>
      <c r="X40" s="23"/>
      <c r="Y40" s="23"/>
      <c r="Z40" s="23"/>
    </row>
    <row r="41" spans="3:26" ht="14.25" customHeight="1">
      <c r="C41" s="6"/>
      <c r="D41" s="15"/>
      <c r="O41" s="15"/>
      <c r="P41" s="16" t="s">
        <v>76</v>
      </c>
      <c r="Q41" s="6"/>
      <c r="R41" s="15">
        <f aca="true" t="shared" si="21" ref="R41:W41">SUM(R43:R49)</f>
        <v>32617</v>
      </c>
      <c r="S41" s="15">
        <f t="shared" si="21"/>
        <v>15592</v>
      </c>
      <c r="T41" s="15">
        <f t="shared" si="21"/>
        <v>17025</v>
      </c>
      <c r="U41" s="15">
        <f t="shared" si="21"/>
        <v>24368</v>
      </c>
      <c r="V41" s="15">
        <f t="shared" si="21"/>
        <v>11729</v>
      </c>
      <c r="W41" s="15">
        <f t="shared" si="21"/>
        <v>12639</v>
      </c>
      <c r="X41" s="2">
        <f>ROUND((U41/R41)*100,2)</f>
        <v>74.71</v>
      </c>
      <c r="Y41" s="2">
        <f>ROUND((V41/S41)*100,2)</f>
        <v>75.22</v>
      </c>
      <c r="Z41" s="2">
        <f>ROUND((W41/T41)*100,2)</f>
        <v>74.24</v>
      </c>
    </row>
    <row r="42" spans="2:18" ht="14.25" customHeight="1">
      <c r="B42" s="17" t="s">
        <v>25</v>
      </c>
      <c r="C42" s="6"/>
      <c r="D42" s="15">
        <f>SUM(E42:F42)</f>
        <v>7242</v>
      </c>
      <c r="E42" s="1">
        <v>3364</v>
      </c>
      <c r="F42" s="1">
        <v>3878</v>
      </c>
      <c r="G42" s="1">
        <f>SUM(H42:I42)</f>
        <v>5194</v>
      </c>
      <c r="H42" s="1">
        <v>2446</v>
      </c>
      <c r="I42" s="1">
        <v>2748</v>
      </c>
      <c r="J42" s="2">
        <f aca="true" t="shared" si="22" ref="J42:L46">ROUND((G42/D42)*100,2)</f>
        <v>71.72</v>
      </c>
      <c r="K42" s="2">
        <f t="shared" si="22"/>
        <v>72.71</v>
      </c>
      <c r="L42" s="2">
        <f t="shared" si="22"/>
        <v>70.86</v>
      </c>
      <c r="O42" s="15"/>
      <c r="Q42" s="6"/>
      <c r="R42" s="15"/>
    </row>
    <row r="43" spans="2:26" ht="14.25" customHeight="1">
      <c r="B43" s="17" t="s">
        <v>26</v>
      </c>
      <c r="C43" s="6"/>
      <c r="D43" s="15">
        <f>SUM(E43:F43)</f>
        <v>4726</v>
      </c>
      <c r="E43" s="1">
        <v>2234</v>
      </c>
      <c r="F43" s="1">
        <v>2492</v>
      </c>
      <c r="G43" s="1">
        <f>SUM(H43:I43)</f>
        <v>3798</v>
      </c>
      <c r="H43" s="1">
        <v>1778</v>
      </c>
      <c r="I43" s="1">
        <v>2020</v>
      </c>
      <c r="J43" s="2">
        <f t="shared" si="22"/>
        <v>80.36</v>
      </c>
      <c r="K43" s="2">
        <f t="shared" si="22"/>
        <v>79.59</v>
      </c>
      <c r="L43" s="2">
        <f t="shared" si="22"/>
        <v>81.06</v>
      </c>
      <c r="O43" s="15"/>
      <c r="P43" s="18" t="s">
        <v>77</v>
      </c>
      <c r="Q43" s="6"/>
      <c r="R43" s="15">
        <f>SUM(S43:T43)</f>
        <v>11952</v>
      </c>
      <c r="S43" s="1">
        <v>5715</v>
      </c>
      <c r="T43" s="1">
        <v>6237</v>
      </c>
      <c r="U43" s="1">
        <f>SUM(V43:W43)</f>
        <v>8051</v>
      </c>
      <c r="V43" s="1">
        <v>3892</v>
      </c>
      <c r="W43" s="1">
        <v>4159</v>
      </c>
      <c r="X43" s="2">
        <f aca="true" t="shared" si="23" ref="X43:Z47">ROUND((U43/R43)*100,2)</f>
        <v>67.36</v>
      </c>
      <c r="Y43" s="2">
        <f t="shared" si="23"/>
        <v>68.1</v>
      </c>
      <c r="Z43" s="2">
        <f t="shared" si="23"/>
        <v>66.68</v>
      </c>
    </row>
    <row r="44" spans="2:26" ht="14.25" customHeight="1">
      <c r="B44" s="17" t="s">
        <v>27</v>
      </c>
      <c r="C44" s="6"/>
      <c r="D44" s="15">
        <f>SUM(E44:F44)</f>
        <v>2080</v>
      </c>
      <c r="E44" s="1">
        <v>889</v>
      </c>
      <c r="F44" s="1">
        <v>1191</v>
      </c>
      <c r="G44" s="1">
        <f>SUM(H44:I44)</f>
        <v>1620</v>
      </c>
      <c r="H44" s="1">
        <v>694</v>
      </c>
      <c r="I44" s="1">
        <v>926</v>
      </c>
      <c r="J44" s="2">
        <f t="shared" si="22"/>
        <v>77.88</v>
      </c>
      <c r="K44" s="2">
        <f t="shared" si="22"/>
        <v>78.07</v>
      </c>
      <c r="L44" s="2">
        <f t="shared" si="22"/>
        <v>77.75</v>
      </c>
      <c r="O44" s="15"/>
      <c r="P44" s="18" t="s">
        <v>78</v>
      </c>
      <c r="Q44" s="6"/>
      <c r="R44" s="15">
        <f>SUM(S44:T44)</f>
        <v>6620</v>
      </c>
      <c r="S44" s="1">
        <v>3182</v>
      </c>
      <c r="T44" s="1">
        <v>3438</v>
      </c>
      <c r="U44" s="1">
        <f>SUM(V44:W44)</f>
        <v>4910</v>
      </c>
      <c r="V44" s="1">
        <v>2346</v>
      </c>
      <c r="W44" s="1">
        <v>2564</v>
      </c>
      <c r="X44" s="2">
        <f t="shared" si="23"/>
        <v>74.17</v>
      </c>
      <c r="Y44" s="2">
        <f t="shared" si="23"/>
        <v>73.73</v>
      </c>
      <c r="Z44" s="2">
        <f t="shared" si="23"/>
        <v>74.58</v>
      </c>
    </row>
    <row r="45" spans="2:26" ht="14.25" customHeight="1">
      <c r="B45" s="17" t="s">
        <v>28</v>
      </c>
      <c r="C45" s="6"/>
      <c r="D45" s="15">
        <f>SUM(E45:F45)</f>
        <v>6612</v>
      </c>
      <c r="E45" s="1">
        <v>3148</v>
      </c>
      <c r="F45" s="1">
        <v>3464</v>
      </c>
      <c r="G45" s="1">
        <f>SUM(H45:I45)</f>
        <v>4973</v>
      </c>
      <c r="H45" s="1">
        <v>2331</v>
      </c>
      <c r="I45" s="1">
        <v>2642</v>
      </c>
      <c r="J45" s="2">
        <f t="shared" si="22"/>
        <v>75.21</v>
      </c>
      <c r="K45" s="2">
        <f t="shared" si="22"/>
        <v>74.05</v>
      </c>
      <c r="L45" s="2">
        <f t="shared" si="22"/>
        <v>76.27</v>
      </c>
      <c r="O45" s="15"/>
      <c r="P45" s="18" t="s">
        <v>79</v>
      </c>
      <c r="Q45" s="6"/>
      <c r="R45" s="15">
        <f>SUM(S45:T45)</f>
        <v>3765</v>
      </c>
      <c r="S45" s="1">
        <v>1787</v>
      </c>
      <c r="T45" s="1">
        <v>1978</v>
      </c>
      <c r="U45" s="1">
        <f>SUM(V45:W45)</f>
        <v>3169</v>
      </c>
      <c r="V45" s="1">
        <v>1492</v>
      </c>
      <c r="W45" s="1">
        <v>1677</v>
      </c>
      <c r="X45" s="2">
        <f t="shared" si="23"/>
        <v>84.17</v>
      </c>
      <c r="Y45" s="2">
        <f t="shared" si="23"/>
        <v>83.49</v>
      </c>
      <c r="Z45" s="2">
        <f t="shared" si="23"/>
        <v>84.78</v>
      </c>
    </row>
    <row r="46" spans="2:26" ht="14.25" customHeight="1">
      <c r="B46" s="17" t="s">
        <v>29</v>
      </c>
      <c r="C46" s="6"/>
      <c r="D46" s="15">
        <f>SUM(E46:F46)</f>
        <v>5799</v>
      </c>
      <c r="E46" s="1">
        <v>2772</v>
      </c>
      <c r="F46" s="1">
        <v>3027</v>
      </c>
      <c r="G46" s="1">
        <f>SUM(H46:I46)</f>
        <v>4183</v>
      </c>
      <c r="H46" s="1">
        <v>1921</v>
      </c>
      <c r="I46" s="1">
        <v>2262</v>
      </c>
      <c r="J46" s="2">
        <f t="shared" si="22"/>
        <v>72.13</v>
      </c>
      <c r="K46" s="2">
        <f t="shared" si="22"/>
        <v>69.3</v>
      </c>
      <c r="L46" s="2">
        <f t="shared" si="22"/>
        <v>74.73</v>
      </c>
      <c r="O46" s="15"/>
      <c r="P46" s="18" t="s">
        <v>80</v>
      </c>
      <c r="Q46" s="6"/>
      <c r="R46" s="15">
        <f>SUM(S46:T46)</f>
        <v>2344</v>
      </c>
      <c r="S46" s="1">
        <v>1123</v>
      </c>
      <c r="T46" s="1">
        <v>1221</v>
      </c>
      <c r="U46" s="1">
        <f>SUM(V46:W46)</f>
        <v>1897</v>
      </c>
      <c r="V46" s="1">
        <v>917</v>
      </c>
      <c r="W46" s="1">
        <v>980</v>
      </c>
      <c r="X46" s="2">
        <f t="shared" si="23"/>
        <v>80.93</v>
      </c>
      <c r="Y46" s="2">
        <f t="shared" si="23"/>
        <v>81.66</v>
      </c>
      <c r="Z46" s="2">
        <f t="shared" si="23"/>
        <v>80.26</v>
      </c>
    </row>
    <row r="47" spans="3:26" ht="14.25" customHeight="1">
      <c r="C47" s="6"/>
      <c r="D47" s="15"/>
      <c r="O47" s="15"/>
      <c r="P47" s="18" t="s">
        <v>81</v>
      </c>
      <c r="Q47" s="6"/>
      <c r="R47" s="15">
        <f>SUM(S47:T47)</f>
        <v>3695</v>
      </c>
      <c r="S47" s="1">
        <v>1760</v>
      </c>
      <c r="T47" s="1">
        <v>1935</v>
      </c>
      <c r="U47" s="1">
        <f>SUM(V47:W47)</f>
        <v>2909</v>
      </c>
      <c r="V47" s="1">
        <v>1400</v>
      </c>
      <c r="W47" s="1">
        <v>1509</v>
      </c>
      <c r="X47" s="2">
        <f t="shared" si="23"/>
        <v>78.73</v>
      </c>
      <c r="Y47" s="2">
        <f t="shared" si="23"/>
        <v>79.55</v>
      </c>
      <c r="Z47" s="2">
        <f t="shared" si="23"/>
        <v>77.98</v>
      </c>
    </row>
    <row r="48" spans="2:26" ht="14.25" customHeight="1">
      <c r="B48" s="16" t="s">
        <v>30</v>
      </c>
      <c r="C48" s="6"/>
      <c r="D48" s="15">
        <f aca="true" t="shared" si="24" ref="D48:I48">SUM(D50:D53)</f>
        <v>25173</v>
      </c>
      <c r="E48" s="15">
        <f t="shared" si="24"/>
        <v>11589</v>
      </c>
      <c r="F48" s="15">
        <f t="shared" si="24"/>
        <v>13584</v>
      </c>
      <c r="G48" s="15">
        <f t="shared" si="24"/>
        <v>17247</v>
      </c>
      <c r="H48" s="15">
        <f t="shared" si="24"/>
        <v>7876</v>
      </c>
      <c r="I48" s="15">
        <f t="shared" si="24"/>
        <v>9371</v>
      </c>
      <c r="J48" s="2">
        <f>ROUND((G48/D48)*100,2)</f>
        <v>68.51</v>
      </c>
      <c r="K48" s="2">
        <f>ROUND((H48/E48)*100,2)</f>
        <v>67.96</v>
      </c>
      <c r="L48" s="2">
        <f>ROUND((I48/F48)*100,2)</f>
        <v>68.99</v>
      </c>
      <c r="O48" s="15"/>
      <c r="P48" s="17"/>
      <c r="Q48" s="6"/>
      <c r="R48" s="15"/>
      <c r="S48" s="15"/>
      <c r="T48" s="15"/>
      <c r="U48" s="15"/>
      <c r="V48" s="15"/>
      <c r="W48" s="15"/>
      <c r="X48" s="23"/>
      <c r="Y48" s="23"/>
      <c r="Z48" s="23"/>
    </row>
    <row r="49" spans="3:26" ht="14.25" customHeight="1">
      <c r="C49" s="6"/>
      <c r="D49" s="15"/>
      <c r="O49" s="15"/>
      <c r="P49" s="17" t="s">
        <v>82</v>
      </c>
      <c r="Q49" s="6"/>
      <c r="R49" s="15">
        <f>SUM(S49:T49)</f>
        <v>4241</v>
      </c>
      <c r="S49" s="15">
        <v>2025</v>
      </c>
      <c r="T49" s="15">
        <v>2216</v>
      </c>
      <c r="U49" s="15">
        <f>SUM(V49:W49)</f>
        <v>3432</v>
      </c>
      <c r="V49" s="15">
        <v>1682</v>
      </c>
      <c r="W49" s="15">
        <v>1750</v>
      </c>
      <c r="X49" s="2">
        <f>ROUND((U49/R49)*100,2)</f>
        <v>80.92</v>
      </c>
      <c r="Y49" s="2">
        <f>ROUND((V49/S49)*100,2)</f>
        <v>83.06</v>
      </c>
      <c r="Z49" s="2">
        <f>ROUND((W49/T49)*100,2)</f>
        <v>78.97</v>
      </c>
    </row>
    <row r="50" spans="2:17" ht="14.25" customHeight="1">
      <c r="B50" s="18" t="s">
        <v>31</v>
      </c>
      <c r="C50" s="6"/>
      <c r="D50" s="15">
        <f>SUM(E50:F50)</f>
        <v>4756</v>
      </c>
      <c r="E50" s="1">
        <v>2218</v>
      </c>
      <c r="F50" s="1">
        <v>2538</v>
      </c>
      <c r="G50" s="1">
        <f>SUM(H50:I50)</f>
        <v>3534</v>
      </c>
      <c r="H50" s="1">
        <v>1635</v>
      </c>
      <c r="I50" s="1">
        <v>1899</v>
      </c>
      <c r="J50" s="2">
        <f aca="true" t="shared" si="25" ref="J50:L53">ROUND((G50/D50)*100,2)</f>
        <v>74.31</v>
      </c>
      <c r="K50" s="2">
        <f t="shared" si="25"/>
        <v>73.72</v>
      </c>
      <c r="L50" s="2">
        <f t="shared" si="25"/>
        <v>74.82</v>
      </c>
      <c r="Q50" s="6"/>
    </row>
    <row r="51" spans="2:26" ht="14.25" customHeight="1">
      <c r="B51" s="18" t="s">
        <v>32</v>
      </c>
      <c r="C51" s="6"/>
      <c r="D51" s="15">
        <f>SUM(E51:F51)</f>
        <v>6444</v>
      </c>
      <c r="E51" s="1">
        <v>3011</v>
      </c>
      <c r="F51" s="1">
        <v>3433</v>
      </c>
      <c r="G51" s="1">
        <f>SUM(H51:I51)</f>
        <v>4100</v>
      </c>
      <c r="H51" s="1">
        <v>1862</v>
      </c>
      <c r="I51" s="1">
        <v>2238</v>
      </c>
      <c r="J51" s="2">
        <f t="shared" si="25"/>
        <v>63.63</v>
      </c>
      <c r="K51" s="2">
        <f t="shared" si="25"/>
        <v>61.84</v>
      </c>
      <c r="L51" s="2">
        <f t="shared" si="25"/>
        <v>65.19</v>
      </c>
      <c r="P51" s="16" t="s">
        <v>83</v>
      </c>
      <c r="Q51" s="6"/>
      <c r="R51" s="1">
        <f aca="true" t="shared" si="26" ref="R51:W51">SUM(R53,R59)</f>
        <v>286201</v>
      </c>
      <c r="S51" s="1">
        <f t="shared" si="26"/>
        <v>131166</v>
      </c>
      <c r="T51" s="1">
        <f t="shared" si="26"/>
        <v>155035</v>
      </c>
      <c r="U51" s="1">
        <f t="shared" si="26"/>
        <v>192967</v>
      </c>
      <c r="V51" s="1">
        <f t="shared" si="26"/>
        <v>87690</v>
      </c>
      <c r="W51" s="1">
        <f t="shared" si="26"/>
        <v>105277</v>
      </c>
      <c r="X51" s="2">
        <f>ROUND((U51/R51)*100,2)</f>
        <v>67.42</v>
      </c>
      <c r="Y51" s="2">
        <f>ROUND((V51/S51)*100,2)</f>
        <v>66.85</v>
      </c>
      <c r="Z51" s="2">
        <f>ROUND((W51/T51)*100,2)</f>
        <v>67.91</v>
      </c>
    </row>
    <row r="52" spans="2:17" ht="14.25" customHeight="1">
      <c r="B52" s="18" t="s">
        <v>33</v>
      </c>
      <c r="C52" s="6"/>
      <c r="D52" s="15">
        <f>SUM(E52:F52)</f>
        <v>8703</v>
      </c>
      <c r="E52" s="1">
        <v>4062</v>
      </c>
      <c r="F52" s="1">
        <v>4641</v>
      </c>
      <c r="G52" s="1">
        <f>SUM(H52:I52)</f>
        <v>5979</v>
      </c>
      <c r="H52" s="1">
        <v>2796</v>
      </c>
      <c r="I52" s="1">
        <v>3183</v>
      </c>
      <c r="J52" s="2">
        <f t="shared" si="25"/>
        <v>68.7</v>
      </c>
      <c r="K52" s="2">
        <f t="shared" si="25"/>
        <v>68.83</v>
      </c>
      <c r="L52" s="2">
        <f t="shared" si="25"/>
        <v>68.58</v>
      </c>
      <c r="Q52" s="6"/>
    </row>
    <row r="53" spans="2:26" ht="14.25" customHeight="1">
      <c r="B53" s="18" t="s">
        <v>34</v>
      </c>
      <c r="C53" s="6"/>
      <c r="D53" s="15">
        <f>SUM(E53:F53)</f>
        <v>5270</v>
      </c>
      <c r="E53" s="1">
        <v>2298</v>
      </c>
      <c r="F53" s="1">
        <v>2972</v>
      </c>
      <c r="G53" s="1">
        <f>SUM(H53:I53)</f>
        <v>3634</v>
      </c>
      <c r="H53" s="1">
        <v>1583</v>
      </c>
      <c r="I53" s="1">
        <v>2051</v>
      </c>
      <c r="J53" s="2">
        <f t="shared" si="25"/>
        <v>68.96</v>
      </c>
      <c r="K53" s="2">
        <f t="shared" si="25"/>
        <v>68.89</v>
      </c>
      <c r="L53" s="2">
        <f t="shared" si="25"/>
        <v>69.01</v>
      </c>
      <c r="P53" s="16" t="s">
        <v>18</v>
      </c>
      <c r="Q53" s="6"/>
      <c r="R53" s="15">
        <f aca="true" t="shared" si="27" ref="R53:W53">SUM(R55:R57)</f>
        <v>227151</v>
      </c>
      <c r="S53" s="15">
        <f t="shared" si="27"/>
        <v>104034</v>
      </c>
      <c r="T53" s="15">
        <f t="shared" si="27"/>
        <v>123117</v>
      </c>
      <c r="U53" s="15">
        <f t="shared" si="27"/>
        <v>148961</v>
      </c>
      <c r="V53" s="15">
        <f t="shared" si="27"/>
        <v>67836</v>
      </c>
      <c r="W53" s="15">
        <f t="shared" si="27"/>
        <v>81125</v>
      </c>
      <c r="X53" s="2">
        <f>ROUND((U53/R53)*100,2)</f>
        <v>65.58</v>
      </c>
      <c r="Y53" s="2">
        <f>ROUND((V53/S53)*100,2)</f>
        <v>65.21</v>
      </c>
      <c r="Z53" s="2">
        <f>ROUND((W53/T53)*100,2)</f>
        <v>65.89</v>
      </c>
    </row>
    <row r="54" spans="3:18" ht="14.25" customHeight="1">
      <c r="C54" s="6"/>
      <c r="D54" s="15"/>
      <c r="Q54" s="6"/>
      <c r="R54" s="15"/>
    </row>
    <row r="55" spans="2:26" ht="14.25" customHeight="1">
      <c r="B55" s="16" t="s">
        <v>35</v>
      </c>
      <c r="C55" s="6"/>
      <c r="D55" s="15">
        <f aca="true" t="shared" si="28" ref="D55:I55">SUM(D57:D75)</f>
        <v>96601</v>
      </c>
      <c r="E55" s="15">
        <f t="shared" si="28"/>
        <v>44851</v>
      </c>
      <c r="F55" s="15">
        <f t="shared" si="28"/>
        <v>51750</v>
      </c>
      <c r="G55" s="15">
        <f t="shared" si="28"/>
        <v>63215</v>
      </c>
      <c r="H55" s="15">
        <f t="shared" si="28"/>
        <v>29145</v>
      </c>
      <c r="I55" s="15">
        <f t="shared" si="28"/>
        <v>34070</v>
      </c>
      <c r="J55" s="2">
        <f>ROUND((G55/D55)*100,2)</f>
        <v>65.44</v>
      </c>
      <c r="K55" s="2">
        <f>ROUND((H55/E55)*100,2)</f>
        <v>64.98</v>
      </c>
      <c r="L55" s="2">
        <f>ROUND((I55/F55)*100,2)</f>
        <v>65.84</v>
      </c>
      <c r="P55" s="31" t="s">
        <v>104</v>
      </c>
      <c r="Q55" s="6"/>
      <c r="R55" s="15">
        <f>SUM(S55:T55)</f>
        <v>190721</v>
      </c>
      <c r="S55" s="1">
        <v>87299</v>
      </c>
      <c r="T55" s="1">
        <v>103422</v>
      </c>
      <c r="U55" s="15">
        <f>SUM(V55:W55)</f>
        <v>123348</v>
      </c>
      <c r="V55" s="1">
        <v>56260</v>
      </c>
      <c r="W55" s="1">
        <v>67088</v>
      </c>
      <c r="X55" s="2">
        <f aca="true" t="shared" si="29" ref="X55:Z57">ROUND((U55/R55)*100,2)</f>
        <v>64.67</v>
      </c>
      <c r="Y55" s="2">
        <f t="shared" si="29"/>
        <v>64.45</v>
      </c>
      <c r="Z55" s="2">
        <f t="shared" si="29"/>
        <v>64.87</v>
      </c>
    </row>
    <row r="56" spans="3:26" ht="14.25" customHeight="1">
      <c r="C56" s="6"/>
      <c r="D56" s="15"/>
      <c r="P56" s="31" t="s">
        <v>110</v>
      </c>
      <c r="Q56" s="6"/>
      <c r="R56" s="15">
        <f>SUM(S56:T56)</f>
        <v>18985</v>
      </c>
      <c r="S56" s="1">
        <v>8611</v>
      </c>
      <c r="T56" s="1">
        <v>10374</v>
      </c>
      <c r="U56" s="15">
        <f>SUM(V56:W56)</f>
        <v>13687</v>
      </c>
      <c r="V56" s="1">
        <v>6082</v>
      </c>
      <c r="W56" s="1">
        <v>7605</v>
      </c>
      <c r="X56" s="2">
        <f t="shared" si="29"/>
        <v>72.09</v>
      </c>
      <c r="Y56" s="2">
        <f t="shared" si="29"/>
        <v>70.63</v>
      </c>
      <c r="Z56" s="2">
        <f t="shared" si="29"/>
        <v>73.31</v>
      </c>
    </row>
    <row r="57" spans="2:26" ht="14.25" customHeight="1">
      <c r="B57" s="18" t="s">
        <v>36</v>
      </c>
      <c r="C57" s="6"/>
      <c r="D57" s="15">
        <f aca="true" t="shared" si="30" ref="D57:D75">SUM(E57:F57)</f>
        <v>9229</v>
      </c>
      <c r="E57" s="1">
        <v>4350</v>
      </c>
      <c r="F57" s="1">
        <v>4879</v>
      </c>
      <c r="G57" s="1">
        <f aca="true" t="shared" si="31" ref="G57:G75">SUM(H57:I57)</f>
        <v>5700</v>
      </c>
      <c r="H57" s="1">
        <v>2677</v>
      </c>
      <c r="I57" s="1">
        <v>3023</v>
      </c>
      <c r="J57" s="2">
        <f aca="true" t="shared" si="32" ref="J57:L61">ROUND((G57/D57)*100,2)</f>
        <v>61.76</v>
      </c>
      <c r="K57" s="2">
        <f t="shared" si="32"/>
        <v>61.54</v>
      </c>
      <c r="L57" s="2">
        <f t="shared" si="32"/>
        <v>61.96</v>
      </c>
      <c r="P57" s="31" t="s">
        <v>111</v>
      </c>
      <c r="Q57" s="6"/>
      <c r="R57" s="15">
        <f>SUM(S57:T57)</f>
        <v>17445</v>
      </c>
      <c r="S57" s="1">
        <v>8124</v>
      </c>
      <c r="T57" s="1">
        <v>9321</v>
      </c>
      <c r="U57" s="15">
        <f>SUM(V57:W57)</f>
        <v>11926</v>
      </c>
      <c r="V57" s="1">
        <v>5494</v>
      </c>
      <c r="W57" s="1">
        <v>6432</v>
      </c>
      <c r="X57" s="2">
        <f t="shared" si="29"/>
        <v>68.36</v>
      </c>
      <c r="Y57" s="2">
        <f t="shared" si="29"/>
        <v>67.63</v>
      </c>
      <c r="Z57" s="2">
        <f t="shared" si="29"/>
        <v>69.01</v>
      </c>
    </row>
    <row r="58" spans="2:21" ht="14.25" customHeight="1">
      <c r="B58" s="18" t="s">
        <v>37</v>
      </c>
      <c r="C58" s="6"/>
      <c r="D58" s="15">
        <f t="shared" si="30"/>
        <v>9050</v>
      </c>
      <c r="E58" s="1">
        <v>4215</v>
      </c>
      <c r="F58" s="1">
        <v>4835</v>
      </c>
      <c r="G58" s="1">
        <f t="shared" si="31"/>
        <v>5285</v>
      </c>
      <c r="H58" s="1">
        <v>2514</v>
      </c>
      <c r="I58" s="1">
        <v>2771</v>
      </c>
      <c r="J58" s="2">
        <f t="shared" si="32"/>
        <v>58.4</v>
      </c>
      <c r="K58" s="2">
        <f t="shared" si="32"/>
        <v>59.64</v>
      </c>
      <c r="L58" s="2">
        <f t="shared" si="32"/>
        <v>57.31</v>
      </c>
      <c r="P58" s="16"/>
      <c r="Q58" s="6"/>
      <c r="R58" s="15"/>
      <c r="U58" s="15"/>
    </row>
    <row r="59" spans="2:26" ht="14.25" customHeight="1">
      <c r="B59" s="18" t="s">
        <v>38</v>
      </c>
      <c r="C59" s="6"/>
      <c r="D59" s="15">
        <f t="shared" si="30"/>
        <v>4678</v>
      </c>
      <c r="E59" s="1">
        <v>2201</v>
      </c>
      <c r="F59" s="1">
        <v>2477</v>
      </c>
      <c r="G59" s="1">
        <f>SUM(H59:I59)</f>
        <v>2906</v>
      </c>
      <c r="H59" s="1">
        <v>1401</v>
      </c>
      <c r="I59" s="1">
        <v>1505</v>
      </c>
      <c r="J59" s="2">
        <f t="shared" si="32"/>
        <v>62.12</v>
      </c>
      <c r="K59" s="2">
        <f t="shared" si="32"/>
        <v>63.65</v>
      </c>
      <c r="L59" s="2">
        <f t="shared" si="32"/>
        <v>60.76</v>
      </c>
      <c r="P59" s="16" t="s">
        <v>84</v>
      </c>
      <c r="Q59" s="6"/>
      <c r="R59" s="15">
        <f aca="true" t="shared" si="33" ref="R59:W59">SUM(R61:R75)</f>
        <v>59050</v>
      </c>
      <c r="S59" s="15">
        <f t="shared" si="33"/>
        <v>27132</v>
      </c>
      <c r="T59" s="15">
        <f t="shared" si="33"/>
        <v>31918</v>
      </c>
      <c r="U59" s="15">
        <f t="shared" si="33"/>
        <v>44006</v>
      </c>
      <c r="V59" s="15">
        <f t="shared" si="33"/>
        <v>19854</v>
      </c>
      <c r="W59" s="15">
        <f t="shared" si="33"/>
        <v>24152</v>
      </c>
      <c r="X59" s="2">
        <f>ROUND((U59/R59)*100,2)</f>
        <v>74.52</v>
      </c>
      <c r="Y59" s="2">
        <f>ROUND((V59/S59)*100,2)</f>
        <v>73.18</v>
      </c>
      <c r="Z59" s="2">
        <f>ROUND((W59/T59)*100,2)</f>
        <v>75.67</v>
      </c>
    </row>
    <row r="60" spans="2:18" ht="14.25" customHeight="1">
      <c r="B60" s="18" t="s">
        <v>39</v>
      </c>
      <c r="C60" s="6"/>
      <c r="D60" s="15">
        <f t="shared" si="30"/>
        <v>6084</v>
      </c>
      <c r="E60" s="1">
        <v>2869</v>
      </c>
      <c r="F60" s="1">
        <v>3215</v>
      </c>
      <c r="G60" s="1">
        <f t="shared" si="31"/>
        <v>3903</v>
      </c>
      <c r="H60" s="1">
        <v>1826</v>
      </c>
      <c r="I60" s="1">
        <v>2077</v>
      </c>
      <c r="J60" s="2">
        <f t="shared" si="32"/>
        <v>64.15</v>
      </c>
      <c r="K60" s="2">
        <f t="shared" si="32"/>
        <v>63.65</v>
      </c>
      <c r="L60" s="2">
        <f t="shared" si="32"/>
        <v>64.6</v>
      </c>
      <c r="Q60" s="6"/>
      <c r="R60" s="15"/>
    </row>
    <row r="61" spans="2:26" ht="14.25" customHeight="1">
      <c r="B61" s="17" t="s">
        <v>40</v>
      </c>
      <c r="C61" s="6"/>
      <c r="D61" s="15">
        <f t="shared" si="30"/>
        <v>3514</v>
      </c>
      <c r="E61" s="1">
        <v>1640</v>
      </c>
      <c r="F61" s="1">
        <v>1874</v>
      </c>
      <c r="G61" s="1">
        <f t="shared" si="31"/>
        <v>2400</v>
      </c>
      <c r="H61" s="1">
        <v>1125</v>
      </c>
      <c r="I61" s="1">
        <v>1275</v>
      </c>
      <c r="J61" s="2">
        <f t="shared" si="32"/>
        <v>68.3</v>
      </c>
      <c r="K61" s="2">
        <f t="shared" si="32"/>
        <v>68.6</v>
      </c>
      <c r="L61" s="2">
        <f t="shared" si="32"/>
        <v>68.04</v>
      </c>
      <c r="P61" s="18" t="s">
        <v>85</v>
      </c>
      <c r="Q61" s="6"/>
      <c r="R61" s="15">
        <f>SUM(S61:T61)</f>
        <v>1439</v>
      </c>
      <c r="S61" s="1">
        <v>655</v>
      </c>
      <c r="T61" s="1">
        <v>784</v>
      </c>
      <c r="U61" s="15">
        <f>SUM(V61:W61)</f>
        <v>1118</v>
      </c>
      <c r="V61" s="1">
        <v>516</v>
      </c>
      <c r="W61" s="1">
        <v>602</v>
      </c>
      <c r="X61" s="2">
        <f aca="true" t="shared" si="34" ref="X61:Z65">ROUND((U61/R61)*100,2)</f>
        <v>77.69</v>
      </c>
      <c r="Y61" s="2">
        <f t="shared" si="34"/>
        <v>78.78</v>
      </c>
      <c r="Z61" s="2">
        <f t="shared" si="34"/>
        <v>76.79</v>
      </c>
    </row>
    <row r="62" spans="3:26" ht="14.25" customHeight="1">
      <c r="C62" s="6"/>
      <c r="D62" s="15"/>
      <c r="P62" s="18" t="s">
        <v>86</v>
      </c>
      <c r="Q62" s="6"/>
      <c r="R62" s="15">
        <f>SUM(S62:T62)</f>
        <v>6313</v>
      </c>
      <c r="S62" s="1">
        <v>2971</v>
      </c>
      <c r="T62" s="1">
        <v>3342</v>
      </c>
      <c r="U62" s="15">
        <f>SUM(V62:W62)</f>
        <v>5041</v>
      </c>
      <c r="V62" s="1">
        <v>2207</v>
      </c>
      <c r="W62" s="1">
        <v>2834</v>
      </c>
      <c r="X62" s="2">
        <f t="shared" si="34"/>
        <v>79.85</v>
      </c>
      <c r="Y62" s="2">
        <f t="shared" si="34"/>
        <v>74.28</v>
      </c>
      <c r="Z62" s="2">
        <f t="shared" si="34"/>
        <v>84.8</v>
      </c>
    </row>
    <row r="63" spans="2:26" ht="14.25" customHeight="1">
      <c r="B63" s="17" t="s">
        <v>41</v>
      </c>
      <c r="C63" s="6"/>
      <c r="D63" s="15">
        <f t="shared" si="30"/>
        <v>4585</v>
      </c>
      <c r="E63" s="1">
        <v>2140</v>
      </c>
      <c r="F63" s="1">
        <v>2445</v>
      </c>
      <c r="G63" s="1">
        <f t="shared" si="31"/>
        <v>3161</v>
      </c>
      <c r="H63" s="1">
        <v>1479</v>
      </c>
      <c r="I63" s="1">
        <v>1682</v>
      </c>
      <c r="J63" s="2">
        <f aca="true" t="shared" si="35" ref="J63:L67">ROUND((G63/D63)*100,2)</f>
        <v>68.94</v>
      </c>
      <c r="K63" s="2">
        <f t="shared" si="35"/>
        <v>69.11</v>
      </c>
      <c r="L63" s="2">
        <f t="shared" si="35"/>
        <v>68.79</v>
      </c>
      <c r="P63" s="18" t="s">
        <v>87</v>
      </c>
      <c r="Q63" s="6"/>
      <c r="R63" s="15">
        <f>SUM(S63:T63)</f>
        <v>3092</v>
      </c>
      <c r="S63" s="1">
        <v>1400</v>
      </c>
      <c r="T63" s="1">
        <v>1692</v>
      </c>
      <c r="U63" s="15">
        <f>SUM(V63:W63)</f>
        <v>2746</v>
      </c>
      <c r="V63" s="1">
        <v>1220</v>
      </c>
      <c r="W63" s="1">
        <v>1526</v>
      </c>
      <c r="X63" s="2">
        <f t="shared" si="34"/>
        <v>88.81</v>
      </c>
      <c r="Y63" s="2">
        <f t="shared" si="34"/>
        <v>87.14</v>
      </c>
      <c r="Z63" s="2">
        <f t="shared" si="34"/>
        <v>90.19</v>
      </c>
    </row>
    <row r="64" spans="2:26" ht="14.25" customHeight="1">
      <c r="B64" s="17" t="s">
        <v>42</v>
      </c>
      <c r="C64" s="6"/>
      <c r="D64" s="15">
        <f t="shared" si="30"/>
        <v>9323</v>
      </c>
      <c r="E64" s="1">
        <v>4225</v>
      </c>
      <c r="F64" s="1">
        <v>5098</v>
      </c>
      <c r="G64" s="1">
        <f t="shared" si="31"/>
        <v>5990</v>
      </c>
      <c r="H64" s="1">
        <v>2700</v>
      </c>
      <c r="I64" s="1">
        <v>3290</v>
      </c>
      <c r="J64" s="2">
        <f t="shared" si="35"/>
        <v>64.25</v>
      </c>
      <c r="K64" s="2">
        <f t="shared" si="35"/>
        <v>63.91</v>
      </c>
      <c r="L64" s="2">
        <f t="shared" si="35"/>
        <v>64.54</v>
      </c>
      <c r="P64" s="18" t="s">
        <v>88</v>
      </c>
      <c r="Q64" s="6"/>
      <c r="R64" s="15">
        <f>SUM(S64:T64)</f>
        <v>3245</v>
      </c>
      <c r="S64" s="1">
        <v>1432</v>
      </c>
      <c r="T64" s="1">
        <v>1813</v>
      </c>
      <c r="U64" s="15">
        <f>SUM(V64:W64)</f>
        <v>2516</v>
      </c>
      <c r="V64" s="1">
        <v>1093</v>
      </c>
      <c r="W64" s="1">
        <v>1423</v>
      </c>
      <c r="X64" s="2">
        <f t="shared" si="34"/>
        <v>77.53</v>
      </c>
      <c r="Y64" s="2">
        <f t="shared" si="34"/>
        <v>76.33</v>
      </c>
      <c r="Z64" s="2">
        <f t="shared" si="34"/>
        <v>78.49</v>
      </c>
    </row>
    <row r="65" spans="2:26" ht="14.25" customHeight="1">
      <c r="B65" s="18" t="s">
        <v>43</v>
      </c>
      <c r="C65" s="6"/>
      <c r="D65" s="15">
        <f t="shared" si="30"/>
        <v>3818</v>
      </c>
      <c r="E65" s="1">
        <v>1867</v>
      </c>
      <c r="F65" s="1">
        <v>1951</v>
      </c>
      <c r="G65" s="1">
        <f>SUM(H65:I65)</f>
        <v>2467</v>
      </c>
      <c r="H65" s="1">
        <v>1186</v>
      </c>
      <c r="I65" s="1">
        <v>1281</v>
      </c>
      <c r="J65" s="2">
        <f t="shared" si="35"/>
        <v>64.61</v>
      </c>
      <c r="K65" s="2">
        <f t="shared" si="35"/>
        <v>63.52</v>
      </c>
      <c r="L65" s="2">
        <f t="shared" si="35"/>
        <v>65.66</v>
      </c>
      <c r="P65" s="18" t="s">
        <v>89</v>
      </c>
      <c r="Q65" s="6"/>
      <c r="R65" s="15">
        <f>SUM(S65:T65)</f>
        <v>6178</v>
      </c>
      <c r="S65" s="1">
        <v>2867</v>
      </c>
      <c r="T65" s="1">
        <v>3311</v>
      </c>
      <c r="U65" s="15">
        <f>SUM(V65:W65)</f>
        <v>4460</v>
      </c>
      <c r="V65" s="1">
        <v>2040</v>
      </c>
      <c r="W65" s="1">
        <v>2420</v>
      </c>
      <c r="X65" s="2">
        <f t="shared" si="34"/>
        <v>72.19</v>
      </c>
      <c r="Y65" s="2">
        <f t="shared" si="34"/>
        <v>71.15</v>
      </c>
      <c r="Z65" s="2">
        <f t="shared" si="34"/>
        <v>73.09</v>
      </c>
    </row>
    <row r="66" spans="2:18" ht="14.25" customHeight="1">
      <c r="B66" s="17" t="s">
        <v>44</v>
      </c>
      <c r="C66" s="6"/>
      <c r="D66" s="15">
        <f t="shared" si="30"/>
        <v>6960</v>
      </c>
      <c r="E66" s="1">
        <v>3223</v>
      </c>
      <c r="F66" s="1">
        <v>3737</v>
      </c>
      <c r="G66" s="1">
        <f t="shared" si="31"/>
        <v>5000</v>
      </c>
      <c r="H66" s="1">
        <v>2199</v>
      </c>
      <c r="I66" s="1">
        <v>2801</v>
      </c>
      <c r="J66" s="2">
        <f t="shared" si="35"/>
        <v>71.84</v>
      </c>
      <c r="K66" s="2">
        <f t="shared" si="35"/>
        <v>68.23</v>
      </c>
      <c r="L66" s="2">
        <f t="shared" si="35"/>
        <v>74.95</v>
      </c>
      <c r="Q66" s="6"/>
      <c r="R66" s="15"/>
    </row>
    <row r="67" spans="2:26" ht="14.25" customHeight="1">
      <c r="B67" s="18" t="s">
        <v>45</v>
      </c>
      <c r="C67" s="6"/>
      <c r="D67" s="15">
        <f t="shared" si="30"/>
        <v>5660</v>
      </c>
      <c r="E67" s="1">
        <v>2567</v>
      </c>
      <c r="F67" s="1">
        <v>3093</v>
      </c>
      <c r="G67" s="1">
        <f t="shared" si="31"/>
        <v>3987</v>
      </c>
      <c r="H67" s="1">
        <v>1691</v>
      </c>
      <c r="I67" s="1">
        <v>2296</v>
      </c>
      <c r="J67" s="2">
        <f t="shared" si="35"/>
        <v>70.44</v>
      </c>
      <c r="K67" s="2">
        <f t="shared" si="35"/>
        <v>65.87</v>
      </c>
      <c r="L67" s="2">
        <f t="shared" si="35"/>
        <v>74.23</v>
      </c>
      <c r="P67" s="18" t="s">
        <v>90</v>
      </c>
      <c r="Q67" s="6"/>
      <c r="R67" s="15">
        <f>SUM(S67:T67)</f>
        <v>2756</v>
      </c>
      <c r="S67" s="1">
        <v>1298</v>
      </c>
      <c r="T67" s="1">
        <v>1458</v>
      </c>
      <c r="U67" s="15">
        <f>SUM(V67:W67)</f>
        <v>2130</v>
      </c>
      <c r="V67" s="1">
        <v>1002</v>
      </c>
      <c r="W67" s="1">
        <v>1128</v>
      </c>
      <c r="X67" s="2">
        <f aca="true" t="shared" si="36" ref="X67:Z71">ROUND((U67/R67)*100,2)</f>
        <v>77.29</v>
      </c>
      <c r="Y67" s="2">
        <f t="shared" si="36"/>
        <v>77.2</v>
      </c>
      <c r="Z67" s="2">
        <f t="shared" si="36"/>
        <v>77.37</v>
      </c>
    </row>
    <row r="68" spans="3:26" ht="14.25" customHeight="1">
      <c r="C68" s="6"/>
      <c r="D68" s="15"/>
      <c r="P68" s="18" t="s">
        <v>91</v>
      </c>
      <c r="Q68" s="6"/>
      <c r="R68" s="15">
        <f>SUM(S68:T68)</f>
        <v>2367</v>
      </c>
      <c r="S68" s="1">
        <v>1112</v>
      </c>
      <c r="T68" s="1">
        <v>1255</v>
      </c>
      <c r="U68" s="15">
        <f>SUM(V68:W68)</f>
        <v>1705</v>
      </c>
      <c r="V68" s="1">
        <v>808</v>
      </c>
      <c r="W68" s="1">
        <v>897</v>
      </c>
      <c r="X68" s="2">
        <f t="shared" si="36"/>
        <v>72.03</v>
      </c>
      <c r="Y68" s="2">
        <f t="shared" si="36"/>
        <v>72.66</v>
      </c>
      <c r="Z68" s="2">
        <f t="shared" si="36"/>
        <v>71.47</v>
      </c>
    </row>
    <row r="69" spans="2:26" ht="14.25" customHeight="1">
      <c r="B69" s="18" t="s">
        <v>46</v>
      </c>
      <c r="C69" s="6"/>
      <c r="D69" s="15">
        <f t="shared" si="30"/>
        <v>5380</v>
      </c>
      <c r="E69" s="1">
        <v>2458</v>
      </c>
      <c r="F69" s="1">
        <v>2922</v>
      </c>
      <c r="G69" s="1">
        <f t="shared" si="31"/>
        <v>3575</v>
      </c>
      <c r="H69" s="1">
        <v>1626</v>
      </c>
      <c r="I69" s="1">
        <v>1949</v>
      </c>
      <c r="J69" s="2">
        <f aca="true" t="shared" si="37" ref="J69:L73">ROUND((G69/D69)*100,2)</f>
        <v>66.45</v>
      </c>
      <c r="K69" s="2">
        <f t="shared" si="37"/>
        <v>66.15</v>
      </c>
      <c r="L69" s="2">
        <f t="shared" si="37"/>
        <v>66.7</v>
      </c>
      <c r="P69" s="18" t="s">
        <v>92</v>
      </c>
      <c r="Q69" s="6"/>
      <c r="R69" s="15">
        <f>SUM(S69:T69)</f>
        <v>5055</v>
      </c>
      <c r="S69" s="1">
        <v>2277</v>
      </c>
      <c r="T69" s="1">
        <v>2778</v>
      </c>
      <c r="U69" s="15">
        <f>SUM(V69:W69)</f>
        <v>3630</v>
      </c>
      <c r="V69" s="1">
        <v>1617</v>
      </c>
      <c r="W69" s="1">
        <v>2013</v>
      </c>
      <c r="X69" s="2">
        <f t="shared" si="36"/>
        <v>71.81</v>
      </c>
      <c r="Y69" s="2">
        <f t="shared" si="36"/>
        <v>71.01</v>
      </c>
      <c r="Z69" s="2">
        <f t="shared" si="36"/>
        <v>72.46</v>
      </c>
    </row>
    <row r="70" spans="2:26" ht="14.25" customHeight="1">
      <c r="B70" s="18" t="s">
        <v>47</v>
      </c>
      <c r="C70" s="6"/>
      <c r="D70" s="15">
        <f t="shared" si="30"/>
        <v>3578</v>
      </c>
      <c r="E70" s="1">
        <v>1699</v>
      </c>
      <c r="F70" s="1">
        <v>1879</v>
      </c>
      <c r="G70" s="1">
        <f t="shared" si="31"/>
        <v>2464</v>
      </c>
      <c r="H70" s="1">
        <v>1176</v>
      </c>
      <c r="I70" s="1">
        <v>1288</v>
      </c>
      <c r="J70" s="2">
        <f t="shared" si="37"/>
        <v>68.87</v>
      </c>
      <c r="K70" s="2">
        <f t="shared" si="37"/>
        <v>69.22</v>
      </c>
      <c r="L70" s="2">
        <f t="shared" si="37"/>
        <v>68.55</v>
      </c>
      <c r="P70" s="18" t="s">
        <v>93</v>
      </c>
      <c r="Q70" s="6"/>
      <c r="R70" s="15">
        <f>SUM(S70:T70)</f>
        <v>4426</v>
      </c>
      <c r="S70" s="1">
        <v>2032</v>
      </c>
      <c r="T70" s="1">
        <v>2394</v>
      </c>
      <c r="U70" s="15">
        <f>SUM(V70:W70)</f>
        <v>3199</v>
      </c>
      <c r="V70" s="1">
        <v>1444</v>
      </c>
      <c r="W70" s="1">
        <v>1755</v>
      </c>
      <c r="X70" s="2">
        <f t="shared" si="36"/>
        <v>72.28</v>
      </c>
      <c r="Y70" s="2">
        <f t="shared" si="36"/>
        <v>71.06</v>
      </c>
      <c r="Z70" s="2">
        <f t="shared" si="36"/>
        <v>73.31</v>
      </c>
    </row>
    <row r="71" spans="2:26" ht="14.25" customHeight="1">
      <c r="B71" s="18" t="s">
        <v>48</v>
      </c>
      <c r="C71" s="6"/>
      <c r="D71" s="15">
        <f t="shared" si="30"/>
        <v>7045</v>
      </c>
      <c r="E71" s="1">
        <v>3258</v>
      </c>
      <c r="F71" s="1">
        <v>3787</v>
      </c>
      <c r="G71" s="1">
        <f>SUM(H71:I71)</f>
        <v>4832</v>
      </c>
      <c r="H71" s="1">
        <v>2221</v>
      </c>
      <c r="I71" s="1">
        <v>2611</v>
      </c>
      <c r="J71" s="2">
        <f t="shared" si="37"/>
        <v>68.59</v>
      </c>
      <c r="K71" s="2">
        <f t="shared" si="37"/>
        <v>68.17</v>
      </c>
      <c r="L71" s="2">
        <f t="shared" si="37"/>
        <v>68.95</v>
      </c>
      <c r="P71" s="18" t="s">
        <v>94</v>
      </c>
      <c r="Q71" s="6"/>
      <c r="R71" s="15">
        <f>SUM(S71:T71)</f>
        <v>5686</v>
      </c>
      <c r="S71" s="1">
        <v>2644</v>
      </c>
      <c r="T71" s="1">
        <v>3042</v>
      </c>
      <c r="U71" s="15">
        <f>SUM(V71:W71)</f>
        <v>3924</v>
      </c>
      <c r="V71" s="1">
        <v>1801</v>
      </c>
      <c r="W71" s="1">
        <v>2123</v>
      </c>
      <c r="X71" s="2">
        <f t="shared" si="36"/>
        <v>69.01</v>
      </c>
      <c r="Y71" s="2">
        <f t="shared" si="36"/>
        <v>68.12</v>
      </c>
      <c r="Z71" s="2">
        <f t="shared" si="36"/>
        <v>69.79</v>
      </c>
    </row>
    <row r="72" spans="2:18" ht="14.25" customHeight="1">
      <c r="B72" s="18" t="s">
        <v>49</v>
      </c>
      <c r="C72" s="6"/>
      <c r="D72" s="15">
        <f t="shared" si="30"/>
        <v>7277</v>
      </c>
      <c r="E72" s="1">
        <v>3356</v>
      </c>
      <c r="F72" s="1">
        <v>3921</v>
      </c>
      <c r="G72" s="1">
        <f t="shared" si="31"/>
        <v>4760</v>
      </c>
      <c r="H72" s="1">
        <v>2218</v>
      </c>
      <c r="I72" s="1">
        <v>2542</v>
      </c>
      <c r="J72" s="2">
        <f t="shared" si="37"/>
        <v>65.41</v>
      </c>
      <c r="K72" s="2">
        <f t="shared" si="37"/>
        <v>66.09</v>
      </c>
      <c r="L72" s="2">
        <f t="shared" si="37"/>
        <v>64.83</v>
      </c>
      <c r="Q72" s="6"/>
      <c r="R72" s="15"/>
    </row>
    <row r="73" spans="2:26" ht="14.25" customHeight="1">
      <c r="B73" s="18" t="s">
        <v>50</v>
      </c>
      <c r="C73" s="6"/>
      <c r="D73" s="15">
        <f>SUM(E73:F73)</f>
        <v>4056</v>
      </c>
      <c r="E73" s="1">
        <v>1868</v>
      </c>
      <c r="F73" s="1">
        <v>2188</v>
      </c>
      <c r="G73" s="1">
        <f>SUM(H73:I73)</f>
        <v>2689</v>
      </c>
      <c r="H73" s="1">
        <v>1221</v>
      </c>
      <c r="I73" s="1">
        <v>1468</v>
      </c>
      <c r="J73" s="2">
        <f t="shared" si="37"/>
        <v>66.3</v>
      </c>
      <c r="K73" s="2">
        <f t="shared" si="37"/>
        <v>65.36</v>
      </c>
      <c r="L73" s="2">
        <f t="shared" si="37"/>
        <v>67.09</v>
      </c>
      <c r="P73" s="18" t="s">
        <v>95</v>
      </c>
      <c r="Q73" s="6"/>
      <c r="R73" s="15">
        <f>SUM(S73:T73)</f>
        <v>10194</v>
      </c>
      <c r="S73" s="1">
        <v>4682</v>
      </c>
      <c r="T73" s="1">
        <v>5512</v>
      </c>
      <c r="U73" s="15">
        <f>SUM(V73:W73)</f>
        <v>7248</v>
      </c>
      <c r="V73" s="1">
        <v>3328</v>
      </c>
      <c r="W73" s="1">
        <v>3920</v>
      </c>
      <c r="X73" s="2">
        <f aca="true" t="shared" si="38" ref="X73:Z75">ROUND((U73/R73)*100,2)</f>
        <v>71.1</v>
      </c>
      <c r="Y73" s="2">
        <f t="shared" si="38"/>
        <v>71.08</v>
      </c>
      <c r="Z73" s="2">
        <f t="shared" si="38"/>
        <v>71.12</v>
      </c>
    </row>
    <row r="74" spans="2:26" ht="14.25" customHeight="1">
      <c r="B74" s="18"/>
      <c r="C74" s="6"/>
      <c r="D74" s="15"/>
      <c r="P74" s="18" t="s">
        <v>96</v>
      </c>
      <c r="Q74" s="6"/>
      <c r="R74" s="15">
        <f>SUM(S74:T74)</f>
        <v>4857</v>
      </c>
      <c r="S74" s="1">
        <v>2191</v>
      </c>
      <c r="T74" s="1">
        <v>2666</v>
      </c>
      <c r="U74" s="15">
        <f>SUM(V74:W74)</f>
        <v>3581</v>
      </c>
      <c r="V74" s="1">
        <v>1564</v>
      </c>
      <c r="W74" s="1">
        <v>2017</v>
      </c>
      <c r="X74" s="2">
        <f t="shared" si="38"/>
        <v>73.73</v>
      </c>
      <c r="Y74" s="2">
        <f t="shared" si="38"/>
        <v>71.38</v>
      </c>
      <c r="Z74" s="2">
        <f t="shared" si="38"/>
        <v>75.66</v>
      </c>
    </row>
    <row r="75" spans="1:26" ht="14.25" customHeight="1" thickBot="1">
      <c r="A75" s="4"/>
      <c r="B75" s="19" t="s">
        <v>51</v>
      </c>
      <c r="C75" s="20"/>
      <c r="D75" s="4">
        <f t="shared" si="30"/>
        <v>6364</v>
      </c>
      <c r="E75" s="4">
        <v>2915</v>
      </c>
      <c r="F75" s="4">
        <v>3449</v>
      </c>
      <c r="G75" s="4">
        <f t="shared" si="31"/>
        <v>4096</v>
      </c>
      <c r="H75" s="4">
        <v>1885</v>
      </c>
      <c r="I75" s="4">
        <v>2211</v>
      </c>
      <c r="J75" s="5">
        <f>ROUND((G75/D75)*100,2)</f>
        <v>64.36</v>
      </c>
      <c r="K75" s="5">
        <f>ROUND((H75/E75)*100,2)</f>
        <v>64.67</v>
      </c>
      <c r="L75" s="5">
        <f>ROUND((I75/F75)*100,2)</f>
        <v>64.11</v>
      </c>
      <c r="O75" s="4"/>
      <c r="P75" s="19" t="s">
        <v>97</v>
      </c>
      <c r="Q75" s="20"/>
      <c r="R75" s="4">
        <f>SUM(S75:T75)</f>
        <v>3442</v>
      </c>
      <c r="S75" s="4">
        <v>1571</v>
      </c>
      <c r="T75" s="4">
        <v>1871</v>
      </c>
      <c r="U75" s="4">
        <f>SUM(V75:W75)</f>
        <v>2708</v>
      </c>
      <c r="V75" s="4">
        <v>1214</v>
      </c>
      <c r="W75" s="4">
        <v>1494</v>
      </c>
      <c r="X75" s="5">
        <f t="shared" si="38"/>
        <v>78.68</v>
      </c>
      <c r="Y75" s="5">
        <f t="shared" si="38"/>
        <v>77.28</v>
      </c>
      <c r="Z75" s="5">
        <f t="shared" si="38"/>
        <v>79.85</v>
      </c>
    </row>
    <row r="76" spans="2:26" ht="14.25" customHeight="1">
      <c r="B76" s="1" t="s">
        <v>100</v>
      </c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ht="14.25" customHeight="1">
      <c r="B77" s="1" t="s">
        <v>52</v>
      </c>
    </row>
    <row r="78" spans="2:12" ht="14.25" customHeight="1">
      <c r="B78" s="39" t="s">
        <v>101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3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25"/>
      <c r="K79" s="26"/>
      <c r="L79" s="23"/>
      <c r="M79" s="15"/>
    </row>
    <row r="80" spans="1:13" ht="15.75" customHeight="1">
      <c r="A80" s="15"/>
      <c r="B80" s="27"/>
      <c r="C80" s="15"/>
      <c r="D80" s="15"/>
      <c r="E80" s="15"/>
      <c r="F80" s="15"/>
      <c r="G80" s="15"/>
      <c r="H80" s="15"/>
      <c r="I80" s="15"/>
      <c r="J80" s="23"/>
      <c r="K80" s="23"/>
      <c r="L80" s="23"/>
      <c r="M80" s="15"/>
    </row>
    <row r="81" spans="1:13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23"/>
      <c r="K81" s="23"/>
      <c r="L81" s="23"/>
      <c r="M81" s="15"/>
    </row>
    <row r="82" spans="1:13" ht="15.75" customHeight="1">
      <c r="A82" s="15"/>
      <c r="B82" s="15"/>
      <c r="C82" s="15"/>
      <c r="D82" s="28"/>
      <c r="E82" s="28"/>
      <c r="F82" s="28"/>
      <c r="G82" s="28"/>
      <c r="H82" s="28"/>
      <c r="I82" s="28"/>
      <c r="J82" s="26"/>
      <c r="K82" s="26"/>
      <c r="L82" s="26"/>
      <c r="M82" s="15"/>
    </row>
    <row r="83" spans="1:13" ht="15.75" customHeight="1">
      <c r="A83" s="15"/>
      <c r="B83" s="29"/>
      <c r="C83" s="15"/>
      <c r="D83" s="45"/>
      <c r="E83" s="41"/>
      <c r="F83" s="41"/>
      <c r="G83" s="45"/>
      <c r="H83" s="41"/>
      <c r="I83" s="41"/>
      <c r="J83" s="43"/>
      <c r="K83" s="41"/>
      <c r="L83" s="41"/>
      <c r="M83" s="15"/>
    </row>
    <row r="84" spans="1:13" ht="15.75" customHeight="1">
      <c r="A84" s="15"/>
      <c r="B84" s="15"/>
      <c r="C84" s="15"/>
      <c r="D84" s="44"/>
      <c r="E84" s="42"/>
      <c r="F84" s="42"/>
      <c r="G84" s="44"/>
      <c r="H84" s="42"/>
      <c r="I84" s="42"/>
      <c r="J84" s="44"/>
      <c r="K84" s="42"/>
      <c r="L84" s="42"/>
      <c r="M84" s="15"/>
    </row>
    <row r="85" spans="1:13" ht="15.75" customHeight="1">
      <c r="A85" s="15"/>
      <c r="B85" s="30"/>
      <c r="C85" s="15"/>
      <c r="D85" s="15"/>
      <c r="E85" s="15"/>
      <c r="F85" s="15"/>
      <c r="G85" s="15"/>
      <c r="H85" s="15"/>
      <c r="I85" s="15"/>
      <c r="J85" s="23"/>
      <c r="K85" s="23"/>
      <c r="L85" s="23"/>
      <c r="M85" s="15"/>
    </row>
    <row r="86" spans="1:13" ht="15.75" customHeight="1">
      <c r="A86" s="15"/>
      <c r="B86" s="30"/>
      <c r="C86" s="15"/>
      <c r="D86" s="15"/>
      <c r="E86" s="15"/>
      <c r="F86" s="15"/>
      <c r="G86" s="15"/>
      <c r="H86" s="15"/>
      <c r="I86" s="15"/>
      <c r="J86" s="23"/>
      <c r="K86" s="23"/>
      <c r="L86" s="23"/>
      <c r="M86" s="15"/>
    </row>
    <row r="87" spans="1:13" ht="15.75" customHeight="1">
      <c r="A87" s="15"/>
      <c r="B87" s="30"/>
      <c r="C87" s="15"/>
      <c r="D87" s="15"/>
      <c r="E87" s="15"/>
      <c r="F87" s="15"/>
      <c r="G87" s="15"/>
      <c r="H87" s="15"/>
      <c r="I87" s="15"/>
      <c r="J87" s="23"/>
      <c r="K87" s="23"/>
      <c r="L87" s="23"/>
      <c r="M87" s="15"/>
    </row>
    <row r="88" spans="1:13" ht="15.75" customHeight="1">
      <c r="A88" s="15"/>
      <c r="B88" s="30"/>
      <c r="C88" s="15"/>
      <c r="D88" s="15"/>
      <c r="E88" s="15"/>
      <c r="F88" s="15"/>
      <c r="G88" s="15"/>
      <c r="H88" s="15"/>
      <c r="I88" s="15"/>
      <c r="J88" s="23"/>
      <c r="K88" s="23"/>
      <c r="L88" s="23"/>
      <c r="M88" s="15"/>
    </row>
    <row r="89" spans="1:13" ht="15.75" customHeight="1">
      <c r="A89" s="15"/>
      <c r="B89" s="30"/>
      <c r="C89" s="15"/>
      <c r="D89" s="15"/>
      <c r="E89" s="15"/>
      <c r="F89" s="15"/>
      <c r="G89" s="15"/>
      <c r="H89" s="15"/>
      <c r="I89" s="15"/>
      <c r="J89" s="23"/>
      <c r="K89" s="23"/>
      <c r="L89" s="23"/>
      <c r="M89" s="15"/>
    </row>
    <row r="90" spans="1:13" ht="15.75" customHeight="1">
      <c r="A90" s="15"/>
      <c r="B90" s="30"/>
      <c r="C90" s="15"/>
      <c r="D90" s="15"/>
      <c r="E90" s="15"/>
      <c r="F90" s="15"/>
      <c r="G90" s="15"/>
      <c r="H90" s="15"/>
      <c r="I90" s="15"/>
      <c r="J90" s="23"/>
      <c r="K90" s="23"/>
      <c r="L90" s="23"/>
      <c r="M90" s="15"/>
    </row>
    <row r="91" spans="1:13" ht="15.75" customHeight="1">
      <c r="A91" s="15"/>
      <c r="B91" s="30"/>
      <c r="C91" s="15"/>
      <c r="D91" s="15"/>
      <c r="E91" s="15"/>
      <c r="F91" s="15"/>
      <c r="G91" s="15"/>
      <c r="H91" s="15"/>
      <c r="I91" s="15"/>
      <c r="J91" s="23"/>
      <c r="K91" s="23"/>
      <c r="L91" s="23"/>
      <c r="M91" s="15"/>
    </row>
    <row r="92" spans="1:13" ht="15.75" customHeight="1">
      <c r="A92" s="15"/>
      <c r="B92" s="30"/>
      <c r="C92" s="15"/>
      <c r="D92" s="15"/>
      <c r="E92" s="15"/>
      <c r="F92" s="15"/>
      <c r="G92" s="15"/>
      <c r="H92" s="15"/>
      <c r="I92" s="15"/>
      <c r="J92" s="23"/>
      <c r="K92" s="23"/>
      <c r="L92" s="23"/>
      <c r="M92" s="15"/>
    </row>
    <row r="93" spans="1:13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23"/>
      <c r="K93" s="23"/>
      <c r="L93" s="23"/>
      <c r="M93" s="15"/>
    </row>
    <row r="94" spans="1:13" ht="15.75" customHeight="1">
      <c r="A94" s="15"/>
      <c r="B94" s="17"/>
      <c r="C94" s="15"/>
      <c r="D94" s="15"/>
      <c r="E94" s="15"/>
      <c r="F94" s="15"/>
      <c r="G94" s="15"/>
      <c r="H94" s="15"/>
      <c r="I94" s="15"/>
      <c r="J94" s="23"/>
      <c r="K94" s="23"/>
      <c r="L94" s="23"/>
      <c r="M94" s="15"/>
    </row>
    <row r="95" spans="1:13" ht="15.75" customHeight="1">
      <c r="A95" s="15"/>
      <c r="B95" s="17"/>
      <c r="C95" s="15"/>
      <c r="D95" s="15"/>
      <c r="E95" s="15"/>
      <c r="F95" s="15"/>
      <c r="G95" s="15"/>
      <c r="H95" s="15"/>
      <c r="I95" s="15"/>
      <c r="J95" s="23"/>
      <c r="K95" s="23"/>
      <c r="L95" s="23"/>
      <c r="M95" s="15"/>
    </row>
    <row r="96" spans="1:13" ht="15.75" customHeight="1">
      <c r="A96" s="15"/>
      <c r="B96" s="17"/>
      <c r="C96" s="15"/>
      <c r="D96" s="15"/>
      <c r="E96" s="15"/>
      <c r="F96" s="15"/>
      <c r="G96" s="15"/>
      <c r="H96" s="15"/>
      <c r="I96" s="15"/>
      <c r="J96" s="23"/>
      <c r="K96" s="23"/>
      <c r="L96" s="23"/>
      <c r="M96" s="15"/>
    </row>
    <row r="97" spans="1:13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23"/>
      <c r="K97" s="23"/>
      <c r="L97" s="23"/>
      <c r="M97" s="15"/>
    </row>
    <row r="98" spans="1:13" ht="15.75" customHeight="1">
      <c r="A98" s="15"/>
      <c r="B98" s="30"/>
      <c r="C98" s="15"/>
      <c r="D98" s="15"/>
      <c r="E98" s="15"/>
      <c r="F98" s="15"/>
      <c r="G98" s="15"/>
      <c r="H98" s="15"/>
      <c r="I98" s="15"/>
      <c r="J98" s="23"/>
      <c r="K98" s="23"/>
      <c r="L98" s="23"/>
      <c r="M98" s="15"/>
    </row>
    <row r="99" spans="1:13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23"/>
      <c r="K99" s="23"/>
      <c r="L99" s="23"/>
      <c r="M99" s="15"/>
    </row>
    <row r="100" spans="1:13" ht="15.75" customHeight="1">
      <c r="A100" s="15"/>
      <c r="B100" s="17"/>
      <c r="C100" s="15"/>
      <c r="D100" s="15"/>
      <c r="E100" s="15"/>
      <c r="F100" s="15"/>
      <c r="G100" s="15"/>
      <c r="H100" s="15"/>
      <c r="I100" s="15"/>
      <c r="J100" s="23"/>
      <c r="K100" s="23"/>
      <c r="L100" s="23"/>
      <c r="M100" s="15"/>
    </row>
    <row r="101" spans="1:13" ht="15.75" customHeight="1">
      <c r="A101" s="15"/>
      <c r="B101" s="17"/>
      <c r="C101" s="15"/>
      <c r="D101" s="15"/>
      <c r="E101" s="15"/>
      <c r="F101" s="15"/>
      <c r="G101" s="15"/>
      <c r="H101" s="15"/>
      <c r="I101" s="15"/>
      <c r="J101" s="23"/>
      <c r="K101" s="23"/>
      <c r="L101" s="23"/>
      <c r="M101" s="15"/>
    </row>
    <row r="102" spans="1:13" ht="15.75" customHeight="1">
      <c r="A102" s="15"/>
      <c r="B102" s="17"/>
      <c r="C102" s="15"/>
      <c r="D102" s="15"/>
      <c r="E102" s="15"/>
      <c r="F102" s="15"/>
      <c r="G102" s="15"/>
      <c r="H102" s="15"/>
      <c r="I102" s="15"/>
      <c r="J102" s="23"/>
      <c r="K102" s="23"/>
      <c r="L102" s="23"/>
      <c r="M102" s="15"/>
    </row>
    <row r="103" spans="1:13" ht="15.75" customHeight="1">
      <c r="A103" s="15"/>
      <c r="B103" s="17"/>
      <c r="C103" s="15"/>
      <c r="D103" s="15"/>
      <c r="E103" s="15"/>
      <c r="F103" s="15"/>
      <c r="G103" s="15"/>
      <c r="H103" s="15"/>
      <c r="I103" s="15"/>
      <c r="J103" s="23"/>
      <c r="K103" s="23"/>
      <c r="L103" s="23"/>
      <c r="M103" s="15"/>
    </row>
    <row r="104" spans="1:13" ht="15.75" customHeight="1">
      <c r="A104" s="15"/>
      <c r="B104" s="17"/>
      <c r="C104" s="15"/>
      <c r="D104" s="15"/>
      <c r="E104" s="15"/>
      <c r="F104" s="15"/>
      <c r="G104" s="15"/>
      <c r="H104" s="15"/>
      <c r="I104" s="15"/>
      <c r="J104" s="23"/>
      <c r="K104" s="23"/>
      <c r="L104" s="23"/>
      <c r="M104" s="15"/>
    </row>
    <row r="105" spans="1:13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23"/>
      <c r="K105" s="23"/>
      <c r="L105" s="23"/>
      <c r="M105" s="15"/>
    </row>
    <row r="106" spans="1:13" ht="15.75" customHeight="1">
      <c r="A106" s="15"/>
      <c r="B106" s="17"/>
      <c r="C106" s="15"/>
      <c r="D106" s="15"/>
      <c r="E106" s="15"/>
      <c r="F106" s="15"/>
      <c r="G106" s="15"/>
      <c r="H106" s="15"/>
      <c r="I106" s="15"/>
      <c r="J106" s="23"/>
      <c r="K106" s="23"/>
      <c r="L106" s="23"/>
      <c r="M106" s="15"/>
    </row>
    <row r="107" spans="1:13" ht="15.75" customHeight="1">
      <c r="A107" s="15"/>
      <c r="B107" s="17"/>
      <c r="C107" s="15"/>
      <c r="D107" s="15"/>
      <c r="E107" s="15"/>
      <c r="F107" s="15"/>
      <c r="G107" s="15"/>
      <c r="H107" s="15"/>
      <c r="I107" s="15"/>
      <c r="J107" s="23"/>
      <c r="K107" s="23"/>
      <c r="L107" s="23"/>
      <c r="M107" s="15"/>
    </row>
    <row r="108" spans="1:13" ht="15.75" customHeight="1">
      <c r="A108" s="15"/>
      <c r="B108" s="17"/>
      <c r="C108" s="15"/>
      <c r="D108" s="15"/>
      <c r="E108" s="15"/>
      <c r="F108" s="15"/>
      <c r="G108" s="15"/>
      <c r="H108" s="15"/>
      <c r="I108" s="15"/>
      <c r="J108" s="23"/>
      <c r="K108" s="23"/>
      <c r="L108" s="23"/>
      <c r="M108" s="15"/>
    </row>
    <row r="109" spans="1:13" ht="15.75" customHeight="1">
      <c r="A109" s="15"/>
      <c r="B109" s="17"/>
      <c r="C109" s="15"/>
      <c r="D109" s="15"/>
      <c r="E109" s="15"/>
      <c r="F109" s="15"/>
      <c r="G109" s="15"/>
      <c r="H109" s="15"/>
      <c r="I109" s="15"/>
      <c r="J109" s="23"/>
      <c r="K109" s="23"/>
      <c r="L109" s="23"/>
      <c r="M109" s="15"/>
    </row>
    <row r="110" spans="1:13" ht="15.75" customHeight="1">
      <c r="A110" s="15"/>
      <c r="B110" s="17"/>
      <c r="C110" s="15"/>
      <c r="D110" s="15"/>
      <c r="E110" s="15"/>
      <c r="F110" s="15"/>
      <c r="G110" s="15"/>
      <c r="H110" s="15"/>
      <c r="I110" s="15"/>
      <c r="J110" s="23"/>
      <c r="K110" s="23"/>
      <c r="L110" s="23"/>
      <c r="M110" s="15"/>
    </row>
    <row r="111" spans="1:13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23"/>
      <c r="K111" s="23"/>
      <c r="L111" s="23"/>
      <c r="M111" s="15"/>
    </row>
    <row r="112" spans="1:13" ht="15.75" customHeight="1">
      <c r="A112" s="15"/>
      <c r="B112" s="30"/>
      <c r="C112" s="15"/>
      <c r="D112" s="15"/>
      <c r="E112" s="15"/>
      <c r="F112" s="15"/>
      <c r="G112" s="15"/>
      <c r="H112" s="15"/>
      <c r="I112" s="15"/>
      <c r="J112" s="23"/>
      <c r="K112" s="23"/>
      <c r="L112" s="23"/>
      <c r="M112" s="15"/>
    </row>
    <row r="113" spans="1:13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23"/>
      <c r="K113" s="23"/>
      <c r="L113" s="23"/>
      <c r="M113" s="15"/>
    </row>
    <row r="114" spans="1:13" ht="15.75" customHeight="1">
      <c r="A114" s="15"/>
      <c r="B114" s="17"/>
      <c r="C114" s="15"/>
      <c r="D114" s="15"/>
      <c r="E114" s="15"/>
      <c r="F114" s="15"/>
      <c r="G114" s="15"/>
      <c r="H114" s="15"/>
      <c r="I114" s="15"/>
      <c r="J114" s="23"/>
      <c r="K114" s="23"/>
      <c r="L114" s="23"/>
      <c r="M114" s="15"/>
    </row>
    <row r="115" spans="1:13" ht="15.75" customHeight="1">
      <c r="A115" s="15"/>
      <c r="B115" s="17"/>
      <c r="C115" s="15"/>
      <c r="D115" s="15"/>
      <c r="E115" s="15"/>
      <c r="F115" s="15"/>
      <c r="G115" s="15"/>
      <c r="H115" s="15"/>
      <c r="I115" s="15"/>
      <c r="J115" s="23"/>
      <c r="K115" s="23"/>
      <c r="L115" s="23"/>
      <c r="M115" s="15"/>
    </row>
    <row r="116" spans="1:13" ht="15.75" customHeight="1">
      <c r="A116" s="15"/>
      <c r="B116" s="17"/>
      <c r="C116" s="15"/>
      <c r="D116" s="15"/>
      <c r="E116" s="15"/>
      <c r="F116" s="15"/>
      <c r="G116" s="15"/>
      <c r="H116" s="15"/>
      <c r="I116" s="15"/>
      <c r="J116" s="23"/>
      <c r="K116" s="23"/>
      <c r="L116" s="23"/>
      <c r="M116" s="15"/>
    </row>
    <row r="117" spans="1:13" ht="15.75" customHeight="1">
      <c r="A117" s="15"/>
      <c r="B117" s="17"/>
      <c r="C117" s="15"/>
      <c r="D117" s="15"/>
      <c r="E117" s="15"/>
      <c r="F117" s="15"/>
      <c r="G117" s="15"/>
      <c r="H117" s="15"/>
      <c r="I117" s="15"/>
      <c r="J117" s="23"/>
      <c r="K117" s="23"/>
      <c r="L117" s="23"/>
      <c r="M117" s="15"/>
    </row>
    <row r="118" spans="1:13" ht="15.75" customHeight="1">
      <c r="A118" s="15"/>
      <c r="B118" s="17"/>
      <c r="C118" s="15"/>
      <c r="D118" s="15"/>
      <c r="E118" s="15"/>
      <c r="F118" s="15"/>
      <c r="G118" s="15"/>
      <c r="H118" s="15"/>
      <c r="I118" s="15"/>
      <c r="J118" s="23"/>
      <c r="K118" s="23"/>
      <c r="L118" s="23"/>
      <c r="M118" s="15"/>
    </row>
    <row r="119" spans="1:13" ht="15.75" customHeight="1">
      <c r="A119" s="15"/>
      <c r="B119" s="30"/>
      <c r="C119" s="15"/>
      <c r="D119" s="15"/>
      <c r="E119" s="15"/>
      <c r="F119" s="15"/>
      <c r="G119" s="15"/>
      <c r="H119" s="15"/>
      <c r="I119" s="15"/>
      <c r="J119" s="23"/>
      <c r="K119" s="23"/>
      <c r="L119" s="23"/>
      <c r="M119" s="15"/>
    </row>
    <row r="120" spans="1:13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23"/>
      <c r="K120" s="23"/>
      <c r="L120" s="23"/>
      <c r="M120" s="15"/>
    </row>
    <row r="121" spans="1:13" ht="15.75" customHeight="1">
      <c r="A121" s="15"/>
      <c r="B121" s="17"/>
      <c r="C121" s="15"/>
      <c r="D121" s="15"/>
      <c r="E121" s="15"/>
      <c r="F121" s="15"/>
      <c r="G121" s="15"/>
      <c r="H121" s="15"/>
      <c r="I121" s="15"/>
      <c r="J121" s="23"/>
      <c r="K121" s="23"/>
      <c r="L121" s="23"/>
      <c r="M121" s="15"/>
    </row>
    <row r="122" spans="1:13" ht="15.75" customHeight="1">
      <c r="A122" s="15"/>
      <c r="B122" s="17"/>
      <c r="C122" s="15"/>
      <c r="D122" s="15"/>
      <c r="E122" s="15"/>
      <c r="F122" s="15"/>
      <c r="G122" s="15"/>
      <c r="H122" s="15"/>
      <c r="I122" s="15"/>
      <c r="J122" s="23"/>
      <c r="K122" s="23"/>
      <c r="L122" s="23"/>
      <c r="M122" s="15"/>
    </row>
    <row r="123" spans="1:13" ht="15.75" customHeight="1">
      <c r="A123" s="15"/>
      <c r="B123" s="17"/>
      <c r="C123" s="15"/>
      <c r="D123" s="15"/>
      <c r="E123" s="15"/>
      <c r="F123" s="15"/>
      <c r="G123" s="15"/>
      <c r="H123" s="15"/>
      <c r="I123" s="15"/>
      <c r="J123" s="23"/>
      <c r="K123" s="23"/>
      <c r="L123" s="23"/>
      <c r="M123" s="15"/>
    </row>
    <row r="124" spans="1:13" ht="15.75" customHeight="1">
      <c r="A124" s="15"/>
      <c r="B124" s="17"/>
      <c r="C124" s="15"/>
      <c r="D124" s="15"/>
      <c r="E124" s="15"/>
      <c r="F124" s="15"/>
      <c r="G124" s="15"/>
      <c r="H124" s="15"/>
      <c r="I124" s="15"/>
      <c r="J124" s="23"/>
      <c r="K124" s="23"/>
      <c r="L124" s="23"/>
      <c r="M124" s="15"/>
    </row>
    <row r="125" spans="1:13" ht="15.75" customHeight="1">
      <c r="A125" s="15"/>
      <c r="B125" s="17"/>
      <c r="C125" s="15"/>
      <c r="D125" s="15"/>
      <c r="E125" s="15"/>
      <c r="F125" s="15"/>
      <c r="G125" s="15"/>
      <c r="H125" s="15"/>
      <c r="I125" s="15"/>
      <c r="J125" s="23"/>
      <c r="K125" s="23"/>
      <c r="L125" s="23"/>
      <c r="M125" s="15"/>
    </row>
    <row r="126" spans="1:13" ht="15.75" customHeight="1">
      <c r="A126" s="15"/>
      <c r="B126" s="17"/>
      <c r="C126" s="15"/>
      <c r="D126" s="15"/>
      <c r="E126" s="15"/>
      <c r="F126" s="15"/>
      <c r="G126" s="15"/>
      <c r="H126" s="15"/>
      <c r="I126" s="15"/>
      <c r="J126" s="23"/>
      <c r="K126" s="23"/>
      <c r="L126" s="23"/>
      <c r="M126" s="15"/>
    </row>
    <row r="127" spans="1:13" ht="15.75" customHeight="1">
      <c r="A127" s="15"/>
      <c r="B127" s="17"/>
      <c r="C127" s="15"/>
      <c r="D127" s="15"/>
      <c r="E127" s="15"/>
      <c r="F127" s="15"/>
      <c r="G127" s="15"/>
      <c r="H127" s="15"/>
      <c r="I127" s="15"/>
      <c r="J127" s="23"/>
      <c r="K127" s="23"/>
      <c r="L127" s="23"/>
      <c r="M127" s="15"/>
    </row>
    <row r="128" spans="1:13" ht="14.25">
      <c r="A128" s="15"/>
      <c r="B128" s="15"/>
      <c r="C128" s="15"/>
      <c r="D128" s="15"/>
      <c r="E128" s="15"/>
      <c r="F128" s="15"/>
      <c r="G128" s="15"/>
      <c r="H128" s="15"/>
      <c r="I128" s="15"/>
      <c r="J128" s="23"/>
      <c r="K128" s="23"/>
      <c r="L128" s="23"/>
      <c r="M128" s="15"/>
    </row>
    <row r="129" spans="1:13" ht="14.25">
      <c r="A129" s="15"/>
      <c r="B129" s="30"/>
      <c r="C129" s="15"/>
      <c r="D129" s="15"/>
      <c r="E129" s="15"/>
      <c r="F129" s="15"/>
      <c r="G129" s="15"/>
      <c r="H129" s="15"/>
      <c r="I129" s="15"/>
      <c r="J129" s="23"/>
      <c r="K129" s="23"/>
      <c r="L129" s="23"/>
      <c r="M129" s="15"/>
    </row>
    <row r="130" spans="1:13" ht="14.25">
      <c r="A130" s="15"/>
      <c r="B130" s="15"/>
      <c r="C130" s="15"/>
      <c r="D130" s="15"/>
      <c r="E130" s="15"/>
      <c r="F130" s="15"/>
      <c r="G130" s="15"/>
      <c r="H130" s="15"/>
      <c r="I130" s="15"/>
      <c r="J130" s="23"/>
      <c r="K130" s="23"/>
      <c r="L130" s="23"/>
      <c r="M130" s="15"/>
    </row>
    <row r="131" spans="1:13" ht="14.25">
      <c r="A131" s="15"/>
      <c r="B131" s="30"/>
      <c r="C131" s="15"/>
      <c r="D131" s="15"/>
      <c r="E131" s="15"/>
      <c r="F131" s="15"/>
      <c r="G131" s="15"/>
      <c r="H131" s="15"/>
      <c r="I131" s="15"/>
      <c r="J131" s="23"/>
      <c r="K131" s="23"/>
      <c r="L131" s="23"/>
      <c r="M131" s="15"/>
    </row>
    <row r="132" spans="1:13" ht="14.25">
      <c r="A132" s="15"/>
      <c r="B132" s="15"/>
      <c r="C132" s="15"/>
      <c r="D132" s="15"/>
      <c r="E132" s="15"/>
      <c r="F132" s="15"/>
      <c r="G132" s="15"/>
      <c r="H132" s="15"/>
      <c r="I132" s="15"/>
      <c r="J132" s="23"/>
      <c r="K132" s="23"/>
      <c r="L132" s="23"/>
      <c r="M132" s="15"/>
    </row>
    <row r="133" spans="1:13" ht="14.25">
      <c r="A133" s="15"/>
      <c r="B133" s="30"/>
      <c r="C133" s="15"/>
      <c r="D133" s="15"/>
      <c r="E133" s="15"/>
      <c r="F133" s="15"/>
      <c r="G133" s="15"/>
      <c r="H133" s="15"/>
      <c r="I133" s="15"/>
      <c r="J133" s="23"/>
      <c r="K133" s="23"/>
      <c r="L133" s="23"/>
      <c r="M133" s="15"/>
    </row>
    <row r="134" spans="1:13" ht="14.25">
      <c r="A134" s="15"/>
      <c r="B134" s="30"/>
      <c r="C134" s="15"/>
      <c r="D134" s="15"/>
      <c r="E134" s="15"/>
      <c r="F134" s="15"/>
      <c r="G134" s="15"/>
      <c r="H134" s="15"/>
      <c r="I134" s="15"/>
      <c r="J134" s="23"/>
      <c r="K134" s="23"/>
      <c r="L134" s="23"/>
      <c r="M134" s="15"/>
    </row>
    <row r="135" spans="1:13" ht="14.25">
      <c r="A135" s="15"/>
      <c r="B135" s="30"/>
      <c r="C135" s="15"/>
      <c r="D135" s="15"/>
      <c r="E135" s="15"/>
      <c r="F135" s="15"/>
      <c r="G135" s="15"/>
      <c r="H135" s="15"/>
      <c r="I135" s="15"/>
      <c r="J135" s="23"/>
      <c r="K135" s="23"/>
      <c r="L135" s="23"/>
      <c r="M135" s="15"/>
    </row>
    <row r="136" spans="1:13" ht="14.25">
      <c r="A136" s="15"/>
      <c r="B136" s="30"/>
      <c r="C136" s="15"/>
      <c r="D136" s="15"/>
      <c r="E136" s="15"/>
      <c r="F136" s="15"/>
      <c r="G136" s="15"/>
      <c r="H136" s="15"/>
      <c r="I136" s="15"/>
      <c r="J136" s="23"/>
      <c r="K136" s="23"/>
      <c r="L136" s="23"/>
      <c r="M136" s="15"/>
    </row>
    <row r="137" spans="1:13" ht="14.25">
      <c r="A137" s="15"/>
      <c r="B137" s="30"/>
      <c r="C137" s="15"/>
      <c r="D137" s="15"/>
      <c r="E137" s="15"/>
      <c r="F137" s="15"/>
      <c r="G137" s="15"/>
      <c r="H137" s="15"/>
      <c r="I137" s="15"/>
      <c r="J137" s="23"/>
      <c r="K137" s="23"/>
      <c r="L137" s="23"/>
      <c r="M137" s="15"/>
    </row>
    <row r="138" spans="1:13" ht="14.25">
      <c r="A138" s="15"/>
      <c r="B138" s="15"/>
      <c r="C138" s="15"/>
      <c r="D138" s="15"/>
      <c r="E138" s="15"/>
      <c r="F138" s="15"/>
      <c r="G138" s="15"/>
      <c r="H138" s="15"/>
      <c r="I138" s="15"/>
      <c r="J138" s="23"/>
      <c r="K138" s="23"/>
      <c r="L138" s="23"/>
      <c r="M138" s="15"/>
    </row>
    <row r="139" spans="1:13" ht="14.25">
      <c r="A139" s="15"/>
      <c r="B139" s="17"/>
      <c r="C139" s="15"/>
      <c r="D139" s="15"/>
      <c r="E139" s="15"/>
      <c r="F139" s="15"/>
      <c r="G139" s="15"/>
      <c r="H139" s="15"/>
      <c r="I139" s="15"/>
      <c r="J139" s="23"/>
      <c r="K139" s="23"/>
      <c r="L139" s="23"/>
      <c r="M139" s="15"/>
    </row>
    <row r="140" spans="1:13" ht="14.25">
      <c r="A140" s="15"/>
      <c r="B140" s="17"/>
      <c r="C140" s="15"/>
      <c r="D140" s="15"/>
      <c r="E140" s="15"/>
      <c r="F140" s="15"/>
      <c r="G140" s="15"/>
      <c r="H140" s="15"/>
      <c r="I140" s="15"/>
      <c r="J140" s="23"/>
      <c r="K140" s="23"/>
      <c r="L140" s="23"/>
      <c r="M140" s="15"/>
    </row>
    <row r="141" spans="1:13" ht="14.25">
      <c r="A141" s="15"/>
      <c r="B141" s="17"/>
      <c r="C141" s="15"/>
      <c r="D141" s="15"/>
      <c r="E141" s="15"/>
      <c r="F141" s="15"/>
      <c r="G141" s="15"/>
      <c r="H141" s="15"/>
      <c r="I141" s="15"/>
      <c r="J141" s="23"/>
      <c r="K141" s="23"/>
      <c r="L141" s="23"/>
      <c r="M141" s="15"/>
    </row>
    <row r="142" spans="1:13" ht="14.25">
      <c r="A142" s="15"/>
      <c r="B142" s="17"/>
      <c r="C142" s="15"/>
      <c r="D142" s="15"/>
      <c r="E142" s="15"/>
      <c r="F142" s="15"/>
      <c r="G142" s="15"/>
      <c r="H142" s="15"/>
      <c r="I142" s="15"/>
      <c r="J142" s="23"/>
      <c r="K142" s="23"/>
      <c r="L142" s="23"/>
      <c r="M142" s="15"/>
    </row>
    <row r="143" spans="1:13" ht="14.25">
      <c r="A143" s="15"/>
      <c r="B143" s="17"/>
      <c r="C143" s="15"/>
      <c r="D143" s="15"/>
      <c r="E143" s="15"/>
      <c r="F143" s="15"/>
      <c r="G143" s="15"/>
      <c r="H143" s="15"/>
      <c r="I143" s="15"/>
      <c r="J143" s="23"/>
      <c r="K143" s="23"/>
      <c r="L143" s="23"/>
      <c r="M143" s="15"/>
    </row>
    <row r="144" spans="1:13" ht="14.25">
      <c r="A144" s="15"/>
      <c r="B144" s="15"/>
      <c r="C144" s="15"/>
      <c r="D144" s="15"/>
      <c r="E144" s="15"/>
      <c r="F144" s="15"/>
      <c r="G144" s="15"/>
      <c r="H144" s="15"/>
      <c r="I144" s="15"/>
      <c r="J144" s="23"/>
      <c r="K144" s="23"/>
      <c r="L144" s="23"/>
      <c r="M144" s="15"/>
    </row>
    <row r="145" spans="1:13" ht="14.25">
      <c r="A145" s="15"/>
      <c r="B145" s="17"/>
      <c r="C145" s="15"/>
      <c r="D145" s="15"/>
      <c r="E145" s="15"/>
      <c r="F145" s="15"/>
      <c r="G145" s="15"/>
      <c r="H145" s="15"/>
      <c r="I145" s="15"/>
      <c r="J145" s="23"/>
      <c r="K145" s="23"/>
      <c r="L145" s="23"/>
      <c r="M145" s="15"/>
    </row>
    <row r="146" spans="1:13" ht="14.25">
      <c r="A146" s="15"/>
      <c r="B146" s="17"/>
      <c r="C146" s="15"/>
      <c r="D146" s="15"/>
      <c r="E146" s="15"/>
      <c r="F146" s="15"/>
      <c r="G146" s="15"/>
      <c r="H146" s="15"/>
      <c r="I146" s="15"/>
      <c r="J146" s="23"/>
      <c r="K146" s="23"/>
      <c r="L146" s="23"/>
      <c r="M146" s="15"/>
    </row>
    <row r="147" spans="1:13" ht="14.25">
      <c r="A147" s="15"/>
      <c r="B147" s="17"/>
      <c r="C147" s="15"/>
      <c r="D147" s="15"/>
      <c r="E147" s="15"/>
      <c r="F147" s="15"/>
      <c r="G147" s="15"/>
      <c r="H147" s="15"/>
      <c r="I147" s="15"/>
      <c r="J147" s="23"/>
      <c r="K147" s="23"/>
      <c r="L147" s="23"/>
      <c r="M147" s="15"/>
    </row>
    <row r="148" spans="1:13" ht="14.25">
      <c r="A148" s="15"/>
      <c r="B148" s="17"/>
      <c r="C148" s="15"/>
      <c r="D148" s="15"/>
      <c r="E148" s="15"/>
      <c r="F148" s="15"/>
      <c r="G148" s="15"/>
      <c r="H148" s="15"/>
      <c r="I148" s="15"/>
      <c r="J148" s="23"/>
      <c r="K148" s="23"/>
      <c r="L148" s="23"/>
      <c r="M148" s="15"/>
    </row>
    <row r="149" spans="1:13" ht="14.25">
      <c r="A149" s="15"/>
      <c r="B149" s="17"/>
      <c r="C149" s="15"/>
      <c r="D149" s="15"/>
      <c r="E149" s="15"/>
      <c r="F149" s="15"/>
      <c r="G149" s="15"/>
      <c r="H149" s="15"/>
      <c r="I149" s="15"/>
      <c r="J149" s="23"/>
      <c r="K149" s="23"/>
      <c r="L149" s="23"/>
      <c r="M149" s="15"/>
    </row>
    <row r="150" spans="1:13" ht="14.25">
      <c r="A150" s="15"/>
      <c r="B150" s="15"/>
      <c r="C150" s="15"/>
      <c r="D150" s="15"/>
      <c r="E150" s="15"/>
      <c r="F150" s="15"/>
      <c r="G150" s="15"/>
      <c r="H150" s="15"/>
      <c r="I150" s="15"/>
      <c r="J150" s="23"/>
      <c r="K150" s="23"/>
      <c r="L150" s="23"/>
      <c r="M150" s="15"/>
    </row>
    <row r="151" spans="1:13" ht="14.25">
      <c r="A151" s="15"/>
      <c r="B151" s="17"/>
      <c r="C151" s="15"/>
      <c r="D151" s="15"/>
      <c r="E151" s="15"/>
      <c r="F151" s="15"/>
      <c r="G151" s="15"/>
      <c r="H151" s="15"/>
      <c r="I151" s="15"/>
      <c r="J151" s="23"/>
      <c r="K151" s="23"/>
      <c r="L151" s="23"/>
      <c r="M151" s="15"/>
    </row>
    <row r="152" spans="1:13" ht="14.25">
      <c r="A152" s="15"/>
      <c r="B152" s="17"/>
      <c r="C152" s="15"/>
      <c r="D152" s="15"/>
      <c r="E152" s="15"/>
      <c r="F152" s="15"/>
      <c r="G152" s="15"/>
      <c r="H152" s="15"/>
      <c r="I152" s="15"/>
      <c r="J152" s="23"/>
      <c r="K152" s="23"/>
      <c r="L152" s="23"/>
      <c r="M152" s="15"/>
    </row>
    <row r="153" spans="1:13" ht="14.25">
      <c r="A153" s="15"/>
      <c r="B153" s="17"/>
      <c r="C153" s="15"/>
      <c r="D153" s="15"/>
      <c r="E153" s="15"/>
      <c r="F153" s="15"/>
      <c r="G153" s="15"/>
      <c r="H153" s="15"/>
      <c r="I153" s="15"/>
      <c r="J153" s="23"/>
      <c r="K153" s="23"/>
      <c r="L153" s="23"/>
      <c r="M153" s="15"/>
    </row>
    <row r="154" spans="1:13" ht="14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15"/>
    </row>
    <row r="155" spans="1:13" ht="14.25">
      <c r="A155" s="15"/>
      <c r="B155" s="15"/>
      <c r="C155" s="15"/>
      <c r="D155" s="15"/>
      <c r="E155" s="15"/>
      <c r="F155" s="15"/>
      <c r="G155" s="15"/>
      <c r="H155" s="15"/>
      <c r="I155" s="15"/>
      <c r="J155" s="23"/>
      <c r="K155" s="23"/>
      <c r="L155" s="23"/>
      <c r="M155" s="15"/>
    </row>
    <row r="156" spans="1:13" ht="14.25">
      <c r="A156" s="15"/>
      <c r="B156" s="15"/>
      <c r="C156" s="15"/>
      <c r="D156" s="15"/>
      <c r="E156" s="15"/>
      <c r="F156" s="15"/>
      <c r="G156" s="15"/>
      <c r="H156" s="15"/>
      <c r="I156" s="15"/>
      <c r="J156" s="23"/>
      <c r="K156" s="23"/>
      <c r="L156" s="23"/>
      <c r="M156" s="15"/>
    </row>
    <row r="157" spans="1:13" ht="14.25">
      <c r="A157" s="15"/>
      <c r="B157" s="15"/>
      <c r="C157" s="15"/>
      <c r="D157" s="15"/>
      <c r="E157" s="15"/>
      <c r="F157" s="15"/>
      <c r="G157" s="15"/>
      <c r="H157" s="15"/>
      <c r="I157" s="15"/>
      <c r="J157" s="23"/>
      <c r="K157" s="23"/>
      <c r="L157" s="23"/>
      <c r="M157" s="15"/>
    </row>
    <row r="158" spans="1:13" ht="14.25">
      <c r="A158" s="15"/>
      <c r="B158" s="15"/>
      <c r="C158" s="15"/>
      <c r="D158" s="15"/>
      <c r="E158" s="15"/>
      <c r="F158" s="15"/>
      <c r="G158" s="15"/>
      <c r="H158" s="15"/>
      <c r="I158" s="15"/>
      <c r="J158" s="23"/>
      <c r="K158" s="23"/>
      <c r="L158" s="23"/>
      <c r="M158" s="15"/>
    </row>
  </sheetData>
  <mergeCells count="28">
    <mergeCell ref="Z5:Z6"/>
    <mergeCell ref="R5:R6"/>
    <mergeCell ref="S5:S6"/>
    <mergeCell ref="T5:T6"/>
    <mergeCell ref="U5:U6"/>
    <mergeCell ref="V5:V6"/>
    <mergeCell ref="W5:W6"/>
    <mergeCell ref="X5:X6"/>
    <mergeCell ref="Y5:Y6"/>
    <mergeCell ref="B78:L78"/>
    <mergeCell ref="H83:H84"/>
    <mergeCell ref="I83:I84"/>
    <mergeCell ref="K83:K84"/>
    <mergeCell ref="L83:L84"/>
    <mergeCell ref="J83:J84"/>
    <mergeCell ref="D83:D84"/>
    <mergeCell ref="E83:E84"/>
    <mergeCell ref="F83:F84"/>
    <mergeCell ref="G83:G84"/>
    <mergeCell ref="H5:H6"/>
    <mergeCell ref="I5:I6"/>
    <mergeCell ref="K5:K6"/>
    <mergeCell ref="L5:L6"/>
    <mergeCell ref="J5:J6"/>
    <mergeCell ref="D5:D6"/>
    <mergeCell ref="E5:E6"/>
    <mergeCell ref="F5:F6"/>
    <mergeCell ref="G5:G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2000-10-27T05:10:46Z</cp:lastPrinted>
  <dcterms:created xsi:type="dcterms:W3CDTF">2002-05-02T07:25:08Z</dcterms:created>
  <dcterms:modified xsi:type="dcterms:W3CDTF">2002-05-02T07:25:08Z</dcterms:modified>
  <cp:category/>
  <cp:version/>
  <cp:contentType/>
  <cp:contentStatus/>
</cp:coreProperties>
</file>