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90" activeTab="0"/>
  </bookViews>
  <sheets>
    <sheet name="127-1" sheetId="1" r:id="rId1"/>
    <sheet name="127-2" sheetId="2" r:id="rId2"/>
  </sheets>
  <definedNames/>
  <calcPr fullCalcOnLoad="1"/>
</workbook>
</file>

<file path=xl/sharedStrings.xml><?xml version="1.0" encoding="utf-8"?>
<sst xmlns="http://schemas.openxmlformats.org/spreadsheetml/2006/main" count="317" uniqueCount="90">
  <si>
    <t>港</t>
  </si>
  <si>
    <t>隻数</t>
  </si>
  <si>
    <t>総ｔ数</t>
  </si>
  <si>
    <t xml:space="preserve"> 5ｔ以上の船舶が対象である。</t>
  </si>
  <si>
    <t>総数</t>
  </si>
  <si>
    <t>漁船</t>
  </si>
  <si>
    <t>避難船その他</t>
  </si>
  <si>
    <t>-</t>
  </si>
  <si>
    <t>年</t>
  </si>
  <si>
    <t>平成</t>
  </si>
  <si>
    <t>長崎</t>
  </si>
  <si>
    <t>佐世保</t>
  </si>
  <si>
    <t>佐世保</t>
  </si>
  <si>
    <t>松浦</t>
  </si>
  <si>
    <t>厳原</t>
  </si>
  <si>
    <t>島原</t>
  </si>
  <si>
    <t>比田勝</t>
  </si>
  <si>
    <t>島原</t>
  </si>
  <si>
    <t>須川</t>
  </si>
  <si>
    <t>口ノ津</t>
  </si>
  <si>
    <t>茂木</t>
  </si>
  <si>
    <t>脇岬</t>
  </si>
  <si>
    <t>瀬戸</t>
  </si>
  <si>
    <t>1)商船</t>
  </si>
  <si>
    <t>1) 商船には自動車航送船を含む。</t>
  </si>
  <si>
    <t>単位：隻、ｔ</t>
  </si>
  <si>
    <t>勝本</t>
  </si>
  <si>
    <t>峰</t>
  </si>
  <si>
    <t>長与</t>
  </si>
  <si>
    <t>堂崎</t>
  </si>
  <si>
    <t>久山</t>
  </si>
  <si>
    <t>佐須奈</t>
  </si>
  <si>
    <r>
      <t xml:space="preserve">  お  よ  び  ト  ン  数　</t>
    </r>
    <r>
      <rPr>
        <sz val="12"/>
        <color indexed="8"/>
        <rFont val="ＭＳ 明朝"/>
        <family val="1"/>
      </rPr>
      <t>（平成24年）</t>
    </r>
  </si>
  <si>
    <t>外航</t>
  </si>
  <si>
    <t>松島</t>
  </si>
  <si>
    <t>肥前大島</t>
  </si>
  <si>
    <t>仁位</t>
  </si>
  <si>
    <t>内航</t>
  </si>
  <si>
    <t>厳原</t>
  </si>
  <si>
    <t>郷ノ浦</t>
  </si>
  <si>
    <t>福江</t>
  </si>
  <si>
    <t>比田勝</t>
  </si>
  <si>
    <t>有川</t>
  </si>
  <si>
    <t>臼ノ浦</t>
  </si>
  <si>
    <t>崎戸</t>
  </si>
  <si>
    <t>田平</t>
  </si>
  <si>
    <t>江迎</t>
  </si>
  <si>
    <t>伊王島</t>
  </si>
  <si>
    <t>調川</t>
  </si>
  <si>
    <t>肥前大島</t>
  </si>
  <si>
    <t xml:space="preserve"> 資料  県港湾課調</t>
  </si>
  <si>
    <t>高島</t>
  </si>
  <si>
    <t>小長井</t>
  </si>
  <si>
    <t>富江</t>
  </si>
  <si>
    <t>平戸</t>
  </si>
  <si>
    <t>印通寺</t>
  </si>
  <si>
    <t>大村</t>
  </si>
  <si>
    <t>岐宿</t>
  </si>
  <si>
    <t>若松</t>
  </si>
  <si>
    <t>池島</t>
  </si>
  <si>
    <t>佐々</t>
  </si>
  <si>
    <t>川内</t>
  </si>
  <si>
    <t>彼杵</t>
  </si>
  <si>
    <t>青方</t>
  </si>
  <si>
    <t>鹿見</t>
  </si>
  <si>
    <t>松島</t>
  </si>
  <si>
    <t>時津</t>
  </si>
  <si>
    <t>川棚</t>
  </si>
  <si>
    <t>玉ノ浦</t>
  </si>
  <si>
    <t>多比良</t>
  </si>
  <si>
    <t>太田和</t>
  </si>
  <si>
    <t>仁位</t>
  </si>
  <si>
    <t>竹敷</t>
  </si>
  <si>
    <t>瀬川</t>
  </si>
  <si>
    <t>仁田</t>
  </si>
  <si>
    <t>相の浦</t>
  </si>
  <si>
    <t>福島</t>
  </si>
  <si>
    <t>大島</t>
  </si>
  <si>
    <t>小浜</t>
  </si>
  <si>
    <t>佐須奈</t>
  </si>
  <si>
    <t>松浦</t>
  </si>
  <si>
    <t>七ツ釜</t>
  </si>
  <si>
    <t>面高</t>
  </si>
  <si>
    <t>榎津</t>
  </si>
  <si>
    <t>郷ノ首</t>
  </si>
  <si>
    <t>神ノ浦</t>
  </si>
  <si>
    <t>小口</t>
  </si>
  <si>
    <t>-</t>
  </si>
  <si>
    <t xml:space="preserve">１２７      船   舶   の   入   港   隻   数  </t>
  </si>
  <si>
    <t xml:space="preserve"> 港湾調査による。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</si>
</sst>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7" xfId="16" applyFont="1" applyFill="1" applyBorder="1" applyAlignment="1" quotePrefix="1">
      <alignment horizontal="center"/>
    </xf>
    <xf numFmtId="181" fontId="5" fillId="0" borderId="0" xfId="16" applyFont="1" applyFill="1" applyBorder="1" applyAlignment="1">
      <alignment/>
    </xf>
    <xf numFmtId="181" fontId="5" fillId="0" borderId="7" xfId="16" applyFont="1" applyFill="1" applyBorder="1" applyAlignment="1">
      <alignment horizontal="distributed"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7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8" xfId="16" applyFont="1" applyFill="1" applyBorder="1" applyAlignment="1">
      <alignment horizontal="right"/>
    </xf>
    <xf numFmtId="181" fontId="5" fillId="0" borderId="2" xfId="16" applyFont="1" applyFill="1" applyBorder="1" applyAlignment="1">
      <alignment/>
    </xf>
    <xf numFmtId="181" fontId="5" fillId="0" borderId="9" xfId="16" applyFont="1" applyFill="1" applyBorder="1" applyAlignment="1">
      <alignment/>
    </xf>
    <xf numFmtId="181" fontId="5" fillId="0" borderId="0" xfId="16" applyFont="1" applyFill="1" applyBorder="1" applyAlignment="1">
      <alignment horizontal="center"/>
    </xf>
    <xf numFmtId="181" fontId="5" fillId="0" borderId="0" xfId="16" applyFont="1" applyFill="1" applyBorder="1" applyAlignment="1" quotePrefix="1">
      <alignment horizontal="center"/>
    </xf>
    <xf numFmtId="181" fontId="5" fillId="0" borderId="0" xfId="16" applyFont="1" applyFill="1" applyBorder="1" applyAlignment="1">
      <alignment horizontal="distributed"/>
    </xf>
    <xf numFmtId="181" fontId="7" fillId="0" borderId="0" xfId="16" applyFont="1" applyFill="1" applyAlignment="1">
      <alignment horizontal="right"/>
    </xf>
    <xf numFmtId="181" fontId="5" fillId="0" borderId="10" xfId="16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center" vertical="center"/>
    </xf>
    <xf numFmtId="181" fontId="5" fillId="0" borderId="3" xfId="16" applyFont="1" applyFill="1" applyBorder="1" applyAlignment="1">
      <alignment horizontal="center" vertical="center"/>
    </xf>
    <xf numFmtId="181" fontId="7" fillId="0" borderId="0" xfId="16" applyFont="1" applyFill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showGridLines="0" tabSelected="1" zoomScale="85" zoomScaleNormal="85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A1" sqref="A1:N1"/>
    </sheetView>
  </sheetViews>
  <sheetFormatPr defaultColWidth="8.625" defaultRowHeight="12.75"/>
  <cols>
    <col min="1" max="1" width="1.00390625" style="1" customWidth="1"/>
    <col min="2" max="2" width="3.00390625" style="1" customWidth="1"/>
    <col min="3" max="3" width="4.375" style="1" customWidth="1"/>
    <col min="4" max="4" width="7.125" style="1" customWidth="1"/>
    <col min="5" max="5" width="4.625" style="1" customWidth="1"/>
    <col min="6" max="6" width="0.875" style="1" customWidth="1"/>
    <col min="7" max="7" width="12.875" style="1" customWidth="1"/>
    <col min="8" max="8" width="15.625" style="1" customWidth="1"/>
    <col min="9" max="9" width="12.875" style="1" customWidth="1"/>
    <col min="10" max="10" width="15.625" style="1" customWidth="1"/>
    <col min="11" max="11" width="12.875" style="1" customWidth="1"/>
    <col min="12" max="12" width="15.625" style="1" customWidth="1"/>
    <col min="13" max="13" width="12.875" style="1" customWidth="1"/>
    <col min="14" max="14" width="15.625" style="1" customWidth="1"/>
    <col min="15" max="16384" width="8.625" style="1" customWidth="1"/>
  </cols>
  <sheetData>
    <row r="1" spans="1:14" ht="24">
      <c r="A1" s="23" t="s">
        <v>88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ht="34.5" customHeight="1">
      <c r="B2" s="1" t="s">
        <v>89</v>
      </c>
    </row>
    <row r="3" spans="2:14" ht="15.75" customHeight="1" thickBot="1">
      <c r="B3" s="2" t="s">
        <v>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9.5" customHeight="1">
      <c r="A4" s="18"/>
      <c r="B4" s="28" t="s">
        <v>0</v>
      </c>
      <c r="C4" s="28"/>
      <c r="D4" s="28"/>
      <c r="E4" s="28"/>
      <c r="F4" s="3"/>
      <c r="G4" s="24" t="s">
        <v>4</v>
      </c>
      <c r="H4" s="26"/>
      <c r="I4" s="24" t="s">
        <v>23</v>
      </c>
      <c r="J4" s="27"/>
      <c r="K4" s="24" t="s">
        <v>5</v>
      </c>
      <c r="L4" s="27"/>
      <c r="M4" s="24" t="s">
        <v>6</v>
      </c>
      <c r="N4" s="25"/>
    </row>
    <row r="5" spans="2:14" ht="39" customHeight="1">
      <c r="B5" s="29"/>
      <c r="C5" s="29"/>
      <c r="D5" s="29"/>
      <c r="E5" s="29"/>
      <c r="F5" s="4"/>
      <c r="G5" s="5" t="s">
        <v>1</v>
      </c>
      <c r="H5" s="5" t="s">
        <v>2</v>
      </c>
      <c r="I5" s="5" t="s">
        <v>1</v>
      </c>
      <c r="J5" s="5" t="s">
        <v>2</v>
      </c>
      <c r="K5" s="5" t="s">
        <v>1</v>
      </c>
      <c r="L5" s="5" t="s">
        <v>2</v>
      </c>
      <c r="M5" s="5" t="s">
        <v>1</v>
      </c>
      <c r="N5" s="6" t="s">
        <v>2</v>
      </c>
    </row>
    <row r="6" spans="1:14" ht="15.75" customHeight="1">
      <c r="A6" s="19"/>
      <c r="B6" s="7"/>
      <c r="C6" s="7"/>
      <c r="D6" s="7"/>
      <c r="E6" s="7"/>
      <c r="F6" s="7"/>
      <c r="G6" s="8"/>
      <c r="H6" s="9"/>
      <c r="I6" s="9"/>
      <c r="J6" s="9"/>
      <c r="K6" s="9"/>
      <c r="L6" s="9"/>
      <c r="M6" s="9"/>
      <c r="N6" s="9"/>
    </row>
    <row r="7" spans="2:14" ht="23.25" customHeight="1">
      <c r="B7" s="22" t="s">
        <v>9</v>
      </c>
      <c r="C7" s="22"/>
      <c r="D7" s="21">
        <v>22</v>
      </c>
      <c r="E7" s="20" t="s">
        <v>8</v>
      </c>
      <c r="F7" s="10"/>
      <c r="G7" s="14">
        <v>416284</v>
      </c>
      <c r="H7" s="14">
        <v>72788463</v>
      </c>
      <c r="I7" s="14">
        <v>175298</v>
      </c>
      <c r="J7" s="14">
        <v>62555825</v>
      </c>
      <c r="K7" s="14">
        <v>228005</v>
      </c>
      <c r="L7" s="14">
        <v>5027423</v>
      </c>
      <c r="M7" s="14">
        <v>12981</v>
      </c>
      <c r="N7" s="14">
        <v>5205215</v>
      </c>
    </row>
    <row r="8" spans="2:14" ht="23.25" customHeight="1">
      <c r="B8" s="21"/>
      <c r="C8" s="21"/>
      <c r="D8" s="21">
        <v>23</v>
      </c>
      <c r="E8" s="21"/>
      <c r="F8" s="10"/>
      <c r="G8" s="14">
        <v>437946</v>
      </c>
      <c r="H8" s="14">
        <v>74727450</v>
      </c>
      <c r="I8" s="14">
        <v>180207</v>
      </c>
      <c r="J8" s="14">
        <v>64577918</v>
      </c>
      <c r="K8" s="14">
        <v>245446</v>
      </c>
      <c r="L8" s="14">
        <v>5114987</v>
      </c>
      <c r="M8" s="14">
        <v>12293</v>
      </c>
      <c r="N8" s="14">
        <v>5034545</v>
      </c>
    </row>
    <row r="9" spans="2:14" ht="33.75" customHeight="1">
      <c r="B9" s="21"/>
      <c r="C9" s="21"/>
      <c r="D9" s="21">
        <v>24</v>
      </c>
      <c r="E9" s="21"/>
      <c r="F9" s="10"/>
      <c r="G9" s="14">
        <f aca="true" t="shared" si="0" ref="G9:N9">SUM(G22,G10)</f>
        <v>358677</v>
      </c>
      <c r="H9" s="14">
        <f t="shared" si="0"/>
        <v>76137915</v>
      </c>
      <c r="I9" s="14">
        <f t="shared" si="0"/>
        <v>176609</v>
      </c>
      <c r="J9" s="14">
        <f t="shared" si="0"/>
        <v>65990821</v>
      </c>
      <c r="K9" s="14">
        <f t="shared" si="0"/>
        <v>173296</v>
      </c>
      <c r="L9" s="14">
        <f t="shared" si="0"/>
        <v>4712465</v>
      </c>
      <c r="M9" s="14">
        <f t="shared" si="0"/>
        <v>8772</v>
      </c>
      <c r="N9" s="14">
        <f t="shared" si="0"/>
        <v>5434629</v>
      </c>
    </row>
    <row r="10" spans="2:14" ht="33.75" customHeight="1">
      <c r="B10" s="22" t="s">
        <v>33</v>
      </c>
      <c r="C10" s="22"/>
      <c r="D10" s="22"/>
      <c r="E10" s="22"/>
      <c r="F10" s="12"/>
      <c r="G10" s="14">
        <f>SUM(G11:G21)</f>
        <v>1864</v>
      </c>
      <c r="H10" s="14">
        <f>SUM(H11:H21)</f>
        <v>14708115</v>
      </c>
      <c r="I10" s="14">
        <f>SUM(I11:I21)</f>
        <v>1864</v>
      </c>
      <c r="J10" s="14">
        <f>SUM(J11:J21)</f>
        <v>14708115</v>
      </c>
      <c r="K10" s="14" t="s">
        <v>7</v>
      </c>
      <c r="L10" s="14" t="s">
        <v>7</v>
      </c>
      <c r="M10" s="14" t="s">
        <v>7</v>
      </c>
      <c r="N10" s="14" t="s">
        <v>7</v>
      </c>
    </row>
    <row r="11" spans="3:14" ht="30" customHeight="1">
      <c r="C11" s="22" t="s">
        <v>10</v>
      </c>
      <c r="D11" s="22"/>
      <c r="E11" s="22"/>
      <c r="F11" s="15"/>
      <c r="G11" s="14">
        <f aca="true" t="shared" si="1" ref="G11:G21">I11</f>
        <v>321</v>
      </c>
      <c r="H11" s="14">
        <v>5963755</v>
      </c>
      <c r="I11" s="13">
        <v>321</v>
      </c>
      <c r="J11" s="13">
        <v>5963755</v>
      </c>
      <c r="K11" s="14" t="s">
        <v>7</v>
      </c>
      <c r="L11" s="14" t="s">
        <v>7</v>
      </c>
      <c r="M11" s="14" t="s">
        <v>7</v>
      </c>
      <c r="N11" s="14" t="s">
        <v>7</v>
      </c>
    </row>
    <row r="12" spans="3:14" ht="30" customHeight="1">
      <c r="C12" s="22" t="s">
        <v>14</v>
      </c>
      <c r="D12" s="22"/>
      <c r="E12" s="22"/>
      <c r="F12" s="15"/>
      <c r="G12" s="14">
        <f t="shared" si="1"/>
        <v>552</v>
      </c>
      <c r="H12" s="14">
        <v>97565</v>
      </c>
      <c r="I12" s="13">
        <v>552</v>
      </c>
      <c r="J12" s="13">
        <v>97565</v>
      </c>
      <c r="K12" s="14" t="s">
        <v>7</v>
      </c>
      <c r="L12" s="14" t="s">
        <v>7</v>
      </c>
      <c r="M12" s="14" t="s">
        <v>7</v>
      </c>
      <c r="N12" s="14" t="s">
        <v>7</v>
      </c>
    </row>
    <row r="13" spans="3:14" ht="30" customHeight="1">
      <c r="C13" s="22" t="s">
        <v>12</v>
      </c>
      <c r="D13" s="22"/>
      <c r="E13" s="22"/>
      <c r="F13" s="15"/>
      <c r="G13" s="14">
        <f t="shared" si="1"/>
        <v>63</v>
      </c>
      <c r="H13" s="13">
        <v>755585</v>
      </c>
      <c r="I13" s="13">
        <v>63</v>
      </c>
      <c r="J13" s="13">
        <v>755585</v>
      </c>
      <c r="K13" s="14" t="s">
        <v>7</v>
      </c>
      <c r="L13" s="14" t="s">
        <v>7</v>
      </c>
      <c r="M13" s="14" t="s">
        <v>7</v>
      </c>
      <c r="N13" s="14" t="s">
        <v>7</v>
      </c>
    </row>
    <row r="14" spans="3:14" ht="30" customHeight="1">
      <c r="C14" s="22" t="s">
        <v>15</v>
      </c>
      <c r="D14" s="22"/>
      <c r="E14" s="22"/>
      <c r="F14" s="15"/>
      <c r="G14" s="14">
        <f t="shared" si="1"/>
        <v>15</v>
      </c>
      <c r="H14" s="14">
        <v>40283</v>
      </c>
      <c r="I14" s="13">
        <v>15</v>
      </c>
      <c r="J14" s="13">
        <v>40283</v>
      </c>
      <c r="K14" s="14" t="s">
        <v>7</v>
      </c>
      <c r="L14" s="14" t="s">
        <v>7</v>
      </c>
      <c r="M14" s="14" t="s">
        <v>7</v>
      </c>
      <c r="N14" s="14" t="s">
        <v>7</v>
      </c>
    </row>
    <row r="15" spans="3:14" ht="30" customHeight="1">
      <c r="C15" s="22" t="s">
        <v>13</v>
      </c>
      <c r="D15" s="22"/>
      <c r="E15" s="22"/>
      <c r="F15" s="15"/>
      <c r="G15" s="14">
        <f t="shared" si="1"/>
        <v>226</v>
      </c>
      <c r="H15" s="14">
        <v>5720391</v>
      </c>
      <c r="I15" s="13">
        <v>226</v>
      </c>
      <c r="J15" s="13">
        <v>5720391</v>
      </c>
      <c r="K15" s="14" t="s">
        <v>7</v>
      </c>
      <c r="L15" s="14" t="s">
        <v>7</v>
      </c>
      <c r="M15" s="14" t="s">
        <v>7</v>
      </c>
      <c r="N15" s="14" t="s">
        <v>7</v>
      </c>
    </row>
    <row r="16" spans="3:14" ht="24" customHeight="1">
      <c r="C16" s="22" t="s">
        <v>36</v>
      </c>
      <c r="D16" s="22"/>
      <c r="E16" s="22"/>
      <c r="F16" s="15"/>
      <c r="G16" s="14">
        <f t="shared" si="1"/>
        <v>23</v>
      </c>
      <c r="H16" s="14">
        <v>4577</v>
      </c>
      <c r="I16" s="13">
        <v>23</v>
      </c>
      <c r="J16" s="13">
        <v>4577</v>
      </c>
      <c r="K16" s="14" t="s">
        <v>7</v>
      </c>
      <c r="L16" s="14" t="s">
        <v>7</v>
      </c>
      <c r="M16" s="14" t="s">
        <v>7</v>
      </c>
      <c r="N16" s="14" t="s">
        <v>7</v>
      </c>
    </row>
    <row r="17" spans="3:14" ht="24" customHeight="1">
      <c r="C17" s="22" t="s">
        <v>27</v>
      </c>
      <c r="D17" s="22"/>
      <c r="E17" s="22"/>
      <c r="F17" s="15"/>
      <c r="G17" s="14">
        <f t="shared" si="1"/>
        <v>2</v>
      </c>
      <c r="H17" s="14">
        <v>1661</v>
      </c>
      <c r="I17" s="13">
        <v>2</v>
      </c>
      <c r="J17" s="13">
        <v>1661</v>
      </c>
      <c r="K17" s="14" t="s">
        <v>7</v>
      </c>
      <c r="L17" s="14" t="s">
        <v>7</v>
      </c>
      <c r="M17" s="14" t="s">
        <v>7</v>
      </c>
      <c r="N17" s="14" t="s">
        <v>7</v>
      </c>
    </row>
    <row r="18" spans="3:14" ht="24" customHeight="1">
      <c r="C18" s="22" t="s">
        <v>31</v>
      </c>
      <c r="D18" s="22"/>
      <c r="E18" s="22"/>
      <c r="F18" s="15"/>
      <c r="G18" s="14">
        <f t="shared" si="1"/>
        <v>2</v>
      </c>
      <c r="H18" s="14">
        <v>1461</v>
      </c>
      <c r="I18" s="13">
        <v>2</v>
      </c>
      <c r="J18" s="13">
        <v>1461</v>
      </c>
      <c r="K18" s="14" t="s">
        <v>7</v>
      </c>
      <c r="L18" s="14" t="s">
        <v>7</v>
      </c>
      <c r="M18" s="14" t="s">
        <v>7</v>
      </c>
      <c r="N18" s="14" t="s">
        <v>7</v>
      </c>
    </row>
    <row r="19" spans="3:14" ht="29.25" customHeight="1">
      <c r="C19" s="22" t="s">
        <v>16</v>
      </c>
      <c r="D19" s="22"/>
      <c r="E19" s="22"/>
      <c r="F19" s="15"/>
      <c r="G19" s="14">
        <f t="shared" si="1"/>
        <v>592</v>
      </c>
      <c r="H19" s="14">
        <v>144594</v>
      </c>
      <c r="I19" s="13">
        <v>592</v>
      </c>
      <c r="J19" s="13">
        <v>144594</v>
      </c>
      <c r="K19" s="14" t="s">
        <v>7</v>
      </c>
      <c r="L19" s="14" t="s">
        <v>7</v>
      </c>
      <c r="M19" s="14" t="s">
        <v>7</v>
      </c>
      <c r="N19" s="14" t="s">
        <v>7</v>
      </c>
    </row>
    <row r="20" spans="3:14" ht="29.25" customHeight="1">
      <c r="C20" s="22" t="s">
        <v>34</v>
      </c>
      <c r="D20" s="22"/>
      <c r="E20" s="22"/>
      <c r="F20" s="15"/>
      <c r="G20" s="14">
        <f t="shared" si="1"/>
        <v>64</v>
      </c>
      <c r="H20" s="14">
        <v>1976898</v>
      </c>
      <c r="I20" s="13">
        <v>64</v>
      </c>
      <c r="J20" s="13">
        <v>1976898</v>
      </c>
      <c r="K20" s="14" t="s">
        <v>7</v>
      </c>
      <c r="L20" s="14" t="s">
        <v>7</v>
      </c>
      <c r="M20" s="14" t="s">
        <v>7</v>
      </c>
      <c r="N20" s="14" t="s">
        <v>7</v>
      </c>
    </row>
    <row r="21" spans="3:14" ht="29.25" customHeight="1">
      <c r="C21" s="22" t="s">
        <v>35</v>
      </c>
      <c r="D21" s="22"/>
      <c r="E21" s="22"/>
      <c r="F21" s="15"/>
      <c r="G21" s="14">
        <f t="shared" si="1"/>
        <v>4</v>
      </c>
      <c r="H21" s="14">
        <v>1345</v>
      </c>
      <c r="I21" s="13">
        <v>4</v>
      </c>
      <c r="J21" s="13">
        <v>1345</v>
      </c>
      <c r="K21" s="14" t="s">
        <v>7</v>
      </c>
      <c r="L21" s="14" t="s">
        <v>7</v>
      </c>
      <c r="M21" s="14" t="s">
        <v>7</v>
      </c>
      <c r="N21" s="14" t="s">
        <v>7</v>
      </c>
    </row>
    <row r="22" spans="2:14" ht="33.75" customHeight="1">
      <c r="B22" s="22" t="s">
        <v>37</v>
      </c>
      <c r="C22" s="22"/>
      <c r="D22" s="22"/>
      <c r="E22" s="22"/>
      <c r="F22" s="12"/>
      <c r="G22" s="14">
        <f>SUM(G23:G41,'127-2'!G7:G50)</f>
        <v>356813</v>
      </c>
      <c r="H22" s="14">
        <f>SUM(H23:H41,'127-2'!H7:H50)</f>
        <v>61429800</v>
      </c>
      <c r="I22" s="14">
        <f>SUM(I23:I41,'127-2'!I7:I50)</f>
        <v>174745</v>
      </c>
      <c r="J22" s="14">
        <f>SUM(J23:J41,'127-2'!J7:J50)</f>
        <v>51282706</v>
      </c>
      <c r="K22" s="14">
        <f>SUM(K23:K41,'127-2'!K7:K50)</f>
        <v>173296</v>
      </c>
      <c r="L22" s="14">
        <f>SUM(L23:L41,'127-2'!L7:L50)</f>
        <v>4712465</v>
      </c>
      <c r="M22" s="14">
        <f>SUM(M23:M41,'127-2'!M7:M50)</f>
        <v>8772</v>
      </c>
      <c r="N22" s="14">
        <f>SUM(N23:N41,'127-2'!N7:N50)</f>
        <v>5434629</v>
      </c>
    </row>
    <row r="23" spans="3:14" ht="30" customHeight="1">
      <c r="C23" s="22" t="s">
        <v>10</v>
      </c>
      <c r="D23" s="22"/>
      <c r="E23" s="22"/>
      <c r="F23" s="15"/>
      <c r="G23" s="14">
        <f>I23+M23</f>
        <v>10848</v>
      </c>
      <c r="H23" s="14">
        <v>4227175</v>
      </c>
      <c r="I23" s="13">
        <v>10575</v>
      </c>
      <c r="J23" s="13">
        <v>4142188</v>
      </c>
      <c r="K23" s="14" t="s">
        <v>7</v>
      </c>
      <c r="L23" s="14" t="s">
        <v>7</v>
      </c>
      <c r="M23" s="13">
        <v>273</v>
      </c>
      <c r="N23" s="13">
        <v>84987</v>
      </c>
    </row>
    <row r="24" spans="3:14" ht="30" customHeight="1">
      <c r="C24" s="22" t="s">
        <v>40</v>
      </c>
      <c r="D24" s="22"/>
      <c r="E24" s="22"/>
      <c r="F24" s="15"/>
      <c r="G24" s="14">
        <f>I24+K24+M24</f>
        <v>13497</v>
      </c>
      <c r="H24" s="14">
        <v>4039507</v>
      </c>
      <c r="I24" s="13">
        <v>9725</v>
      </c>
      <c r="J24" s="13">
        <v>3950417</v>
      </c>
      <c r="K24" s="13">
        <v>1608</v>
      </c>
      <c r="L24" s="13">
        <v>12064</v>
      </c>
      <c r="M24" s="13">
        <v>2164</v>
      </c>
      <c r="N24" s="13">
        <v>77026</v>
      </c>
    </row>
    <row r="25" spans="3:14" ht="30" customHeight="1">
      <c r="C25" s="22" t="s">
        <v>39</v>
      </c>
      <c r="D25" s="22"/>
      <c r="E25" s="22"/>
      <c r="F25" s="15"/>
      <c r="G25" s="14">
        <f>I25+K25+M25</f>
        <v>25329</v>
      </c>
      <c r="H25" s="14">
        <v>3170272</v>
      </c>
      <c r="I25" s="13">
        <v>4127</v>
      </c>
      <c r="J25" s="13">
        <v>2786258</v>
      </c>
      <c r="K25" s="13">
        <v>20582</v>
      </c>
      <c r="L25" s="13">
        <v>165023</v>
      </c>
      <c r="M25" s="13">
        <v>620</v>
      </c>
      <c r="N25" s="13">
        <v>218991</v>
      </c>
    </row>
    <row r="26" spans="3:14" ht="30" customHeight="1">
      <c r="C26" s="22" t="s">
        <v>38</v>
      </c>
      <c r="D26" s="22"/>
      <c r="E26" s="22"/>
      <c r="F26" s="15"/>
      <c r="G26" s="14">
        <f>I26+K26+M26</f>
        <v>41489</v>
      </c>
      <c r="H26" s="14">
        <v>5483257</v>
      </c>
      <c r="I26" s="13">
        <v>2413</v>
      </c>
      <c r="J26" s="13">
        <v>2551803</v>
      </c>
      <c r="K26" s="13">
        <v>37925</v>
      </c>
      <c r="L26" s="13">
        <v>2635333</v>
      </c>
      <c r="M26" s="13">
        <v>1151</v>
      </c>
      <c r="N26" s="13">
        <v>296121</v>
      </c>
    </row>
    <row r="27" spans="3:14" ht="30" customHeight="1">
      <c r="C27" s="22" t="s">
        <v>11</v>
      </c>
      <c r="D27" s="22"/>
      <c r="E27" s="22"/>
      <c r="F27" s="15"/>
      <c r="G27" s="14">
        <f>I27+K27+M27</f>
        <v>24624</v>
      </c>
      <c r="H27" s="14">
        <f>SUM(J27,L27,N27)</f>
        <v>9167478</v>
      </c>
      <c r="I27" s="13">
        <v>18755</v>
      </c>
      <c r="J27" s="13">
        <v>4380718</v>
      </c>
      <c r="K27" s="13">
        <v>3599</v>
      </c>
      <c r="L27" s="13">
        <v>315641</v>
      </c>
      <c r="M27" s="13">
        <v>2270</v>
      </c>
      <c r="N27" s="13">
        <v>4471119</v>
      </c>
    </row>
    <row r="28" spans="3:14" ht="24" customHeight="1">
      <c r="C28" s="22" t="s">
        <v>20</v>
      </c>
      <c r="D28" s="22"/>
      <c r="E28" s="22"/>
      <c r="F28" s="15"/>
      <c r="G28" s="14">
        <f>I28+K28</f>
        <v>1350</v>
      </c>
      <c r="H28" s="14">
        <v>25636</v>
      </c>
      <c r="I28" s="13">
        <v>1349</v>
      </c>
      <c r="J28" s="13">
        <v>25631</v>
      </c>
      <c r="K28" s="13">
        <v>1</v>
      </c>
      <c r="L28" s="13">
        <v>5</v>
      </c>
      <c r="M28" s="14" t="s">
        <v>7</v>
      </c>
      <c r="N28" s="14" t="s">
        <v>7</v>
      </c>
    </row>
    <row r="29" spans="3:14" ht="24" customHeight="1">
      <c r="C29" s="22" t="s">
        <v>47</v>
      </c>
      <c r="D29" s="22"/>
      <c r="E29" s="22"/>
      <c r="F29" s="15"/>
      <c r="G29" s="14">
        <f>I29</f>
        <v>8036</v>
      </c>
      <c r="H29" s="14">
        <v>1347583</v>
      </c>
      <c r="I29" s="13">
        <v>8036</v>
      </c>
      <c r="J29" s="13">
        <v>1347583</v>
      </c>
      <c r="K29" s="14" t="s">
        <v>7</v>
      </c>
      <c r="L29" s="14" t="s">
        <v>7</v>
      </c>
      <c r="M29" s="14" t="s">
        <v>7</v>
      </c>
      <c r="N29" s="14" t="s">
        <v>7</v>
      </c>
    </row>
    <row r="30" spans="3:14" ht="24" customHeight="1">
      <c r="C30" s="22" t="s">
        <v>51</v>
      </c>
      <c r="D30" s="22"/>
      <c r="E30" s="22"/>
      <c r="F30" s="15"/>
      <c r="G30" s="14">
        <f>I30</f>
        <v>4419</v>
      </c>
      <c r="H30" s="14">
        <v>666563</v>
      </c>
      <c r="I30" s="14">
        <v>4419</v>
      </c>
      <c r="J30" s="14">
        <v>666563</v>
      </c>
      <c r="K30" s="13" t="s">
        <v>87</v>
      </c>
      <c r="L30" s="13" t="s">
        <v>87</v>
      </c>
      <c r="M30" s="13" t="s">
        <v>87</v>
      </c>
      <c r="N30" s="13" t="s">
        <v>87</v>
      </c>
    </row>
    <row r="31" spans="3:14" ht="24" customHeight="1">
      <c r="C31" s="22" t="s">
        <v>21</v>
      </c>
      <c r="D31" s="22"/>
      <c r="E31" s="22"/>
      <c r="F31" s="15"/>
      <c r="G31" s="14">
        <f>K31</f>
        <v>2240</v>
      </c>
      <c r="H31" s="14">
        <v>35560</v>
      </c>
      <c r="I31" s="14" t="s">
        <v>7</v>
      </c>
      <c r="J31" s="14" t="s">
        <v>7</v>
      </c>
      <c r="K31" s="13">
        <v>2240</v>
      </c>
      <c r="L31" s="13">
        <v>35560</v>
      </c>
      <c r="M31" s="14" t="s">
        <v>7</v>
      </c>
      <c r="N31" s="14" t="s">
        <v>7</v>
      </c>
    </row>
    <row r="32" spans="3:14" ht="30" customHeight="1">
      <c r="C32" s="22" t="s">
        <v>85</v>
      </c>
      <c r="D32" s="22"/>
      <c r="E32" s="22"/>
      <c r="F32" s="15"/>
      <c r="G32" s="14">
        <f>I32+K32</f>
        <v>1537</v>
      </c>
      <c r="H32" s="14">
        <v>43353</v>
      </c>
      <c r="I32" s="14">
        <v>1387</v>
      </c>
      <c r="J32" s="14">
        <v>26353</v>
      </c>
      <c r="K32" s="13">
        <v>150</v>
      </c>
      <c r="L32" s="13">
        <v>17000</v>
      </c>
      <c r="M32" s="13" t="s">
        <v>87</v>
      </c>
      <c r="N32" s="13" t="s">
        <v>87</v>
      </c>
    </row>
    <row r="33" spans="3:14" ht="24" customHeight="1">
      <c r="C33" s="22" t="s">
        <v>59</v>
      </c>
      <c r="D33" s="22"/>
      <c r="E33" s="22"/>
      <c r="F33" s="15"/>
      <c r="G33" s="14">
        <f>I33</f>
        <v>4776</v>
      </c>
      <c r="H33" s="14">
        <v>549770</v>
      </c>
      <c r="I33" s="14">
        <v>4776</v>
      </c>
      <c r="J33" s="14">
        <v>549770</v>
      </c>
      <c r="K33" s="13" t="s">
        <v>87</v>
      </c>
      <c r="L33" s="13" t="s">
        <v>87</v>
      </c>
      <c r="M33" s="13" t="s">
        <v>87</v>
      </c>
      <c r="N33" s="13" t="s">
        <v>87</v>
      </c>
    </row>
    <row r="34" spans="3:14" ht="24" customHeight="1">
      <c r="C34" s="22" t="s">
        <v>86</v>
      </c>
      <c r="D34" s="22"/>
      <c r="E34" s="22"/>
      <c r="F34" s="15"/>
      <c r="G34" s="14">
        <f>K34</f>
        <v>150</v>
      </c>
      <c r="H34" s="14">
        <v>900</v>
      </c>
      <c r="I34" s="13" t="s">
        <v>87</v>
      </c>
      <c r="J34" s="13" t="s">
        <v>87</v>
      </c>
      <c r="K34" s="13">
        <v>150</v>
      </c>
      <c r="L34" s="13">
        <v>900</v>
      </c>
      <c r="M34" s="13" t="s">
        <v>87</v>
      </c>
      <c r="N34" s="13" t="s">
        <v>87</v>
      </c>
    </row>
    <row r="35" spans="3:14" ht="24" customHeight="1">
      <c r="C35" s="22" t="s">
        <v>43</v>
      </c>
      <c r="D35" s="22"/>
      <c r="E35" s="22"/>
      <c r="F35" s="15"/>
      <c r="G35" s="14">
        <f>I35</f>
        <v>120</v>
      </c>
      <c r="H35" s="14">
        <v>53761</v>
      </c>
      <c r="I35" s="13">
        <v>120</v>
      </c>
      <c r="J35" s="13">
        <v>53761</v>
      </c>
      <c r="K35" s="14" t="s">
        <v>7</v>
      </c>
      <c r="L35" s="14" t="s">
        <v>7</v>
      </c>
      <c r="M35" s="14" t="s">
        <v>7</v>
      </c>
      <c r="N35" s="14" t="s">
        <v>7</v>
      </c>
    </row>
    <row r="36" spans="3:14" ht="24" customHeight="1">
      <c r="C36" s="22" t="s">
        <v>17</v>
      </c>
      <c r="D36" s="22"/>
      <c r="E36" s="22"/>
      <c r="F36" s="15"/>
      <c r="G36" s="14">
        <f>I36</f>
        <v>7782</v>
      </c>
      <c r="H36" s="14">
        <v>6439808</v>
      </c>
      <c r="I36" s="13">
        <v>7782</v>
      </c>
      <c r="J36" s="13">
        <v>6439808</v>
      </c>
      <c r="K36" s="14" t="s">
        <v>7</v>
      </c>
      <c r="L36" s="14" t="s">
        <v>7</v>
      </c>
      <c r="M36" s="14" t="s">
        <v>7</v>
      </c>
      <c r="N36" s="14" t="s">
        <v>7</v>
      </c>
    </row>
    <row r="37" spans="3:14" ht="29.25" customHeight="1">
      <c r="C37" s="22" t="s">
        <v>30</v>
      </c>
      <c r="D37" s="22"/>
      <c r="E37" s="22"/>
      <c r="F37" s="15"/>
      <c r="G37" s="14">
        <f>I37</f>
        <v>58</v>
      </c>
      <c r="H37" s="14">
        <v>52474</v>
      </c>
      <c r="I37" s="14">
        <v>58</v>
      </c>
      <c r="J37" s="14">
        <v>52474</v>
      </c>
      <c r="K37" s="13" t="s">
        <v>87</v>
      </c>
      <c r="L37" s="13" t="s">
        <v>87</v>
      </c>
      <c r="M37" s="13" t="s">
        <v>87</v>
      </c>
      <c r="N37" s="13" t="s">
        <v>87</v>
      </c>
    </row>
    <row r="38" spans="3:14" ht="23.25" customHeight="1">
      <c r="C38" s="22" t="s">
        <v>52</v>
      </c>
      <c r="D38" s="22"/>
      <c r="E38" s="22"/>
      <c r="F38" s="15"/>
      <c r="G38" s="14">
        <f>I38</f>
        <v>78</v>
      </c>
      <c r="H38" s="14">
        <v>119841</v>
      </c>
      <c r="I38" s="14">
        <v>78</v>
      </c>
      <c r="J38" s="14">
        <v>119841</v>
      </c>
      <c r="K38" s="13" t="s">
        <v>87</v>
      </c>
      <c r="L38" s="13" t="s">
        <v>87</v>
      </c>
      <c r="M38" s="13" t="s">
        <v>87</v>
      </c>
      <c r="N38" s="13" t="s">
        <v>87</v>
      </c>
    </row>
    <row r="39" spans="3:14" ht="23.25" customHeight="1">
      <c r="C39" s="22" t="s">
        <v>56</v>
      </c>
      <c r="D39" s="22"/>
      <c r="E39" s="22"/>
      <c r="F39" s="15"/>
      <c r="G39" s="14">
        <f>I39</f>
        <v>9240</v>
      </c>
      <c r="H39" s="14">
        <v>215784</v>
      </c>
      <c r="I39" s="14">
        <v>9240</v>
      </c>
      <c r="J39" s="14">
        <v>215784</v>
      </c>
      <c r="K39" s="13" t="s">
        <v>87</v>
      </c>
      <c r="L39" s="13" t="s">
        <v>87</v>
      </c>
      <c r="M39" s="13" t="s">
        <v>87</v>
      </c>
      <c r="N39" s="13" t="s">
        <v>87</v>
      </c>
    </row>
    <row r="40" spans="3:14" ht="23.25" customHeight="1">
      <c r="C40" s="22" t="s">
        <v>53</v>
      </c>
      <c r="D40" s="22"/>
      <c r="E40" s="22"/>
      <c r="F40" s="15"/>
      <c r="G40" s="14">
        <f>I40+K40</f>
        <v>1206</v>
      </c>
      <c r="H40" s="14">
        <v>10712</v>
      </c>
      <c r="I40" s="14">
        <v>416</v>
      </c>
      <c r="J40" s="14">
        <v>5824</v>
      </c>
      <c r="K40" s="13">
        <v>790</v>
      </c>
      <c r="L40" s="13">
        <v>4888</v>
      </c>
      <c r="M40" s="13" t="s">
        <v>87</v>
      </c>
      <c r="N40" s="13" t="s">
        <v>87</v>
      </c>
    </row>
    <row r="41" spans="3:14" ht="24" customHeight="1">
      <c r="C41" s="22" t="s">
        <v>68</v>
      </c>
      <c r="D41" s="22"/>
      <c r="E41" s="22"/>
      <c r="F41" s="15"/>
      <c r="G41" s="14">
        <f>I41+K41+M41</f>
        <v>8975</v>
      </c>
      <c r="H41" s="14">
        <v>205208</v>
      </c>
      <c r="I41" s="14">
        <v>1050</v>
      </c>
      <c r="J41" s="14">
        <v>17842</v>
      </c>
      <c r="K41" s="13">
        <v>7673</v>
      </c>
      <c r="L41" s="13">
        <v>68404</v>
      </c>
      <c r="M41" s="13">
        <v>252</v>
      </c>
      <c r="N41" s="13">
        <v>118962</v>
      </c>
    </row>
    <row r="42" spans="1:14" ht="15.75" customHeight="1" thickBot="1">
      <c r="A42" s="2"/>
      <c r="B42" s="16"/>
      <c r="C42" s="2"/>
      <c r="D42" s="2"/>
      <c r="E42" s="2"/>
      <c r="F42" s="17"/>
      <c r="G42" s="2"/>
      <c r="H42" s="2"/>
      <c r="I42" s="2"/>
      <c r="J42" s="2"/>
      <c r="K42" s="2"/>
      <c r="L42" s="2"/>
      <c r="M42" s="2"/>
      <c r="N42" s="2"/>
    </row>
    <row r="43" spans="2:7" ht="14.25" customHeight="1">
      <c r="B43" s="1" t="s">
        <v>24</v>
      </c>
      <c r="G43" s="11"/>
    </row>
    <row r="44" spans="2:7" ht="14.25">
      <c r="B44" s="11" t="s">
        <v>50</v>
      </c>
      <c r="G44" s="11"/>
    </row>
    <row r="45" ht="14.25">
      <c r="G45" s="11"/>
    </row>
    <row r="46" ht="14.25">
      <c r="G46" s="11"/>
    </row>
    <row r="47" ht="14.25">
      <c r="G47" s="11"/>
    </row>
    <row r="48" ht="14.25">
      <c r="G48" s="11"/>
    </row>
    <row r="49" ht="14.25">
      <c r="G49" s="11"/>
    </row>
    <row r="50" ht="14.25">
      <c r="G50" s="11"/>
    </row>
    <row r="51" ht="14.25">
      <c r="G51" s="11"/>
    </row>
    <row r="52" ht="14.25">
      <c r="G52" s="11"/>
    </row>
    <row r="53" ht="14.25">
      <c r="G53" s="11"/>
    </row>
    <row r="54" ht="14.25">
      <c r="G54" s="11"/>
    </row>
  </sheetData>
  <mergeCells count="39">
    <mergeCell ref="C21:E21"/>
    <mergeCell ref="C17:E17"/>
    <mergeCell ref="C18:E18"/>
    <mergeCell ref="C34:E34"/>
    <mergeCell ref="C24:E24"/>
    <mergeCell ref="C25:E25"/>
    <mergeCell ref="C30:E30"/>
    <mergeCell ref="C31:E31"/>
    <mergeCell ref="C27:E27"/>
    <mergeCell ref="C40:E40"/>
    <mergeCell ref="M4:N4"/>
    <mergeCell ref="G4:H4"/>
    <mergeCell ref="I4:J4"/>
    <mergeCell ref="B4:E5"/>
    <mergeCell ref="K4:L4"/>
    <mergeCell ref="C13:E13"/>
    <mergeCell ref="C14:E14"/>
    <mergeCell ref="B7:C7"/>
    <mergeCell ref="C20:E20"/>
    <mergeCell ref="C41:E41"/>
    <mergeCell ref="A1:N1"/>
    <mergeCell ref="C23:E23"/>
    <mergeCell ref="B10:E10"/>
    <mergeCell ref="B22:E22"/>
    <mergeCell ref="C16:E16"/>
    <mergeCell ref="C19:E19"/>
    <mergeCell ref="C11:E11"/>
    <mergeCell ref="C15:E15"/>
    <mergeCell ref="C12:E12"/>
    <mergeCell ref="C38:E38"/>
    <mergeCell ref="C39:E39"/>
    <mergeCell ref="C26:E26"/>
    <mergeCell ref="C28:E28"/>
    <mergeCell ref="C29:E29"/>
    <mergeCell ref="C36:E36"/>
    <mergeCell ref="C32:E32"/>
    <mergeCell ref="C33:E33"/>
    <mergeCell ref="C35:E35"/>
    <mergeCell ref="C37:E37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9" r:id="rId1"/>
  <ignoredErrors>
    <ignoredError sqref="G36 G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62"/>
  <sheetViews>
    <sheetView showGridLines="0" zoomScale="85" zoomScaleNormal="85" workbookViewId="0" topLeftCell="A1">
      <selection activeCell="A1" sqref="A1:N1"/>
    </sheetView>
  </sheetViews>
  <sheetFormatPr defaultColWidth="8.625" defaultRowHeight="12.75"/>
  <cols>
    <col min="1" max="1" width="1.00390625" style="1" customWidth="1"/>
    <col min="2" max="2" width="3.00390625" style="1" customWidth="1"/>
    <col min="3" max="3" width="4.375" style="1" customWidth="1"/>
    <col min="4" max="4" width="7.125" style="1" customWidth="1"/>
    <col min="5" max="5" width="4.625" style="1" customWidth="1"/>
    <col min="6" max="6" width="0.875" style="1" customWidth="1"/>
    <col min="7" max="7" width="12.875" style="1" customWidth="1"/>
    <col min="8" max="8" width="15.625" style="1" customWidth="1"/>
    <col min="9" max="9" width="12.875" style="1" customWidth="1"/>
    <col min="10" max="10" width="15.625" style="1" customWidth="1"/>
    <col min="11" max="11" width="12.875" style="1" customWidth="1"/>
    <col min="12" max="12" width="15.625" style="1" customWidth="1"/>
    <col min="13" max="13" width="12.875" style="1" customWidth="1"/>
    <col min="14" max="14" width="15.625" style="1" customWidth="1"/>
    <col min="15" max="16384" width="8.625" style="1" customWidth="1"/>
  </cols>
  <sheetData>
    <row r="1" spans="1:14" ht="24">
      <c r="A1" s="30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ht="34.5" customHeight="1"/>
    <row r="3" spans="2:14" ht="15.7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6" t="s">
        <v>25</v>
      </c>
    </row>
    <row r="4" spans="1:14" ht="19.5" customHeight="1">
      <c r="A4" s="18"/>
      <c r="B4" s="28" t="s">
        <v>0</v>
      </c>
      <c r="C4" s="28"/>
      <c r="D4" s="28"/>
      <c r="E4" s="28"/>
      <c r="F4" s="3"/>
      <c r="G4" s="24" t="s">
        <v>4</v>
      </c>
      <c r="H4" s="26"/>
      <c r="I4" s="24" t="s">
        <v>23</v>
      </c>
      <c r="J4" s="27"/>
      <c r="K4" s="24" t="s">
        <v>5</v>
      </c>
      <c r="L4" s="27"/>
      <c r="M4" s="24" t="s">
        <v>6</v>
      </c>
      <c r="N4" s="25"/>
    </row>
    <row r="5" spans="2:14" ht="39" customHeight="1">
      <c r="B5" s="29"/>
      <c r="C5" s="29"/>
      <c r="D5" s="29"/>
      <c r="E5" s="29"/>
      <c r="F5" s="4"/>
      <c r="G5" s="5" t="s">
        <v>1</v>
      </c>
      <c r="H5" s="5" t="s">
        <v>2</v>
      </c>
      <c r="I5" s="5" t="s">
        <v>1</v>
      </c>
      <c r="J5" s="5" t="s">
        <v>2</v>
      </c>
      <c r="K5" s="5" t="s">
        <v>1</v>
      </c>
      <c r="L5" s="5" t="s">
        <v>2</v>
      </c>
      <c r="M5" s="5" t="s">
        <v>1</v>
      </c>
      <c r="N5" s="6" t="s">
        <v>2</v>
      </c>
    </row>
    <row r="6" spans="1:14" ht="18.75" customHeight="1">
      <c r="A6" s="19"/>
      <c r="B6" s="7"/>
      <c r="C6" s="7"/>
      <c r="D6" s="7"/>
      <c r="E6" s="7"/>
      <c r="F6" s="7"/>
      <c r="G6" s="8"/>
      <c r="H6" s="9"/>
      <c r="I6" s="9"/>
      <c r="J6" s="9"/>
      <c r="K6" s="9"/>
      <c r="L6" s="9"/>
      <c r="M6" s="9"/>
      <c r="N6" s="9"/>
    </row>
    <row r="7" spans="1:14" ht="21.75" customHeight="1">
      <c r="A7" s="11"/>
      <c r="B7" s="7"/>
      <c r="C7" s="22" t="s">
        <v>57</v>
      </c>
      <c r="D7" s="22"/>
      <c r="E7" s="22"/>
      <c r="F7" s="15"/>
      <c r="G7" s="14">
        <f>I7+K7</f>
        <v>560</v>
      </c>
      <c r="H7" s="14">
        <v>24738</v>
      </c>
      <c r="I7" s="14">
        <v>86</v>
      </c>
      <c r="J7" s="14">
        <v>19903</v>
      </c>
      <c r="K7" s="13">
        <v>474</v>
      </c>
      <c r="L7" s="13">
        <v>4835</v>
      </c>
      <c r="M7" s="13" t="s">
        <v>87</v>
      </c>
      <c r="N7" s="13" t="s">
        <v>87</v>
      </c>
    </row>
    <row r="8" spans="1:14" ht="21.75" customHeight="1">
      <c r="A8" s="11"/>
      <c r="B8" s="7"/>
      <c r="C8" s="22" t="s">
        <v>75</v>
      </c>
      <c r="D8" s="22"/>
      <c r="E8" s="22"/>
      <c r="F8" s="15"/>
      <c r="G8" s="14">
        <f>I8+K8+M8</f>
        <v>11758</v>
      </c>
      <c r="H8" s="14">
        <v>1984795</v>
      </c>
      <c r="I8" s="14">
        <v>6504</v>
      </c>
      <c r="J8" s="14">
        <v>1923341</v>
      </c>
      <c r="K8" s="13">
        <v>4582</v>
      </c>
      <c r="L8" s="13">
        <v>53390</v>
      </c>
      <c r="M8" s="13">
        <v>672</v>
      </c>
      <c r="N8" s="13">
        <v>8064</v>
      </c>
    </row>
    <row r="9" spans="1:14" ht="21.75" customHeight="1">
      <c r="A9" s="11"/>
      <c r="B9" s="7"/>
      <c r="C9" s="22" t="s">
        <v>54</v>
      </c>
      <c r="D9" s="22"/>
      <c r="E9" s="22"/>
      <c r="F9" s="15"/>
      <c r="G9" s="14">
        <f>I9+K9</f>
        <v>5684</v>
      </c>
      <c r="H9" s="14">
        <v>679764</v>
      </c>
      <c r="I9" s="14">
        <v>3265</v>
      </c>
      <c r="J9" s="14">
        <v>654272</v>
      </c>
      <c r="K9" s="13">
        <v>2419</v>
      </c>
      <c r="L9" s="13">
        <v>25492</v>
      </c>
      <c r="M9" s="13" t="s">
        <v>87</v>
      </c>
      <c r="N9" s="13" t="s">
        <v>87</v>
      </c>
    </row>
    <row r="10" spans="1:14" ht="21.75" customHeight="1">
      <c r="A10" s="11"/>
      <c r="B10" s="7"/>
      <c r="C10" s="22" t="s">
        <v>61</v>
      </c>
      <c r="D10" s="22"/>
      <c r="E10" s="22"/>
      <c r="F10" s="15"/>
      <c r="G10" s="14">
        <f>M10</f>
        <v>120</v>
      </c>
      <c r="H10" s="14">
        <v>48000</v>
      </c>
      <c r="I10" s="13" t="s">
        <v>87</v>
      </c>
      <c r="J10" s="13" t="s">
        <v>87</v>
      </c>
      <c r="K10" s="13" t="s">
        <v>87</v>
      </c>
      <c r="L10" s="13" t="s">
        <v>87</v>
      </c>
      <c r="M10" s="13">
        <v>120</v>
      </c>
      <c r="N10" s="13">
        <v>48000</v>
      </c>
    </row>
    <row r="11" spans="1:14" ht="21.75" customHeight="1">
      <c r="A11" s="11"/>
      <c r="B11" s="7"/>
      <c r="C11" s="22" t="s">
        <v>77</v>
      </c>
      <c r="D11" s="22"/>
      <c r="E11" s="22"/>
      <c r="F11" s="15"/>
      <c r="G11" s="14">
        <f>I11+K11+M11</f>
        <v>4577</v>
      </c>
      <c r="H11" s="14">
        <v>436607</v>
      </c>
      <c r="I11" s="14">
        <v>1941</v>
      </c>
      <c r="J11" s="14">
        <v>398017</v>
      </c>
      <c r="K11" s="13">
        <v>2600</v>
      </c>
      <c r="L11" s="13">
        <v>38071</v>
      </c>
      <c r="M11" s="13">
        <v>36</v>
      </c>
      <c r="N11" s="13">
        <v>519</v>
      </c>
    </row>
    <row r="12" spans="1:14" ht="21.75" customHeight="1">
      <c r="A12" s="11"/>
      <c r="B12" s="7"/>
      <c r="C12" s="22" t="s">
        <v>45</v>
      </c>
      <c r="D12" s="22"/>
      <c r="E12" s="22"/>
      <c r="F12" s="15"/>
      <c r="G12" s="14">
        <f>I12+K12</f>
        <v>6241</v>
      </c>
      <c r="H12" s="14">
        <v>160783</v>
      </c>
      <c r="I12" s="13">
        <v>444</v>
      </c>
      <c r="J12" s="13">
        <v>109757</v>
      </c>
      <c r="K12" s="13">
        <v>5797</v>
      </c>
      <c r="L12" s="13">
        <v>51026</v>
      </c>
      <c r="M12" s="14" t="s">
        <v>7</v>
      </c>
      <c r="N12" s="14" t="s">
        <v>7</v>
      </c>
    </row>
    <row r="13" spans="1:14" ht="21.75" customHeight="1">
      <c r="A13" s="11"/>
      <c r="B13" s="7"/>
      <c r="C13" s="22" t="s">
        <v>73</v>
      </c>
      <c r="D13" s="22"/>
      <c r="E13" s="22"/>
      <c r="F13" s="15"/>
      <c r="G13" s="14">
        <f>I13+K13</f>
        <v>1537</v>
      </c>
      <c r="H13" s="14">
        <v>43353</v>
      </c>
      <c r="I13" s="14">
        <v>1387</v>
      </c>
      <c r="J13" s="14">
        <v>26353</v>
      </c>
      <c r="K13" s="13">
        <v>150</v>
      </c>
      <c r="L13" s="13">
        <v>17000</v>
      </c>
      <c r="M13" s="13" t="s">
        <v>87</v>
      </c>
      <c r="N13" s="13" t="s">
        <v>87</v>
      </c>
    </row>
    <row r="14" spans="1:14" ht="21.75" customHeight="1">
      <c r="A14" s="11"/>
      <c r="B14" s="7"/>
      <c r="C14" s="22" t="s">
        <v>81</v>
      </c>
      <c r="D14" s="22"/>
      <c r="E14" s="22"/>
      <c r="F14" s="15"/>
      <c r="G14" s="14">
        <f>M14</f>
        <v>6</v>
      </c>
      <c r="H14" s="14">
        <v>2334</v>
      </c>
      <c r="I14" s="13" t="s">
        <v>87</v>
      </c>
      <c r="J14" s="13" t="s">
        <v>87</v>
      </c>
      <c r="K14" s="13" t="s">
        <v>87</v>
      </c>
      <c r="L14" s="13" t="s">
        <v>87</v>
      </c>
      <c r="M14" s="13">
        <v>6</v>
      </c>
      <c r="N14" s="13">
        <v>2334</v>
      </c>
    </row>
    <row r="15" spans="1:14" ht="21.75" customHeight="1">
      <c r="A15" s="11"/>
      <c r="B15" s="7"/>
      <c r="C15" s="22" t="s">
        <v>82</v>
      </c>
      <c r="D15" s="22"/>
      <c r="E15" s="22"/>
      <c r="F15" s="15"/>
      <c r="G15" s="14">
        <f>I15</f>
        <v>504</v>
      </c>
      <c r="H15" s="14">
        <v>9576</v>
      </c>
      <c r="I15" s="14">
        <v>504</v>
      </c>
      <c r="J15" s="14">
        <v>9576</v>
      </c>
      <c r="K15" s="13" t="s">
        <v>87</v>
      </c>
      <c r="L15" s="13" t="s">
        <v>87</v>
      </c>
      <c r="M15" s="13" t="s">
        <v>87</v>
      </c>
      <c r="N15" s="13" t="s">
        <v>87</v>
      </c>
    </row>
    <row r="16" spans="1:14" ht="21.75" customHeight="1">
      <c r="A16" s="11"/>
      <c r="B16" s="7"/>
      <c r="C16" s="22" t="s">
        <v>70</v>
      </c>
      <c r="D16" s="22"/>
      <c r="E16" s="22"/>
      <c r="F16" s="15"/>
      <c r="G16" s="14">
        <f>K16</f>
        <v>5</v>
      </c>
      <c r="H16" s="14">
        <v>50</v>
      </c>
      <c r="I16" s="13" t="s">
        <v>87</v>
      </c>
      <c r="J16" s="13" t="s">
        <v>87</v>
      </c>
      <c r="K16" s="13">
        <v>5</v>
      </c>
      <c r="L16" s="13">
        <v>50</v>
      </c>
      <c r="M16" s="13" t="s">
        <v>87</v>
      </c>
      <c r="N16" s="13" t="s">
        <v>87</v>
      </c>
    </row>
    <row r="17" spans="1:14" ht="21.75" customHeight="1">
      <c r="A17" s="11"/>
      <c r="B17" s="7"/>
      <c r="C17" s="22" t="s">
        <v>44</v>
      </c>
      <c r="D17" s="22"/>
      <c r="E17" s="22"/>
      <c r="F17" s="15"/>
      <c r="G17" s="14">
        <f>I17+K17</f>
        <v>1412</v>
      </c>
      <c r="H17" s="14">
        <v>399134</v>
      </c>
      <c r="I17" s="13">
        <v>1017</v>
      </c>
      <c r="J17" s="13">
        <v>395250</v>
      </c>
      <c r="K17" s="13">
        <v>395</v>
      </c>
      <c r="L17" s="13">
        <v>3884</v>
      </c>
      <c r="M17" s="14" t="s">
        <v>7</v>
      </c>
      <c r="N17" s="14" t="s">
        <v>7</v>
      </c>
    </row>
    <row r="18" spans="1:14" ht="21.75" customHeight="1">
      <c r="A18" s="11"/>
      <c r="B18" s="7"/>
      <c r="C18" s="22" t="s">
        <v>65</v>
      </c>
      <c r="D18" s="22"/>
      <c r="E18" s="22"/>
      <c r="F18" s="15"/>
      <c r="G18" s="14">
        <f>I18+M18</f>
        <v>10601</v>
      </c>
      <c r="H18" s="14">
        <v>1513698</v>
      </c>
      <c r="I18" s="14">
        <v>10592</v>
      </c>
      <c r="J18" s="14">
        <v>1510899</v>
      </c>
      <c r="K18" s="13" t="s">
        <v>87</v>
      </c>
      <c r="L18" s="13" t="s">
        <v>87</v>
      </c>
      <c r="M18" s="13">
        <v>9</v>
      </c>
      <c r="N18" s="13">
        <v>2799</v>
      </c>
    </row>
    <row r="19" spans="1:14" ht="21.75" customHeight="1">
      <c r="A19" s="11"/>
      <c r="B19" s="7"/>
      <c r="C19" s="22" t="s">
        <v>49</v>
      </c>
      <c r="D19" s="22"/>
      <c r="E19" s="22"/>
      <c r="F19" s="15"/>
      <c r="G19" s="14">
        <f>I19+K19</f>
        <v>6934</v>
      </c>
      <c r="H19" s="14">
        <v>702179</v>
      </c>
      <c r="I19" s="13">
        <v>6174</v>
      </c>
      <c r="J19" s="13">
        <v>695730</v>
      </c>
      <c r="K19" s="13">
        <v>760</v>
      </c>
      <c r="L19" s="13">
        <v>6449</v>
      </c>
      <c r="M19" s="14" t="s">
        <v>7</v>
      </c>
      <c r="N19" s="14" t="s">
        <v>7</v>
      </c>
    </row>
    <row r="20" spans="1:14" ht="21.75" customHeight="1">
      <c r="A20" s="11"/>
      <c r="B20" s="7"/>
      <c r="C20" s="22" t="s">
        <v>48</v>
      </c>
      <c r="D20" s="22"/>
      <c r="E20" s="22"/>
      <c r="F20" s="15"/>
      <c r="G20" s="14">
        <f>I20+K20</f>
        <v>12958</v>
      </c>
      <c r="H20" s="14">
        <v>624032</v>
      </c>
      <c r="I20" s="13">
        <v>902</v>
      </c>
      <c r="J20" s="13">
        <v>179498</v>
      </c>
      <c r="K20" s="13">
        <v>12056</v>
      </c>
      <c r="L20" s="13">
        <v>444534</v>
      </c>
      <c r="M20" s="14" t="s">
        <v>7</v>
      </c>
      <c r="N20" s="14" t="s">
        <v>7</v>
      </c>
    </row>
    <row r="21" spans="1:14" ht="21.75" customHeight="1">
      <c r="A21" s="11"/>
      <c r="B21" s="7"/>
      <c r="C21" s="22" t="s">
        <v>80</v>
      </c>
      <c r="D21" s="22"/>
      <c r="E21" s="22"/>
      <c r="F21" s="15"/>
      <c r="G21" s="14">
        <f>I21+K21</f>
        <v>8138</v>
      </c>
      <c r="H21" s="14">
        <v>608584</v>
      </c>
      <c r="I21" s="14">
        <v>2063</v>
      </c>
      <c r="J21" s="14">
        <v>541337</v>
      </c>
      <c r="K21" s="13">
        <v>6075</v>
      </c>
      <c r="L21" s="13">
        <v>67247</v>
      </c>
      <c r="M21" s="13" t="s">
        <v>87</v>
      </c>
      <c r="N21" s="13" t="s">
        <v>87</v>
      </c>
    </row>
    <row r="22" spans="1:14" ht="21.75" customHeight="1">
      <c r="A22" s="11"/>
      <c r="B22" s="7"/>
      <c r="C22" s="22" t="s">
        <v>76</v>
      </c>
      <c r="D22" s="22"/>
      <c r="E22" s="22"/>
      <c r="F22" s="15"/>
      <c r="G22" s="14">
        <f>I22</f>
        <v>2765</v>
      </c>
      <c r="H22" s="14">
        <v>52362</v>
      </c>
      <c r="I22" s="14">
        <v>2765</v>
      </c>
      <c r="J22" s="14">
        <v>52362</v>
      </c>
      <c r="K22" s="13" t="s">
        <v>87</v>
      </c>
      <c r="L22" s="13" t="s">
        <v>87</v>
      </c>
      <c r="M22" s="13" t="s">
        <v>87</v>
      </c>
      <c r="N22" s="13" t="s">
        <v>87</v>
      </c>
    </row>
    <row r="23" spans="1:14" ht="21.75" customHeight="1">
      <c r="A23" s="11"/>
      <c r="B23" s="7"/>
      <c r="C23" s="22" t="s">
        <v>26</v>
      </c>
      <c r="D23" s="22"/>
      <c r="E23" s="22"/>
      <c r="F23" s="15"/>
      <c r="G23" s="14">
        <f>I23+K23</f>
        <v>19398</v>
      </c>
      <c r="H23" s="14">
        <v>221519</v>
      </c>
      <c r="I23" s="14">
        <v>18</v>
      </c>
      <c r="J23" s="14">
        <v>3299</v>
      </c>
      <c r="K23" s="13">
        <v>19380</v>
      </c>
      <c r="L23" s="13">
        <v>218220</v>
      </c>
      <c r="M23" s="13" t="s">
        <v>87</v>
      </c>
      <c r="N23" s="13" t="s">
        <v>87</v>
      </c>
    </row>
    <row r="24" spans="1:14" ht="21.75" customHeight="1">
      <c r="A24" s="11"/>
      <c r="B24" s="7"/>
      <c r="C24" s="22" t="s">
        <v>55</v>
      </c>
      <c r="D24" s="22"/>
      <c r="E24" s="22"/>
      <c r="F24" s="15"/>
      <c r="G24" s="14">
        <f>I24+K24+M24</f>
        <v>3413</v>
      </c>
      <c r="H24" s="14">
        <v>1565815</v>
      </c>
      <c r="I24" s="14">
        <v>1951</v>
      </c>
      <c r="J24" s="14">
        <v>1547553</v>
      </c>
      <c r="K24" s="13">
        <v>1460</v>
      </c>
      <c r="L24" s="13">
        <v>16840</v>
      </c>
      <c r="M24" s="13">
        <v>2</v>
      </c>
      <c r="N24" s="13">
        <v>1422</v>
      </c>
    </row>
    <row r="25" spans="1:14" ht="21.75" customHeight="1">
      <c r="A25" s="11"/>
      <c r="B25" s="7"/>
      <c r="C25" s="22" t="s">
        <v>72</v>
      </c>
      <c r="D25" s="22"/>
      <c r="E25" s="22"/>
      <c r="F25" s="15"/>
      <c r="G25" s="14">
        <f>I25+K25</f>
        <v>6541</v>
      </c>
      <c r="H25" s="14">
        <v>61822</v>
      </c>
      <c r="I25" s="14">
        <v>781</v>
      </c>
      <c r="J25" s="14">
        <v>33022</v>
      </c>
      <c r="K25" s="13">
        <v>5760</v>
      </c>
      <c r="L25" s="13">
        <v>28800</v>
      </c>
      <c r="M25" s="13" t="s">
        <v>87</v>
      </c>
      <c r="N25" s="13" t="s">
        <v>87</v>
      </c>
    </row>
    <row r="26" spans="1:14" ht="21.75" customHeight="1">
      <c r="A26" s="11"/>
      <c r="B26" s="7"/>
      <c r="C26" s="22" t="s">
        <v>71</v>
      </c>
      <c r="D26" s="22"/>
      <c r="E26" s="22"/>
      <c r="F26" s="15"/>
      <c r="G26" s="14">
        <f>I26</f>
        <v>724</v>
      </c>
      <c r="H26" s="14">
        <v>21565</v>
      </c>
      <c r="I26" s="14">
        <v>724</v>
      </c>
      <c r="J26" s="14">
        <v>21565</v>
      </c>
      <c r="K26" s="13" t="s">
        <v>87</v>
      </c>
      <c r="L26" s="13" t="s">
        <v>87</v>
      </c>
      <c r="M26" s="13" t="s">
        <v>87</v>
      </c>
      <c r="N26" s="13" t="s">
        <v>87</v>
      </c>
    </row>
    <row r="27" spans="1:14" ht="21.75" customHeight="1">
      <c r="A27" s="11"/>
      <c r="B27" s="7"/>
      <c r="C27" s="22" t="s">
        <v>27</v>
      </c>
      <c r="D27" s="22"/>
      <c r="E27" s="22"/>
      <c r="F27" s="15"/>
      <c r="G27" s="14">
        <f>I27</f>
        <v>4</v>
      </c>
      <c r="H27" s="14">
        <v>1093</v>
      </c>
      <c r="I27" s="14">
        <v>4</v>
      </c>
      <c r="J27" s="14">
        <v>1093</v>
      </c>
      <c r="K27" s="13" t="s">
        <v>87</v>
      </c>
      <c r="L27" s="13" t="s">
        <v>87</v>
      </c>
      <c r="M27" s="13" t="s">
        <v>87</v>
      </c>
      <c r="N27" s="13" t="s">
        <v>87</v>
      </c>
    </row>
    <row r="28" spans="1:14" ht="21.75" customHeight="1">
      <c r="A28" s="11"/>
      <c r="B28" s="7"/>
      <c r="C28" s="22" t="s">
        <v>74</v>
      </c>
      <c r="D28" s="22"/>
      <c r="E28" s="22"/>
      <c r="F28" s="15"/>
      <c r="G28" s="14">
        <f>I28+K28</f>
        <v>412</v>
      </c>
      <c r="H28" s="14">
        <v>4472</v>
      </c>
      <c r="I28" s="14">
        <v>4</v>
      </c>
      <c r="J28" s="14">
        <v>1789</v>
      </c>
      <c r="K28" s="13">
        <v>408</v>
      </c>
      <c r="L28" s="13">
        <v>2683</v>
      </c>
      <c r="M28" s="13" t="s">
        <v>87</v>
      </c>
      <c r="N28" s="13" t="s">
        <v>87</v>
      </c>
    </row>
    <row r="29" spans="1:14" ht="21.75" customHeight="1">
      <c r="A29" s="11"/>
      <c r="B29" s="7"/>
      <c r="C29" s="22" t="s">
        <v>64</v>
      </c>
      <c r="D29" s="22"/>
      <c r="E29" s="22"/>
      <c r="F29" s="15"/>
      <c r="G29" s="14">
        <f>K29</f>
        <v>488</v>
      </c>
      <c r="H29" s="14">
        <v>3269</v>
      </c>
      <c r="I29" s="13" t="s">
        <v>87</v>
      </c>
      <c r="J29" s="13" t="s">
        <v>87</v>
      </c>
      <c r="K29" s="13">
        <v>488</v>
      </c>
      <c r="L29" s="13">
        <v>3269</v>
      </c>
      <c r="M29" s="13" t="s">
        <v>87</v>
      </c>
      <c r="N29" s="13" t="s">
        <v>87</v>
      </c>
    </row>
    <row r="30" spans="1:14" ht="21.75" customHeight="1">
      <c r="A30" s="11"/>
      <c r="B30" s="7"/>
      <c r="C30" s="22" t="s">
        <v>79</v>
      </c>
      <c r="D30" s="22"/>
      <c r="E30" s="22"/>
      <c r="F30" s="15"/>
      <c r="G30" s="14">
        <f>I30+K30</f>
        <v>1377</v>
      </c>
      <c r="H30" s="14">
        <v>13778</v>
      </c>
      <c r="I30" s="14">
        <v>17</v>
      </c>
      <c r="J30" s="14">
        <v>6848</v>
      </c>
      <c r="K30" s="13">
        <v>1360</v>
      </c>
      <c r="L30" s="13">
        <v>6930</v>
      </c>
      <c r="M30" s="13" t="s">
        <v>87</v>
      </c>
      <c r="N30" s="13" t="s">
        <v>87</v>
      </c>
    </row>
    <row r="31" spans="1:14" ht="21.75" customHeight="1">
      <c r="A31" s="11"/>
      <c r="B31" s="7"/>
      <c r="C31" s="22" t="s">
        <v>41</v>
      </c>
      <c r="D31" s="22"/>
      <c r="E31" s="22"/>
      <c r="F31" s="15"/>
      <c r="G31" s="14">
        <f>I31+K31+M31</f>
        <v>15956</v>
      </c>
      <c r="H31" s="14">
        <v>467134</v>
      </c>
      <c r="I31" s="13">
        <v>379</v>
      </c>
      <c r="J31" s="13">
        <v>252245</v>
      </c>
      <c r="K31" s="13">
        <v>15448</v>
      </c>
      <c r="L31" s="13">
        <v>213584</v>
      </c>
      <c r="M31" s="13">
        <v>129</v>
      </c>
      <c r="N31" s="13">
        <v>1305</v>
      </c>
    </row>
    <row r="32" spans="1:14" ht="21.75" customHeight="1">
      <c r="A32" s="11"/>
      <c r="B32" s="7"/>
      <c r="C32" s="22" t="s">
        <v>69</v>
      </c>
      <c r="D32" s="22"/>
      <c r="E32" s="22"/>
      <c r="F32" s="15"/>
      <c r="G32" s="14">
        <f>I32</f>
        <v>6240</v>
      </c>
      <c r="H32" s="14">
        <v>5000635</v>
      </c>
      <c r="I32" s="14">
        <v>6240</v>
      </c>
      <c r="J32" s="14">
        <v>5000635</v>
      </c>
      <c r="K32" s="13" t="s">
        <v>87</v>
      </c>
      <c r="L32" s="13" t="s">
        <v>87</v>
      </c>
      <c r="M32" s="13" t="s">
        <v>87</v>
      </c>
      <c r="N32" s="13" t="s">
        <v>87</v>
      </c>
    </row>
    <row r="33" spans="1:14" ht="21.75" customHeight="1">
      <c r="A33" s="11"/>
      <c r="B33" s="7"/>
      <c r="C33" s="22" t="s">
        <v>78</v>
      </c>
      <c r="D33" s="22"/>
      <c r="E33" s="22"/>
      <c r="F33" s="15"/>
      <c r="G33" s="14">
        <f>I33+K33</f>
        <v>81</v>
      </c>
      <c r="H33" s="14">
        <v>6833</v>
      </c>
      <c r="I33" s="14">
        <v>17</v>
      </c>
      <c r="J33" s="14">
        <v>6506</v>
      </c>
      <c r="K33" s="13">
        <v>64</v>
      </c>
      <c r="L33" s="13">
        <v>327</v>
      </c>
      <c r="M33" s="13" t="s">
        <v>87</v>
      </c>
      <c r="N33" s="13" t="s">
        <v>87</v>
      </c>
    </row>
    <row r="34" spans="1:14" ht="21.75" customHeight="1">
      <c r="A34" s="11"/>
      <c r="B34" s="7"/>
      <c r="C34" s="22" t="s">
        <v>19</v>
      </c>
      <c r="D34" s="22"/>
      <c r="E34" s="22"/>
      <c r="F34" s="15"/>
      <c r="G34" s="14">
        <f>I34+K34</f>
        <v>5804</v>
      </c>
      <c r="H34" s="14">
        <v>2457582</v>
      </c>
      <c r="I34" s="13">
        <v>5799</v>
      </c>
      <c r="J34" s="13">
        <v>2457530</v>
      </c>
      <c r="K34" s="13">
        <v>5</v>
      </c>
      <c r="L34" s="13">
        <v>52</v>
      </c>
      <c r="M34" s="14" t="s">
        <v>7</v>
      </c>
      <c r="N34" s="14" t="s">
        <v>7</v>
      </c>
    </row>
    <row r="35" spans="1:14" ht="21.75" customHeight="1">
      <c r="A35" s="11"/>
      <c r="B35" s="7"/>
      <c r="C35" s="22" t="s">
        <v>18</v>
      </c>
      <c r="D35" s="22"/>
      <c r="E35" s="22"/>
      <c r="F35" s="15"/>
      <c r="G35" s="14">
        <f>I35+K35</f>
        <v>61</v>
      </c>
      <c r="H35" s="14">
        <v>1105</v>
      </c>
      <c r="I35" s="13">
        <v>39</v>
      </c>
      <c r="J35" s="13">
        <v>701</v>
      </c>
      <c r="K35" s="13">
        <v>22</v>
      </c>
      <c r="L35" s="13">
        <v>404</v>
      </c>
      <c r="M35" s="14" t="s">
        <v>7</v>
      </c>
      <c r="N35" s="14" t="s">
        <v>7</v>
      </c>
    </row>
    <row r="36" spans="1:14" ht="21.75" customHeight="1">
      <c r="A36" s="11"/>
      <c r="B36" s="7"/>
      <c r="C36" s="22" t="s">
        <v>29</v>
      </c>
      <c r="D36" s="22"/>
      <c r="E36" s="22"/>
      <c r="F36" s="15"/>
      <c r="G36" s="14">
        <f>K36</f>
        <v>168</v>
      </c>
      <c r="H36" s="14">
        <v>934</v>
      </c>
      <c r="I36" s="13" t="s">
        <v>87</v>
      </c>
      <c r="J36" s="13" t="s">
        <v>87</v>
      </c>
      <c r="K36" s="13">
        <v>168</v>
      </c>
      <c r="L36" s="13">
        <v>934</v>
      </c>
      <c r="M36" s="13" t="s">
        <v>87</v>
      </c>
      <c r="N36" s="13" t="s">
        <v>87</v>
      </c>
    </row>
    <row r="37" spans="1:14" ht="21.75" customHeight="1">
      <c r="A37" s="11"/>
      <c r="B37" s="14"/>
      <c r="C37" s="22" t="s">
        <v>28</v>
      </c>
      <c r="D37" s="22"/>
      <c r="E37" s="22"/>
      <c r="F37" s="15"/>
      <c r="G37" s="14">
        <f aca="true" t="shared" si="0" ref="G37:G42">I37</f>
        <v>3924</v>
      </c>
      <c r="H37" s="14">
        <v>57309</v>
      </c>
      <c r="I37" s="14">
        <v>3924</v>
      </c>
      <c r="J37" s="14">
        <v>57309</v>
      </c>
      <c r="K37" s="13" t="s">
        <v>87</v>
      </c>
      <c r="L37" s="13" t="s">
        <v>87</v>
      </c>
      <c r="M37" s="13" t="s">
        <v>87</v>
      </c>
      <c r="N37" s="13" t="s">
        <v>87</v>
      </c>
    </row>
    <row r="38" spans="1:14" ht="21.75" customHeight="1">
      <c r="A38" s="11"/>
      <c r="B38" s="7"/>
      <c r="C38" s="22" t="s">
        <v>66</v>
      </c>
      <c r="D38" s="22"/>
      <c r="E38" s="22"/>
      <c r="F38" s="15"/>
      <c r="G38" s="14">
        <f t="shared" si="0"/>
        <v>6155</v>
      </c>
      <c r="H38" s="14">
        <v>143292</v>
      </c>
      <c r="I38" s="14">
        <v>6155</v>
      </c>
      <c r="J38" s="14">
        <v>143292</v>
      </c>
      <c r="K38" s="13" t="s">
        <v>87</v>
      </c>
      <c r="L38" s="13" t="s">
        <v>87</v>
      </c>
      <c r="M38" s="13" t="s">
        <v>87</v>
      </c>
      <c r="N38" s="13" t="s">
        <v>87</v>
      </c>
    </row>
    <row r="39" spans="1:14" ht="21.75" customHeight="1">
      <c r="A39" s="11"/>
      <c r="B39" s="7"/>
      <c r="C39" s="22" t="s">
        <v>62</v>
      </c>
      <c r="D39" s="22"/>
      <c r="E39" s="22"/>
      <c r="F39" s="15"/>
      <c r="G39" s="14">
        <f t="shared" si="0"/>
        <v>110</v>
      </c>
      <c r="H39" s="14">
        <v>107296</v>
      </c>
      <c r="I39" s="14">
        <v>110</v>
      </c>
      <c r="J39" s="14">
        <v>107296</v>
      </c>
      <c r="K39" s="13" t="s">
        <v>87</v>
      </c>
      <c r="L39" s="13" t="s">
        <v>87</v>
      </c>
      <c r="M39" s="13" t="s">
        <v>87</v>
      </c>
      <c r="N39" s="13" t="s">
        <v>87</v>
      </c>
    </row>
    <row r="40" spans="1:14" ht="21.75" customHeight="1">
      <c r="A40" s="11"/>
      <c r="B40" s="7"/>
      <c r="C40" s="22" t="s">
        <v>67</v>
      </c>
      <c r="D40" s="22"/>
      <c r="E40" s="22"/>
      <c r="F40" s="15"/>
      <c r="G40" s="14">
        <f t="shared" si="0"/>
        <v>41</v>
      </c>
      <c r="H40" s="14">
        <v>15569</v>
      </c>
      <c r="I40" s="14">
        <v>41</v>
      </c>
      <c r="J40" s="14">
        <v>15569</v>
      </c>
      <c r="K40" s="13" t="s">
        <v>87</v>
      </c>
      <c r="L40" s="13" t="s">
        <v>87</v>
      </c>
      <c r="M40" s="13" t="s">
        <v>87</v>
      </c>
      <c r="N40" s="13" t="s">
        <v>87</v>
      </c>
    </row>
    <row r="41" spans="1:14" ht="21.75" customHeight="1">
      <c r="A41" s="11"/>
      <c r="B41" s="7"/>
      <c r="C41" s="22" t="s">
        <v>46</v>
      </c>
      <c r="D41" s="22"/>
      <c r="E41" s="22"/>
      <c r="F41" s="15"/>
      <c r="G41" s="14">
        <f t="shared" si="0"/>
        <v>18</v>
      </c>
      <c r="H41" s="14">
        <v>10454</v>
      </c>
      <c r="I41" s="13">
        <v>18</v>
      </c>
      <c r="J41" s="13">
        <v>10454</v>
      </c>
      <c r="K41" s="14" t="s">
        <v>7</v>
      </c>
      <c r="L41" s="14" t="s">
        <v>7</v>
      </c>
      <c r="M41" s="14" t="s">
        <v>7</v>
      </c>
      <c r="N41" s="14" t="s">
        <v>7</v>
      </c>
    </row>
    <row r="42" spans="1:14" ht="21.75" customHeight="1">
      <c r="A42" s="11"/>
      <c r="B42" s="7"/>
      <c r="C42" s="22" t="s">
        <v>60</v>
      </c>
      <c r="D42" s="22"/>
      <c r="E42" s="22"/>
      <c r="F42" s="15"/>
      <c r="G42" s="14">
        <f t="shared" si="0"/>
        <v>2</v>
      </c>
      <c r="H42" s="14">
        <v>398</v>
      </c>
      <c r="I42" s="14">
        <v>2</v>
      </c>
      <c r="J42" s="14">
        <v>398</v>
      </c>
      <c r="K42" s="13" t="s">
        <v>87</v>
      </c>
      <c r="L42" s="13" t="s">
        <v>87</v>
      </c>
      <c r="M42" s="13" t="s">
        <v>87</v>
      </c>
      <c r="N42" s="13" t="s">
        <v>87</v>
      </c>
    </row>
    <row r="43" spans="1:14" ht="21.75" customHeight="1">
      <c r="A43" s="11"/>
      <c r="B43" s="7"/>
      <c r="C43" s="22" t="s">
        <v>63</v>
      </c>
      <c r="D43" s="22"/>
      <c r="E43" s="22"/>
      <c r="F43" s="15"/>
      <c r="G43" s="14">
        <f>I43+K43+M43</f>
        <v>6535</v>
      </c>
      <c r="H43" s="14">
        <v>1145516</v>
      </c>
      <c r="I43" s="14">
        <v>830</v>
      </c>
      <c r="J43" s="14">
        <v>971109</v>
      </c>
      <c r="K43" s="13">
        <v>5442</v>
      </c>
      <c r="L43" s="13">
        <v>129770</v>
      </c>
      <c r="M43" s="13">
        <v>263</v>
      </c>
      <c r="N43" s="13">
        <v>44637</v>
      </c>
    </row>
    <row r="44" spans="1:14" ht="21.75" customHeight="1">
      <c r="A44" s="11"/>
      <c r="B44" s="7"/>
      <c r="C44" s="22" t="s">
        <v>42</v>
      </c>
      <c r="D44" s="22"/>
      <c r="E44" s="22"/>
      <c r="F44" s="15"/>
      <c r="G44" s="14">
        <f>I44+K44</f>
        <v>8519</v>
      </c>
      <c r="H44" s="14">
        <v>2054166</v>
      </c>
      <c r="I44" s="13">
        <v>5559</v>
      </c>
      <c r="J44" s="13">
        <v>2027126</v>
      </c>
      <c r="K44" s="13">
        <v>2960</v>
      </c>
      <c r="L44" s="13">
        <v>27040</v>
      </c>
      <c r="M44" s="14" t="s">
        <v>7</v>
      </c>
      <c r="N44" s="14" t="s">
        <v>7</v>
      </c>
    </row>
    <row r="45" spans="1:14" ht="21.75" customHeight="1">
      <c r="A45" s="11"/>
      <c r="B45" s="7"/>
      <c r="C45" s="22" t="s">
        <v>58</v>
      </c>
      <c r="D45" s="22"/>
      <c r="E45" s="22"/>
      <c r="F45" s="15"/>
      <c r="G45" s="14">
        <f>I45+K45+M45</f>
        <v>4063</v>
      </c>
      <c r="H45" s="14">
        <v>767555</v>
      </c>
      <c r="I45" s="14">
        <v>1560</v>
      </c>
      <c r="J45" s="14">
        <v>744486</v>
      </c>
      <c r="K45" s="13">
        <v>2490</v>
      </c>
      <c r="L45" s="13">
        <v>20790</v>
      </c>
      <c r="M45" s="13">
        <v>13</v>
      </c>
      <c r="N45" s="13">
        <v>2279</v>
      </c>
    </row>
    <row r="46" spans="1:14" ht="21.75" customHeight="1">
      <c r="A46" s="11"/>
      <c r="B46" s="7"/>
      <c r="C46" s="22" t="s">
        <v>84</v>
      </c>
      <c r="D46" s="22"/>
      <c r="E46" s="22"/>
      <c r="F46" s="15"/>
      <c r="G46" s="14">
        <f>I46</f>
        <v>709</v>
      </c>
      <c r="H46" s="14">
        <v>72498</v>
      </c>
      <c r="I46" s="14">
        <v>709</v>
      </c>
      <c r="J46" s="14">
        <v>72498</v>
      </c>
      <c r="K46" s="13" t="s">
        <v>87</v>
      </c>
      <c r="L46" s="13" t="s">
        <v>87</v>
      </c>
      <c r="M46" s="13" t="s">
        <v>87</v>
      </c>
      <c r="N46" s="13" t="s">
        <v>87</v>
      </c>
    </row>
    <row r="47" spans="1:14" ht="21.75" customHeight="1">
      <c r="A47" s="11"/>
      <c r="B47" s="7"/>
      <c r="C47" s="22" t="s">
        <v>83</v>
      </c>
      <c r="D47" s="22"/>
      <c r="E47" s="22"/>
      <c r="F47" s="15"/>
      <c r="G47" s="14">
        <f>I47+K47</f>
        <v>800</v>
      </c>
      <c r="H47" s="14">
        <v>449200</v>
      </c>
      <c r="I47" s="14">
        <v>740</v>
      </c>
      <c r="J47" s="14">
        <v>448060</v>
      </c>
      <c r="K47" s="13">
        <v>60</v>
      </c>
      <c r="L47" s="13">
        <v>1140</v>
      </c>
      <c r="M47" s="13" t="s">
        <v>87</v>
      </c>
      <c r="N47" s="13" t="s">
        <v>87</v>
      </c>
    </row>
    <row r="48" spans="1:14" ht="21.75" customHeight="1">
      <c r="A48" s="11"/>
      <c r="B48" s="7"/>
      <c r="C48" s="22" t="s">
        <v>75</v>
      </c>
      <c r="D48" s="22"/>
      <c r="E48" s="22"/>
      <c r="F48" s="15"/>
      <c r="G48" s="14">
        <f>I48+K48+M48</f>
        <v>11758</v>
      </c>
      <c r="H48" s="14">
        <v>1984795</v>
      </c>
      <c r="I48" s="14">
        <v>6504</v>
      </c>
      <c r="J48" s="14">
        <v>1923341</v>
      </c>
      <c r="K48" s="13">
        <v>4582</v>
      </c>
      <c r="L48" s="13">
        <v>53390</v>
      </c>
      <c r="M48" s="13">
        <v>672</v>
      </c>
      <c r="N48" s="13">
        <v>8064</v>
      </c>
    </row>
    <row r="49" spans="1:14" ht="21.75" customHeight="1">
      <c r="A49" s="11"/>
      <c r="B49" s="7"/>
      <c r="C49" s="22" t="s">
        <v>61</v>
      </c>
      <c r="D49" s="22"/>
      <c r="E49" s="22"/>
      <c r="F49" s="15"/>
      <c r="G49" s="14">
        <f>M49</f>
        <v>120</v>
      </c>
      <c r="H49" s="14">
        <v>48000</v>
      </c>
      <c r="I49" s="13" t="s">
        <v>87</v>
      </c>
      <c r="J49" s="13" t="s">
        <v>87</v>
      </c>
      <c r="K49" s="13" t="s">
        <v>87</v>
      </c>
      <c r="L49" s="13" t="s">
        <v>87</v>
      </c>
      <c r="M49" s="13">
        <v>120</v>
      </c>
      <c r="N49" s="13">
        <v>48000</v>
      </c>
    </row>
    <row r="50" spans="1:14" ht="21.75" customHeight="1">
      <c r="A50" s="11"/>
      <c r="B50" s="7"/>
      <c r="C50" s="22" t="s">
        <v>22</v>
      </c>
      <c r="D50" s="22"/>
      <c r="E50" s="22"/>
      <c r="F50" s="15"/>
      <c r="G50" s="14">
        <f>I50+K50</f>
        <v>13838</v>
      </c>
      <c r="H50" s="14">
        <v>1601565</v>
      </c>
      <c r="I50" s="13">
        <v>10670</v>
      </c>
      <c r="J50" s="13">
        <v>1580069</v>
      </c>
      <c r="K50" s="13">
        <v>3168</v>
      </c>
      <c r="L50" s="13">
        <v>21496</v>
      </c>
      <c r="M50" s="14" t="s">
        <v>7</v>
      </c>
      <c r="N50" s="14" t="s">
        <v>7</v>
      </c>
    </row>
    <row r="51" spans="1:14" ht="14.25" customHeight="1" thickBot="1">
      <c r="A51" s="2"/>
      <c r="B51" s="16"/>
      <c r="C51" s="2"/>
      <c r="D51" s="2"/>
      <c r="E51" s="2"/>
      <c r="F51" s="17"/>
      <c r="G51" s="2"/>
      <c r="H51" s="2"/>
      <c r="I51" s="2"/>
      <c r="J51" s="2"/>
      <c r="K51" s="2"/>
      <c r="L51" s="2"/>
      <c r="M51" s="2"/>
      <c r="N51" s="2"/>
    </row>
    <row r="52" ht="14.25">
      <c r="G52" s="11"/>
    </row>
    <row r="53" ht="14.25">
      <c r="G53" s="11"/>
    </row>
    <row r="54" ht="14.25">
      <c r="G54" s="11"/>
    </row>
    <row r="55" ht="14.25">
      <c r="G55" s="11"/>
    </row>
    <row r="56" ht="14.25">
      <c r="G56" s="11"/>
    </row>
    <row r="57" ht="14.25">
      <c r="G57" s="11"/>
    </row>
    <row r="58" ht="14.25">
      <c r="G58" s="11"/>
    </row>
    <row r="59" ht="14.25">
      <c r="G59" s="11"/>
    </row>
    <row r="60" ht="14.25">
      <c r="G60" s="11"/>
    </row>
    <row r="61" ht="14.25">
      <c r="G61" s="11"/>
    </row>
    <row r="62" ht="14.25">
      <c r="G62" s="11"/>
    </row>
  </sheetData>
  <mergeCells count="50">
    <mergeCell ref="C50:E50"/>
    <mergeCell ref="C38:E38"/>
    <mergeCell ref="C48:E48"/>
    <mergeCell ref="C44:E44"/>
    <mergeCell ref="C45:E45"/>
    <mergeCell ref="C47:E47"/>
    <mergeCell ref="C39:E39"/>
    <mergeCell ref="C40:E40"/>
    <mergeCell ref="C46:E46"/>
    <mergeCell ref="C49:E49"/>
    <mergeCell ref="C37:E37"/>
    <mergeCell ref="A1:N1"/>
    <mergeCell ref="B4:E5"/>
    <mergeCell ref="K4:L4"/>
    <mergeCell ref="M4:N4"/>
    <mergeCell ref="G4:H4"/>
    <mergeCell ref="I4:J4"/>
    <mergeCell ref="C34:E34"/>
    <mergeCell ref="C35:E35"/>
    <mergeCell ref="C36:E36"/>
    <mergeCell ref="C41:E41"/>
    <mergeCell ref="C43:E43"/>
    <mergeCell ref="C42:E42"/>
    <mergeCell ref="C26:E26"/>
    <mergeCell ref="C27:E27"/>
    <mergeCell ref="C28:E28"/>
    <mergeCell ref="C29:E29"/>
    <mergeCell ref="C30:E30"/>
    <mergeCell ref="C31:E31"/>
    <mergeCell ref="C32:E32"/>
    <mergeCell ref="C33:E33"/>
    <mergeCell ref="C7:E7"/>
    <mergeCell ref="C8:E8"/>
    <mergeCell ref="C9:E9"/>
    <mergeCell ref="C10:E10"/>
    <mergeCell ref="C11:E11"/>
    <mergeCell ref="C12:E12"/>
    <mergeCell ref="C13:E13"/>
    <mergeCell ref="C14:E14"/>
    <mergeCell ref="C19:E19"/>
    <mergeCell ref="C20:E20"/>
    <mergeCell ref="C22:E22"/>
    <mergeCell ref="C15:E15"/>
    <mergeCell ref="C16:E16"/>
    <mergeCell ref="C17:E17"/>
    <mergeCell ref="C18:E18"/>
    <mergeCell ref="C23:E23"/>
    <mergeCell ref="C24:E24"/>
    <mergeCell ref="C25:E25"/>
    <mergeCell ref="C21:E21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9" r:id="rId1"/>
  <ignoredErrors>
    <ignoredError sqref="G22 G24 G18 G44 G8 G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2015-04-20T07:42:27Z</cp:lastPrinted>
  <dcterms:created xsi:type="dcterms:W3CDTF">2009-06-29T10:55:20Z</dcterms:created>
  <dcterms:modified xsi:type="dcterms:W3CDTF">2015-04-28T01:47:19Z</dcterms:modified>
  <cp:category/>
  <cp:version/>
  <cp:contentType/>
  <cp:contentStatus/>
</cp:coreProperties>
</file>