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5年度決算（H27年度作業）\04 市町回答\"/>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W37" i="9"/>
  <c r="AM37" i="9"/>
  <c r="U37" i="9"/>
  <c r="C37"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AM35" i="9" s="1"/>
  <c r="AM36" i="9" s="1"/>
  <c r="BE34" i="9" l="1"/>
  <c r="BE35" i="9" l="1"/>
  <c r="BE36" i="9" s="1"/>
  <c r="BE37" i="9" s="1"/>
  <c r="BW34" i="9"/>
  <c r="BW35" i="9" s="1"/>
  <c r="BW36" i="9" s="1"/>
  <c r="CO34" i="9" l="1"/>
  <c r="CO35" i="9" s="1"/>
  <c r="CO36" i="9" s="1"/>
  <c r="CO37" i="9" s="1"/>
  <c r="CO38" i="9" s="1"/>
</calcChain>
</file>

<file path=xl/sharedStrings.xml><?xml version="1.0" encoding="utf-8"?>
<sst xmlns="http://schemas.openxmlformats.org/spreadsheetml/2006/main" count="970" uniqueCount="552">
  <si>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</si>
  <si>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</si>
  <si>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</si>
  <si>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</si>
  <si>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</si>
  <si>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</si>
  <si>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</si>
  <si>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</si>
  <si>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</si>
  <si>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</si>
  <si>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</si>
  <si>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</si>
  <si>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</si>
  <si>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</si>
  <si>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</si>
  <si>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</si>
  <si>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</si>
  <si>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</si>
  <si>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</si>
  <si>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</si>
  <si>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</si>
  <si>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</si>
  <si>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</si>
  <si>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</si>
  <si>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</si>
  <si>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</si>
  <si>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</si>
  <si>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</si>
  <si>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</si>
  <si>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</si>
  <si>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</si>
  <si>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</si>
  <si>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</si>
  <si>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</si>
  <si>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</si>
  <si>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</si>
  <si>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</si>
  <si>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</si>
  <si>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</si>
  <si>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</si>
  <si>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</si>
  <si>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</si>
  <si>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</si>
  <si>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</si>
  <si>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</si>
  <si>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</si>
  <si>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</si>
  <si>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</si>
  <si>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</si>
  <si>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</si>
  <si>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</si>
  <si>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</si>
  <si>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</si>
  <si>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</si>
  <si>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</si>
  <si>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</si>
  <si>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</si>
  <si>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</si>
  <si>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</si>
  <si>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</si>
  <si>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</si>
  <si>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</si>
  <si>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</si>
  <si>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</si>
  <si>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</si>
  <si>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</si>
  <si>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</si>
  <si>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</si>
  <si>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</si>
  <si>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</si>
  <si>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</si>
  <si>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</si>
  <si>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</si>
  <si>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</si>
  <si>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</si>
  <si>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</si>
  <si>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</si>
  <si>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</si>
  <si>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</si>
  <si>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</si>
  <si>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</si>
  <si>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</si>
  <si>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</si>
  <si>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</si>
  <si>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</si>
  <si>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</si>
  <si>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</si>
  <si>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</si>
  <si>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</si>
  <si>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</si>
  <si>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</si>
  <si>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</si>
  <si>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</si>
  <si>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</si>
  <si>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</si>
  <si>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</si>
  <si>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</si>
  <si>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</si>
  <si>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</si>
  <si>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</si>
  <si>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</si>
  <si>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</si>
  <si>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</si>
  <si>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</si>
  <si>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</si>
  <si>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</si>
  <si>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</si>
  <si>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</si>
  <si>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</si>
  <si>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</si>
  <si>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</si>
  <si>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</si>
  <si>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</si>
  <si>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</si>
  <si>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</si>
  <si>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</si>
  <si>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</si>
  <si>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</si>
  <si>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</si>
  <si>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</si>
  <si>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</si>
  <si>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</si>
  <si>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</si>
  <si>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</si>
  <si>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</si>
  <si>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</si>
  <si>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</si>
  <si>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</si>
  <si>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</si>
  <si>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</si>
  <si>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</si>
  <si>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</si>
  <si>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</si>
  <si>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</si>
  <si>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</si>
  <si>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</si>
  <si>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</si>
  <si>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</si>
  <si>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</si>
  <si>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</si>
  <si>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</si>
  <si>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</si>
  <si>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</si>
  <si>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</si>
  <si>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</si>
  <si>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</si>
  <si>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</si>
  <si>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</si>
  <si>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</si>
  <si>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</si>
  <si>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</si>
  <si>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</si>
  <si>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</si>
  <si>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</si>
  <si>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</si>
  <si>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</si>
  <si>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</si>
  <si>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</si>
  <si>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</si>
  <si>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</si>
  <si>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</si>
  <si>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</si>
  <si>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</si>
  <si>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</si>
  <si>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</si>
  <si>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</si>
  <si>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</si>
  <si>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</si>
  <si>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</si>
  <si>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</si>
  <si>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</si>
  <si>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</si>
  <si>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</si>
  <si>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</si>
  <si>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</si>
  <si>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</si>
  <si>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</si>
  <si>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</si>
  <si>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</si>
  <si>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</si>
  <si>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</si>
  <si>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</si>
  <si>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</si>
  <si>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</si>
  <si>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</si>
  <si>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</si>
  <si>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</si>
  <si>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</si>
  <si>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</si>
  <si>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</si>
  <si>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</si>
  <si>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</si>
  <si>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</si>
  <si>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</si>
  <si>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</si>
  <si>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長崎県平戸市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</si>
  <si>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</si>
  <si>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</si>
  <si>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</si>
  <si>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</si>
  <si>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</si>
  <si>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</si>
  <si>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</si>
  <si>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</si>
  <si>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</si>
  <si>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</si>
  <si>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</si>
  <si>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</si>
  <si>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</si>
  <si>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</si>
  <si>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</si>
  <si>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</si>
  <si>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</si>
  <si>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</si>
  <si>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</si>
  <si>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</si>
  <si>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</si>
  <si>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</si>
  <si>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</si>
  <si>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</si>
  <si>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</si>
  <si>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</si>
  <si>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</si>
  <si>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</si>
  <si>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</si>
  <si>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</si>
  <si>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</si>
  <si>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</si>
  <si>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</si>
  <si>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</si>
  <si>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</si>
  <si>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</si>
  <si>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</si>
  <si>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</si>
  <si>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</si>
  <si>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</si>
  <si>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</si>
  <si>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</si>
  <si>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</si>
  <si>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</si>
  <si>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</si>
  <si>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</si>
  <si>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</si>
  <si>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</si>
  <si>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</si>
  <si>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</si>
  <si>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</si>
  <si>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</si>
  <si>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</si>
  <si>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</si>
  <si>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</si>
  <si>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</si>
  <si>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</si>
  <si>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</si>
  <si>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</si>
  <si>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</si>
  <si>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</si>
  <si>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</si>
  <si>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</si>
  <si>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</si>
  <si>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</si>
  <si>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</si>
  <si>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</si>
  <si>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</si>
  <si>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</si>
  <si>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</si>
  <si>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</si>
  <si>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</si>
  <si>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</si>
  <si>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</si>
  <si>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</si>
  <si>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</si>
  <si>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</si>
  <si>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</si>
  <si>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</si>
  <si>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</si>
  <si>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</si>
  <si>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</si>
  <si>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</si>
  <si>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</si>
  <si>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</si>
  <si>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</si>
  <si>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</si>
  <si>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</si>
  <si>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</si>
  <si>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</si>
  <si>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</si>
  <si>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</si>
  <si>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</si>
  <si>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</si>
  <si>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</si>
  <si>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</si>
  <si>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</si>
  <si>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</si>
  <si>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</si>
  <si>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</si>
  <si>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</si>
  <si>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</si>
  <si>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</si>
  <si>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</si>
  <si>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</si>
  <si>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</si>
  <si>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</si>
  <si>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</si>
  <si>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</si>
  <si>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</si>
  <si>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</si>
  <si>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</si>
  <si>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</si>
  <si>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</si>
  <si>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</si>
  <si>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</si>
  <si>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</si>
  <si>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</si>
  <si>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</si>
  <si>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</si>
  <si>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</si>
  <si>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</si>
  <si>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</si>
  <si>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</si>
  <si>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</si>
  <si>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下水道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</si>
  <si>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</si>
  <si>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</si>
  <si>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</si>
  <si>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</si>
  <si>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</si>
  <si>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</si>
  <si>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</si>
  <si>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</si>
  <si>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</si>
  <si>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</si>
  <si>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</si>
  <si>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</si>
  <si>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</si>
  <si>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</si>
  <si>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</si>
  <si>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</si>
  <si>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</si>
  <si>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</si>
  <si>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</si>
  <si>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</si>
  <si>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</si>
  <si>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</si>
  <si>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</si>
  <si>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</si>
  <si>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長崎県平戸市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</si>
  <si>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</si>
  <si>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</si>
  <si>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</si>
  <si>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</si>
  <si>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</si>
  <si>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</si>
  <si>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</si>
  <si>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</si>
  <si>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</si>
  <si>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</si>
  <si>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</si>
  <si>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</si>
  <si>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</si>
  <si>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</si>
  <si>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</si>
  <si>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</si>
  <si>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</si>
  <si>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</si>
  <si>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</si>
  <si>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</si>
  <si>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</si>
  <si>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</si>
  <si>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</si>
  <si>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</si>
  <si>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</si>
  <si>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</si>
  <si>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</si>
  <si>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</si>
  <si>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</si>
  <si>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</si>
  <si>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</si>
  <si>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</si>
  <si>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</si>
  <si>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</si>
  <si>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</si>
  <si>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</si>
  <si>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</si>
  <si>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</si>
  <si>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交通船事業会計</t>
    <phoneticPr fontId="5"/>
  </si>
  <si>
    <t>病院事業会計</t>
    <phoneticPr fontId="5"/>
  </si>
  <si>
    <t>農業集落排水事業特別会計</t>
    <phoneticPr fontId="5"/>
  </si>
  <si>
    <t>法非適用企業</t>
    <phoneticPr fontId="5"/>
  </si>
  <si>
    <t>あづち大島いさりびの里事業特別会計</t>
    <phoneticPr fontId="5"/>
  </si>
  <si>
    <t>電気事業特別会計</t>
    <phoneticPr fontId="5"/>
  </si>
  <si>
    <t>宅地開発事業特別会計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</si>
  <si>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</si>
  <si>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</si>
  <si>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</si>
  <si>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</si>
  <si>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</si>
  <si>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</si>
  <si>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</si>
  <si>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</si>
  <si>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</si>
  <si>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</si>
  <si>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</si>
  <si>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</si>
  <si>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</si>
  <si>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</si>
  <si>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</si>
  <si>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</si>
  <si>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</si>
  <si>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</si>
  <si>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</si>
  <si>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</si>
  <si>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</si>
  <si>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</si>
  <si>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</si>
  <si>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</si>
  <si>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</si>
  <si>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</si>
  <si>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</si>
  <si>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</si>
  <si>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</si>
  <si>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</si>
  <si>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</si>
  <si>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</si>
  <si>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</si>
  <si>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</si>
  <si>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</si>
  <si>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</si>
  <si>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</si>
  <si>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</si>
  <si>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</si>
  <si>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</si>
  <si>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</si>
  <si>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</si>
  <si>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</si>
  <si>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</si>
  <si>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</si>
  <si>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</si>
  <si>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</si>
  <si>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</si>
  <si>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</si>
  <si>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</si>
  <si>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</si>
  <si>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</si>
  <si>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</si>
  <si>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</si>
  <si>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</si>
  <si>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</si>
  <si>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</si>
  <si>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</si>
  <si>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</si>
  <si>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</si>
  <si>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</si>
  <si>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</si>
  <si>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</si>
  <si>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</si>
  <si>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</si>
  <si>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</si>
  <si>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</si>
  <si>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</si>
  <si>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</si>
  <si>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</si>
  <si>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</si>
  <si>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</si>
  <si>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</si>
  <si>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</si>
  <si>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</si>
  <si>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</si>
  <si>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</si>
  <si>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</si>
  <si>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</si>
  <si>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</si>
  <si>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</si>
  <si>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</si>
  <si>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</si>
  <si>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</si>
  <si>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</si>
  <si>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</si>
  <si>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</si>
  <si>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</si>
  <si>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</si>
  <si>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</si>
  <si>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</si>
  <si>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</si>
  <si>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</si>
  <si>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</si>
  <si>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</si>
  <si>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</si>
  <si>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</si>
  <si>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</si>
  <si>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</si>
  <si>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</si>
  <si>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</si>
  <si>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</si>
  <si>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</si>
  <si>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</si>
  <si>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</si>
  <si>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</si>
  <si>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</si>
  <si>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</si>
  <si>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</si>
  <si>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</si>
  <si>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</si>
  <si>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</si>
  <si>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</si>
  <si>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</si>
  <si>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</si>
  <si>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</si>
  <si>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</si>
  <si>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</si>
  <si>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</si>
  <si>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</si>
  <si>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</si>
  <si>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</si>
  <si>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</si>
  <si>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</si>
  <si>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</si>
  <si>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</si>
  <si>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</si>
  <si>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</si>
  <si>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</si>
  <si>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</si>
  <si>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</si>
  <si>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</si>
  <si>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</si>
  <si>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病院事業会計</t>
  </si>
  <si>
    <t>水道事業会計</t>
  </si>
  <si>
    <t>一般会計</t>
  </si>
  <si>
    <t>交通船事業会計</t>
  </si>
  <si>
    <t>宅地開発事業特別会計</t>
  </si>
  <si>
    <t>国民健康保険特別会計</t>
  </si>
  <si>
    <t>介護保険特別会計</t>
  </si>
  <si>
    <t>後期高齢者医療特別会計</t>
  </si>
  <si>
    <t>その他会計（赤字）</t>
  </si>
  <si>
    <t>その他会計（黒字）</t>
  </si>
  <si>
    <t>-</t>
    <phoneticPr fontId="2"/>
  </si>
  <si>
    <t>-</t>
    <phoneticPr fontId="2"/>
  </si>
  <si>
    <t>北松北部環境組合</t>
    <rPh sb="0" eb="1">
      <t>ホク</t>
    </rPh>
    <rPh sb="1" eb="2">
      <t>ショウ</t>
    </rPh>
    <rPh sb="2" eb="4">
      <t>ホクブ</t>
    </rPh>
    <rPh sb="4" eb="6">
      <t>カンキョウ</t>
    </rPh>
    <rPh sb="6" eb="8">
      <t>クミアイ</t>
    </rPh>
    <phoneticPr fontId="2"/>
  </si>
  <si>
    <t>長崎県市町村総合事務組合</t>
    <rPh sb="0" eb="3">
      <t>ナガサキケン</t>
    </rPh>
    <rPh sb="3" eb="6">
      <t>シチョウソン</t>
    </rPh>
    <rPh sb="6" eb="8">
      <t>ソウゴウ</t>
    </rPh>
    <rPh sb="8" eb="10">
      <t>ジム</t>
    </rPh>
    <rPh sb="10" eb="12">
      <t>クミアイ</t>
    </rPh>
    <phoneticPr fontId="2"/>
  </si>
  <si>
    <t>長崎県後期高齢者医療広域連合</t>
    <rPh sb="0" eb="3">
      <t>ナガサキケン</t>
    </rPh>
    <rPh sb="3" eb="5">
      <t>コウキ</t>
    </rPh>
    <rPh sb="5" eb="8">
      <t>コウレイシャ</t>
    </rPh>
    <rPh sb="8" eb="10">
      <t>イリョウ</t>
    </rPh>
    <rPh sb="10" eb="12">
      <t>コウイキ</t>
    </rPh>
    <rPh sb="12" eb="14">
      <t>レンゴウ</t>
    </rPh>
    <phoneticPr fontId="2"/>
  </si>
  <si>
    <t>平戸市振興公社</t>
    <rPh sb="0" eb="3">
      <t>ヒラドシ</t>
    </rPh>
    <rPh sb="3" eb="5">
      <t>シンコウ</t>
    </rPh>
    <rPh sb="5" eb="7">
      <t>コウシャ</t>
    </rPh>
    <phoneticPr fontId="2"/>
  </si>
  <si>
    <t>生月ウインドエナジー</t>
    <rPh sb="0" eb="2">
      <t>イキツキ</t>
    </rPh>
    <phoneticPr fontId="2"/>
  </si>
  <si>
    <t>田平風力発電所</t>
    <rPh sb="0" eb="2">
      <t>タビラ</t>
    </rPh>
    <rPh sb="2" eb="4">
      <t>フウリョク</t>
    </rPh>
    <rPh sb="4" eb="6">
      <t>ハツデン</t>
    </rPh>
    <rPh sb="6" eb="7">
      <t>ショ</t>
    </rPh>
    <phoneticPr fontId="2"/>
  </si>
  <si>
    <t>的山大島風力発電所</t>
    <rPh sb="0" eb="1">
      <t>マト</t>
    </rPh>
    <rPh sb="1" eb="2">
      <t>ヤマ</t>
    </rPh>
    <rPh sb="2" eb="4">
      <t>オオシマ</t>
    </rPh>
    <rPh sb="4" eb="6">
      <t>フウリョク</t>
    </rPh>
    <rPh sb="6" eb="8">
      <t>ハツデン</t>
    </rPh>
    <rPh sb="8" eb="9">
      <t>ショ</t>
    </rPh>
    <phoneticPr fontId="2"/>
  </si>
  <si>
    <t>長崎県林業公社</t>
    <rPh sb="0" eb="3">
      <t>ナガサキケン</t>
    </rPh>
    <rPh sb="3" eb="5">
      <t>リンギョウ</t>
    </rPh>
    <rPh sb="5" eb="7">
      <t>コウシャ</t>
    </rPh>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</si>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</sst>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88"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3"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133405</c:v>
                </c:pt>
                <c:pt idx="1">
                  <c:v>146236</c:v>
                </c:pt>
                <c:pt idx="2">
                  <c:v>150940</c:v>
                </c:pt>
                <c:pt idx="3">
                  <c:v>138902</c:v>
                </c:pt>
                <c:pt idx="4">
                  <c:v>126154</c:v>
                </c:pt>
              </c:numCache>
            </c:numRef>
          </c:val>
          <c:smooth val="0"/>
        </c:ser>
        <c:dLbls>
          <c:showLegendKey val="0"/>
          <c:showVal val="0"/>
          <c:showCatName val="0"/>
          <c:showSerName val="0"/>
          <c:showPercent val="0"/>
          <c:showBubbleSize val="0"/>
        </c:dLbls>
        <c:marker val="1"/>
        <c:smooth val="0"/>
        <c:axId val="401830432"/>
        <c:axId val="401832000"/>
      </c:lineChart>
      <c:catAx>
        <c:axId val="401830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832000"/>
        <c:crosses val="autoZero"/>
        <c:auto val="1"/>
        <c:lblAlgn val="ctr"/>
        <c:lblOffset val="100"/>
        <c:tickLblSkip val="1"/>
        <c:tickMarkSkip val="1"/>
        <c:noMultiLvlLbl val="0"/>
      </c:catAx>
      <c:valAx>
        <c:axId val="4018320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830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1.74</c:v>
                </c:pt>
                <c:pt idx="1">
                  <c:v>1.54</c:v>
                </c:pt>
                <c:pt idx="2">
                  <c:v>3.21</c:v>
                </c:pt>
                <c:pt idx="3">
                  <c:v>0.79</c:v>
                </c:pt>
                <c:pt idx="4">
                  <c:v>1.68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14.55</c:v>
                </c:pt>
                <c:pt idx="1">
                  <c:v>14.1</c:v>
                </c:pt>
                <c:pt idx="2">
                  <c:v>15.33</c:v>
                </c:pt>
                <c:pt idx="3">
                  <c:v>15.64</c:v>
                </c:pt>
                <c:pt idx="4">
                  <c:v>15.67</c:v>
                </c:pt>
              </c:numCache>
            </c:numRef>
          </c:val>
        </c:ser>
        <c:dLbls>
          <c:showLegendKey val="0"/>
          <c:showVal val="0"/>
          <c:showCatName val="0"/>
          <c:showSerName val="0"/>
          <c:showPercent val="0"/>
          <c:showBubbleSize val="0"/>
        </c:dLbls>
        <c:gapWidth val="250"/>
        <c:overlap val="100"/>
        <c:axId val="401828864"/>
        <c:axId val="401828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4.3899999999999997</c:v>
                </c:pt>
                <c:pt idx="1">
                  <c:v>2.84</c:v>
                </c:pt>
                <c:pt idx="2">
                  <c:v>7.04</c:v>
                </c:pt>
                <c:pt idx="3">
                  <c:v>8.5500000000000007</c:v>
                </c:pt>
                <c:pt idx="4">
                  <c:v>6.66</c:v>
                </c:pt>
              </c:numCache>
            </c:numRef>
          </c:val>
          <c:smooth val="0"/>
        </c:ser>
        <c:dLbls>
          <c:showLegendKey val="0"/>
          <c:showVal val="0"/>
          <c:showCatName val="0"/>
          <c:showSerName val="0"/>
          <c:showPercent val="0"/>
          <c:showBubbleSize val="0"/>
        </c:dLbls>
        <c:marker val="1"/>
        <c:smooth val="0"/>
        <c:axId val="401828864"/>
        <c:axId val="401828472"/>
      </c:lineChart>
      <c:catAx>
        <c:axId val="40182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1828472"/>
        <c:crosses val="autoZero"/>
        <c:auto val="1"/>
        <c:lblAlgn val="ctr"/>
        <c:lblOffset val="100"/>
        <c:tickLblSkip val="1"/>
        <c:tickMarkSkip val="1"/>
        <c:noMultiLvlLbl val="0"/>
      </c:catAx>
      <c:valAx>
        <c:axId val="401828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82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0.01</c:v>
                </c:pt>
                <c:pt idx="4">
                  <c:v>#N/A</c:v>
                </c:pt>
                <c:pt idx="5">
                  <c:v>0.01</c:v>
                </c:pt>
                <c:pt idx="6">
                  <c:v>#N/A</c:v>
                </c:pt>
                <c:pt idx="7">
                  <c:v>0.02</c:v>
                </c:pt>
                <c:pt idx="8">
                  <c:v>#N/A</c:v>
                </c:pt>
                <c:pt idx="9">
                  <c:v>0</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0.19</c:v>
                </c:pt>
                <c:pt idx="2">
                  <c:v>#N/A</c:v>
                </c:pt>
                <c:pt idx="3">
                  <c:v>0.39</c:v>
                </c:pt>
                <c:pt idx="4">
                  <c:v>#N/A</c:v>
                </c:pt>
                <c:pt idx="5">
                  <c:v>0.21</c:v>
                </c:pt>
                <c:pt idx="6">
                  <c:v>#N/A</c:v>
                </c:pt>
                <c:pt idx="7">
                  <c:v>0.11</c:v>
                </c:pt>
                <c:pt idx="8">
                  <c:v>#N/A</c:v>
                </c:pt>
                <c:pt idx="9">
                  <c:v>0.48</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0.54</c:v>
                </c:pt>
                <c:pt idx="2">
                  <c:v>#N/A</c:v>
                </c:pt>
                <c:pt idx="3">
                  <c:v>1.31</c:v>
                </c:pt>
                <c:pt idx="4">
                  <c:v>#N/A</c:v>
                </c:pt>
                <c:pt idx="5">
                  <c:v>1.51</c:v>
                </c:pt>
                <c:pt idx="6">
                  <c:v>#N/A</c:v>
                </c:pt>
                <c:pt idx="7">
                  <c:v>1.22</c:v>
                </c:pt>
                <c:pt idx="8">
                  <c:v>#N/A</c:v>
                </c:pt>
                <c:pt idx="9">
                  <c:v>0.51</c:v>
                </c:pt>
              </c:numCache>
            </c:numRef>
          </c:val>
        </c:ser>
        <c:ser>
          <c:idx val="5"/>
          <c:order val="5"/>
          <c:tx>
            <c:strRef>
              <c:f>データシート!$A$32</c:f>
              <c:strCache>
                <c:ptCount val="1"/>
                <c:pt idx="0">
                  <c:v>宅地開発事業特別会計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1.51</c:v>
                </c:pt>
                <c:pt idx="2">
                  <c:v>#N/A</c:v>
                </c:pt>
                <c:pt idx="3">
                  <c:v>1.32</c:v>
                </c:pt>
                <c:pt idx="4">
                  <c:v>#N/A</c:v>
                </c:pt>
                <c:pt idx="5">
                  <c:v>1.18</c:v>
                </c:pt>
                <c:pt idx="6">
                  <c:v>#N/A</c:v>
                </c:pt>
                <c:pt idx="7">
                  <c:v>1.08</c:v>
                </c:pt>
                <c:pt idx="8">
                  <c:v>#N/A</c:v>
                </c:pt>
                <c:pt idx="9">
                  <c:v>0.99</c:v>
                </c:pt>
              </c:numCache>
            </c:numRef>
          </c:val>
        </c:ser>
        <c:ser>
          <c:idx val="6"/>
          <c:order val="6"/>
          <c:tx>
            <c:strRef>
              <c:f>データシート!$A$33</c:f>
              <c:strCache>
                <c:ptCount val="1"/>
                <c:pt idx="0">
                  <c:v>交通船事業会計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1.57</c:v>
                </c:pt>
                <c:pt idx="2">
                  <c:v>#N/A</c:v>
                </c:pt>
                <c:pt idx="3">
                  <c:v>1.4</c:v>
                </c:pt>
                <c:pt idx="4">
                  <c:v>#N/A</c:v>
                </c:pt>
                <c:pt idx="5">
                  <c:v>1.35</c:v>
                </c:pt>
                <c:pt idx="6">
                  <c:v>#N/A</c:v>
                </c:pt>
                <c:pt idx="7">
                  <c:v>1.3</c:v>
                </c:pt>
                <c:pt idx="8">
                  <c:v>#N/A</c:v>
                </c:pt>
                <c:pt idx="9">
                  <c:v>1.2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1.74</c:v>
                </c:pt>
                <c:pt idx="2">
                  <c:v>#N/A</c:v>
                </c:pt>
                <c:pt idx="3">
                  <c:v>1.54</c:v>
                </c:pt>
                <c:pt idx="4">
                  <c:v>#N/A</c:v>
                </c:pt>
                <c:pt idx="5">
                  <c:v>3.21</c:v>
                </c:pt>
                <c:pt idx="6">
                  <c:v>#N/A</c:v>
                </c:pt>
                <c:pt idx="7">
                  <c:v>0.79</c:v>
                </c:pt>
                <c:pt idx="8">
                  <c:v>#N/A</c:v>
                </c:pt>
                <c:pt idx="9">
                  <c:v>1.68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2.2200000000000002</c:v>
                </c:pt>
                <c:pt idx="2">
                  <c:v>#N/A</c:v>
                </c:pt>
                <c:pt idx="3">
                  <c:v>1.87</c:v>
                </c:pt>
                <c:pt idx="4">
                  <c:v>#N/A</c:v>
                </c:pt>
                <c:pt idx="5">
                  <c:v>2.54</c:v>
                </c:pt>
                <c:pt idx="6">
                  <c:v>#N/A</c:v>
                </c:pt>
                <c:pt idx="7">
                  <c:v>3.65</c:v>
                </c:pt>
                <c:pt idx="8">
                  <c:v>#N/A</c:v>
                </c:pt>
                <c:pt idx="9">
                  <c:v>4.4800000000000004</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0.56999999999999995</c:v>
                </c:pt>
                <c:pt idx="2">
                  <c:v>#N/A</c:v>
                </c:pt>
                <c:pt idx="3">
                  <c:v>1.9</c:v>
                </c:pt>
                <c:pt idx="4">
                  <c:v>#N/A</c:v>
                </c:pt>
                <c:pt idx="5">
                  <c:v>3.23</c:v>
                </c:pt>
                <c:pt idx="6">
                  <c:v>#N/A</c:v>
                </c:pt>
                <c:pt idx="7">
                  <c:v>4.51</c:v>
                </c:pt>
                <c:pt idx="8">
                  <c:v>#N/A</c:v>
                </c:pt>
                <c:pt idx="9">
                  <c:v>5.49</c:v>
                </c:pt>
              </c:numCache>
            </c:numRef>
          </c:val>
        </c:ser>
        <c:dLbls>
          <c:showLegendKey val="0"/>
          <c:showVal val="0"/>
          <c:showCatName val="0"/>
          <c:showSerName val="0"/>
          <c:showPercent val="0"/>
          <c:showBubbleSize val="0"/>
        </c:dLbls>
        <c:gapWidth val="150"/>
        <c:overlap val="100"/>
        <c:axId val="401827688"/>
        <c:axId val="401827296"/>
      </c:barChart>
      <c:catAx>
        <c:axId val="401827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827296"/>
        <c:crosses val="autoZero"/>
        <c:auto val="1"/>
        <c:lblAlgn val="ctr"/>
        <c:lblOffset val="100"/>
        <c:tickLblSkip val="1"/>
        <c:tickMarkSkip val="1"/>
        <c:noMultiLvlLbl val="0"/>
      </c:catAx>
      <c:valAx>
        <c:axId val="401827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827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2666</c:v>
                </c:pt>
                <c:pt idx="5">
                  <c:v>2693</c:v>
                </c:pt>
                <c:pt idx="8">
                  <c:v>2712</c:v>
                </c:pt>
                <c:pt idx="11">
                  <c:v>2742</c:v>
                </c:pt>
                <c:pt idx="14">
                  <c:v>2767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91</c:v>
                </c:pt>
                <c:pt idx="3">
                  <c:v>91</c:v>
                </c:pt>
                <c:pt idx="6">
                  <c:v>102</c:v>
                </c:pt>
                <c:pt idx="9">
                  <c:v>74</c:v>
                </c:pt>
                <c:pt idx="12">
                  <c:v>76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408</c:v>
                </c:pt>
                <c:pt idx="3">
                  <c:v>408</c:v>
                </c:pt>
                <c:pt idx="6">
                  <c:v>408</c:v>
                </c:pt>
                <c:pt idx="9">
                  <c:v>408</c:v>
                </c:pt>
                <c:pt idx="12">
                  <c:v>408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349</c:v>
                </c:pt>
                <c:pt idx="3">
                  <c:v>325</c:v>
                </c:pt>
                <c:pt idx="6">
                  <c:v>327</c:v>
                </c:pt>
                <c:pt idx="9">
                  <c:v>347</c:v>
                </c:pt>
                <c:pt idx="12">
                  <c:v>303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3341</c:v>
                </c:pt>
                <c:pt idx="3">
                  <c:v>3294</c:v>
                </c:pt>
                <c:pt idx="6">
                  <c:v>3111</c:v>
                </c:pt>
                <c:pt idx="9">
                  <c:v>3012</c:v>
                </c:pt>
                <c:pt idx="12">
                  <c:v>2821</c:v>
                </c:pt>
              </c:numCache>
            </c:numRef>
          </c:val>
        </c:ser>
        <c:dLbls>
          <c:showLegendKey val="0"/>
          <c:showVal val="0"/>
          <c:showCatName val="0"/>
          <c:showSerName val="0"/>
          <c:showPercent val="0"/>
          <c:showBubbleSize val="0"/>
        </c:dLbls>
        <c:gapWidth val="100"/>
        <c:overlap val="100"/>
        <c:axId val="401826512"/>
        <c:axId val="401826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1524</c:v>
                </c:pt>
                <c:pt idx="2">
                  <c:v>#N/A</c:v>
                </c:pt>
                <c:pt idx="3">
                  <c:v>#N/A</c:v>
                </c:pt>
                <c:pt idx="4">
                  <c:v>1426</c:v>
                </c:pt>
                <c:pt idx="5">
                  <c:v>#N/A</c:v>
                </c:pt>
                <c:pt idx="6">
                  <c:v>#N/A</c:v>
                </c:pt>
                <c:pt idx="7">
                  <c:v>1237</c:v>
                </c:pt>
                <c:pt idx="8">
                  <c:v>#N/A</c:v>
                </c:pt>
                <c:pt idx="9">
                  <c:v>#N/A</c:v>
                </c:pt>
                <c:pt idx="10">
                  <c:v>1100</c:v>
                </c:pt>
                <c:pt idx="11">
                  <c:v>#N/A</c:v>
                </c:pt>
                <c:pt idx="12">
                  <c:v>#N/A</c:v>
                </c:pt>
                <c:pt idx="13">
                  <c:v>842</c:v>
                </c:pt>
                <c:pt idx="14">
                  <c:v>#N/A</c:v>
                </c:pt>
              </c:numCache>
            </c:numRef>
          </c:val>
          <c:smooth val="0"/>
        </c:ser>
        <c:dLbls>
          <c:showLegendKey val="0"/>
          <c:showVal val="0"/>
          <c:showCatName val="0"/>
          <c:showSerName val="0"/>
          <c:showPercent val="0"/>
          <c:showBubbleSize val="0"/>
        </c:dLbls>
        <c:marker val="1"/>
        <c:smooth val="0"/>
        <c:axId val="401826512"/>
        <c:axId val="401826120"/>
      </c:lineChart>
      <c:catAx>
        <c:axId val="40182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826120"/>
        <c:crosses val="autoZero"/>
        <c:auto val="1"/>
        <c:lblAlgn val="ctr"/>
        <c:lblOffset val="100"/>
        <c:tickLblSkip val="1"/>
        <c:tickMarkSkip val="1"/>
        <c:noMultiLvlLbl val="0"/>
      </c:catAx>
      <c:valAx>
        <c:axId val="401826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82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24302</c:v>
                </c:pt>
                <c:pt idx="5">
                  <c:v>24370</c:v>
                </c:pt>
                <c:pt idx="8">
                  <c:v>24193</c:v>
                </c:pt>
                <c:pt idx="11">
                  <c:v>23720</c:v>
                </c:pt>
                <c:pt idx="14">
                  <c:v>25464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1527</c:v>
                </c:pt>
                <c:pt idx="5">
                  <c:v>1266</c:v>
                </c:pt>
                <c:pt idx="8">
                  <c:v>1054</c:v>
                </c:pt>
                <c:pt idx="11">
                  <c:v>1065</c:v>
                </c:pt>
                <c:pt idx="14">
                  <c:v>1138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6126</c:v>
                </c:pt>
                <c:pt idx="5">
                  <c:v>6708</c:v>
                </c:pt>
                <c:pt idx="8">
                  <c:v>6946</c:v>
                </c:pt>
                <c:pt idx="11">
                  <c:v>8667</c:v>
                </c:pt>
                <c:pt idx="14">
                  <c:v>8915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24</c:v>
                </c:pt>
                <c:pt idx="3">
                  <c:v>23</c:v>
                </c:pt>
                <c:pt idx="6">
                  <c:v>23</c:v>
                </c:pt>
                <c:pt idx="9">
                  <c:v>22</c:v>
                </c:pt>
                <c:pt idx="12">
                  <c:v>21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4660</c:v>
                </c:pt>
                <c:pt idx="3">
                  <c:v>4539</c:v>
                </c:pt>
                <c:pt idx="6">
                  <c:v>4137</c:v>
                </c:pt>
                <c:pt idx="9">
                  <c:v>4290</c:v>
                </c:pt>
                <c:pt idx="12">
                  <c:v>3970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3417</c:v>
                </c:pt>
                <c:pt idx="3">
                  <c:v>3051</c:v>
                </c:pt>
                <c:pt idx="6">
                  <c:v>2680</c:v>
                </c:pt>
                <c:pt idx="9">
                  <c:v>2304</c:v>
                </c:pt>
                <c:pt idx="12">
                  <c:v>1924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3520</c:v>
                </c:pt>
                <c:pt idx="3">
                  <c:v>4067</c:v>
                </c:pt>
                <c:pt idx="6">
                  <c:v>4288</c:v>
                </c:pt>
                <c:pt idx="9">
                  <c:v>4217</c:v>
                </c:pt>
                <c:pt idx="12">
                  <c:v>3942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644</c:v>
                </c:pt>
                <c:pt idx="3">
                  <c:v>574</c:v>
                </c:pt>
                <c:pt idx="6">
                  <c:v>491</c:v>
                </c:pt>
                <c:pt idx="9">
                  <c:v>432</c:v>
                </c:pt>
                <c:pt idx="12">
                  <c:v>372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29357</c:v>
                </c:pt>
                <c:pt idx="3">
                  <c:v>29070</c:v>
                </c:pt>
                <c:pt idx="6">
                  <c:v>28836</c:v>
                </c:pt>
                <c:pt idx="9">
                  <c:v>28253</c:v>
                </c:pt>
                <c:pt idx="12">
                  <c:v>27856</c:v>
                </c:pt>
              </c:numCache>
            </c:numRef>
          </c:val>
        </c:ser>
        <c:dLbls>
          <c:showLegendKey val="0"/>
          <c:showVal val="0"/>
          <c:showCatName val="0"/>
          <c:showSerName val="0"/>
          <c:showPercent val="0"/>
          <c:showBubbleSize val="0"/>
        </c:dLbls>
        <c:gapWidth val="100"/>
        <c:overlap val="100"/>
        <c:axId val="401825728"/>
        <c:axId val="401824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9666</c:v>
                </c:pt>
                <c:pt idx="2">
                  <c:v>#N/A</c:v>
                </c:pt>
                <c:pt idx="3">
                  <c:v>#N/A</c:v>
                </c:pt>
                <c:pt idx="4">
                  <c:v>8979</c:v>
                </c:pt>
                <c:pt idx="5">
                  <c:v>#N/A</c:v>
                </c:pt>
                <c:pt idx="6">
                  <c:v>#N/A</c:v>
                </c:pt>
                <c:pt idx="7">
                  <c:v>8261</c:v>
                </c:pt>
                <c:pt idx="8">
                  <c:v>#N/A</c:v>
                </c:pt>
                <c:pt idx="9">
                  <c:v>#N/A</c:v>
                </c:pt>
                <c:pt idx="10">
                  <c:v>6067</c:v>
                </c:pt>
                <c:pt idx="11">
                  <c:v>#N/A</c:v>
                </c:pt>
                <c:pt idx="12">
                  <c:v>#N/A</c:v>
                </c:pt>
                <c:pt idx="13">
                  <c:v>2568</c:v>
                </c:pt>
                <c:pt idx="14">
                  <c:v>#N/A</c:v>
                </c:pt>
              </c:numCache>
            </c:numRef>
          </c:val>
          <c:smooth val="0"/>
        </c:ser>
        <c:dLbls>
          <c:showLegendKey val="0"/>
          <c:showVal val="0"/>
          <c:showCatName val="0"/>
          <c:showSerName val="0"/>
          <c:showPercent val="0"/>
          <c:showBubbleSize val="0"/>
        </c:dLbls>
        <c:marker val="1"/>
        <c:smooth val="0"/>
        <c:axId val="401825728"/>
        <c:axId val="401824944"/>
      </c:lineChart>
      <c:catAx>
        <c:axId val="40182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1824944"/>
        <c:crosses val="autoZero"/>
        <c:auto val="1"/>
        <c:lblAlgn val="ctr"/>
        <c:lblOffset val="100"/>
        <c:tickLblSkip val="1"/>
        <c:tickMarkSkip val="1"/>
        <c:noMultiLvlLbl val="0"/>
      </c:catAx>
      <c:valAx>
        <c:axId val="401824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82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長崎県平戸市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34,478
34,366
235.66
23,835,991
23,275,721
223,476
13,325,934
27,856,187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24.0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市内に大型事業所がなく、長引く景気低迷と人口減少により厳しい状況が続いているため、市税収入の増加が見込めず、また、交付税に依存した財政構造であるため財政基盤が弱く、類似団体、全国・長崎県平均より低い水準で推移している。</a:t>
          </a:r>
          <a:endParaRPr lang="en-US"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市税の徴収確保を図りながら、国・県補助金の活用など財源確保に努めるとともに、経常経費の削減による歳出抑制を行い、財政の健全化を図る。</a:t>
          </a:r>
          <a:endParaRPr lang="en-US" altLang="ja-JP" sz="1100" b="0" i="0" baseline="0">
            <a:solidFill>
              <a:schemeClr val="dk1"/>
            </a:solidFill>
            <a:latin typeface="+mn-lt"/>
            <a:ea typeface="+mn-ea"/>
            <a:cs typeface="+mn-cs"/>
          </a:endParaRPr>
        </a:p>
        <a:p>
          <a:pPr rtl="0"/>
          <a:endParaRPr lang="ja-JP" sz="14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8" name="直線コネクタ 67"/>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144992</xdr:rowOff>
    </xdr:from>
    <xdr:to>
      <xdr:col>6</xdr:col>
      <xdr:colOff>0</xdr:colOff>
      <xdr:row>44</xdr:row>
      <xdr:rowOff>165100</xdr:rowOff>
    </xdr:to>
    <xdr:cxnSp macro="">
      <xdr:nvCxnSpPr>
        <xdr:cNvPr id="71" name="直線コネクタ 70"/>
        <xdr:cNvCxnSpPr/>
      </xdr:nvCxnSpPr>
      <xdr:spPr>
        <a:xfrm>
          <a:off x="3225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144992</xdr:rowOff>
    </xdr:to>
    <xdr:cxnSp macro="">
      <xdr:nvCxnSpPr>
        <xdr:cNvPr id="74" name="直線コネクタ 73"/>
        <xdr:cNvCxnSpPr/>
      </xdr:nvCxnSpPr>
      <xdr:spPr>
        <a:xfrm>
          <a:off x="2336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104775</xdr:rowOff>
    </xdr:from>
    <xdr:to>
      <xdr:col>3</xdr:col>
      <xdr:colOff>279400</xdr:colOff>
      <xdr:row>44</xdr:row>
      <xdr:rowOff>124883</xdr:rowOff>
    </xdr:to>
    <xdr:cxnSp macro="">
      <xdr:nvCxnSpPr>
        <xdr:cNvPr id="77" name="直線コネクタ 76"/>
        <xdr:cNvCxnSpPr/>
      </xdr:nvCxnSpPr>
      <xdr:spPr>
        <a:xfrm>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7" name="円/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9" name="円/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94192</xdr:rowOff>
    </xdr:from>
    <xdr:to>
      <xdr:col>4</xdr:col>
      <xdr:colOff>533400</xdr:colOff>
      <xdr:row>45</xdr:row>
      <xdr:rowOff>24342</xdr:rowOff>
    </xdr:to>
    <xdr:sp macro="" textlink="">
      <xdr:nvSpPr>
        <xdr:cNvPr id="91" name="円/楕円 90"/>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9119</xdr:rowOff>
    </xdr:from>
    <xdr:ext cx="762000" cy="259045"/>
    <xdr:sp macro="" textlink="">
      <xdr:nvSpPr>
        <xdr:cNvPr id="92" name="テキスト ボックス 91"/>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95" name="円/楕円 94"/>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96" name="テキスト ボックス 95"/>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Ｈ</a:t>
          </a:r>
          <a:r>
            <a:rPr lang="en-US" sz="1100" b="0" i="0" baseline="0">
              <a:solidFill>
                <a:schemeClr val="dk1"/>
              </a:solidFill>
              <a:latin typeface="+mn-lt"/>
              <a:ea typeface="+mn-ea"/>
              <a:cs typeface="+mn-cs"/>
            </a:rPr>
            <a:t>21</a:t>
          </a:r>
          <a:r>
            <a:rPr lang="ja-JP" altLang="en-US" sz="1100" b="0" i="0" baseline="0">
              <a:solidFill>
                <a:schemeClr val="dk1"/>
              </a:solidFill>
              <a:latin typeface="+mn-lt"/>
              <a:ea typeface="+mn-ea"/>
              <a:cs typeface="+mn-cs"/>
            </a:rPr>
            <a:t>年度からは類似団体の平均を下回っているものの依然高い状況にあり、財政構造の弾力性の確保のためには更なる改善が必要である。</a:t>
          </a:r>
          <a:endParaRPr lang="en-US"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今後は、市税等の徴収確保、歳出においては第二次定員適正化計画や行政改革推進計画、財政健全化計画（第</a:t>
          </a:r>
          <a:r>
            <a:rPr lang="en-US" altLang="ja-JP" sz="1100" b="0" i="0" baseline="0">
              <a:solidFill>
                <a:schemeClr val="dk1"/>
              </a:solidFill>
              <a:latin typeface="+mn-lt"/>
              <a:ea typeface="+mn-ea"/>
              <a:cs typeface="+mn-cs"/>
            </a:rPr>
            <a:t>2</a:t>
          </a:r>
          <a:r>
            <a:rPr lang="ja-JP" altLang="en-US" sz="1100" b="0" i="0" baseline="0">
              <a:solidFill>
                <a:schemeClr val="dk1"/>
              </a:solidFill>
              <a:latin typeface="+mn-lt"/>
              <a:ea typeface="+mn-ea"/>
              <a:cs typeface="+mn-cs"/>
            </a:rPr>
            <a:t>次計画）に基づいた人件費抑制、事務事業の見直し、繰上償還の実施など財源確保と経常経費の歳出抑制に努める。</a:t>
          </a:r>
          <a:endParaRPr lang="en-US" altLang="ja-JP" sz="1100" b="0" i="0" baseline="0">
            <a:solidFill>
              <a:schemeClr val="dk1"/>
            </a:solidFill>
            <a:latin typeface="+mn-lt"/>
            <a:ea typeface="+mn-ea"/>
            <a:cs typeface="+mn-cs"/>
          </a:endParaRPr>
        </a:p>
        <a:p>
          <a:pPr rtl="0"/>
          <a:endParaRPr lang="ja-JP" sz="1400"/>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67673</xdr:rowOff>
    </xdr:from>
    <xdr:to>
      <xdr:col>7</xdr:col>
      <xdr:colOff>152400</xdr:colOff>
      <xdr:row>61</xdr:row>
      <xdr:rowOff>136616</xdr:rowOff>
    </xdr:to>
    <xdr:cxnSp macro="">
      <xdr:nvCxnSpPr>
        <xdr:cNvPr id="133" name="直線コネクタ 132"/>
        <xdr:cNvCxnSpPr/>
      </xdr:nvCxnSpPr>
      <xdr:spPr>
        <a:xfrm flipV="1">
          <a:off x="4114800" y="1052612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112485</xdr:rowOff>
    </xdr:from>
    <xdr:to>
      <xdr:col>6</xdr:col>
      <xdr:colOff>0</xdr:colOff>
      <xdr:row>61</xdr:row>
      <xdr:rowOff>136616</xdr:rowOff>
    </xdr:to>
    <xdr:cxnSp macro="">
      <xdr:nvCxnSpPr>
        <xdr:cNvPr id="136" name="直線コネクタ 135"/>
        <xdr:cNvCxnSpPr/>
      </xdr:nvCxnSpPr>
      <xdr:spPr>
        <a:xfrm>
          <a:off x="3225800" y="1057093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40096</xdr:rowOff>
    </xdr:from>
    <xdr:to>
      <xdr:col>4</xdr:col>
      <xdr:colOff>482600</xdr:colOff>
      <xdr:row>61</xdr:row>
      <xdr:rowOff>112485</xdr:rowOff>
    </xdr:to>
    <xdr:cxnSp macro="">
      <xdr:nvCxnSpPr>
        <xdr:cNvPr id="139" name="直線コネクタ 138"/>
        <xdr:cNvCxnSpPr/>
      </xdr:nvCxnSpPr>
      <xdr:spPr>
        <a:xfrm>
          <a:off x="2336800" y="10498546"/>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40096</xdr:rowOff>
    </xdr:from>
    <xdr:to>
      <xdr:col>3</xdr:col>
      <xdr:colOff>279400</xdr:colOff>
      <xdr:row>62</xdr:row>
      <xdr:rowOff>6531</xdr:rowOff>
    </xdr:to>
    <xdr:cxnSp macro="">
      <xdr:nvCxnSpPr>
        <xdr:cNvPr id="142" name="直線コネクタ 141"/>
        <xdr:cNvCxnSpPr/>
      </xdr:nvCxnSpPr>
      <xdr:spPr>
        <a:xfrm flipV="1">
          <a:off x="1447800" y="1049854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16873</xdr:rowOff>
    </xdr:from>
    <xdr:to>
      <xdr:col>7</xdr:col>
      <xdr:colOff>203200</xdr:colOff>
      <xdr:row>61</xdr:row>
      <xdr:rowOff>118473</xdr:rowOff>
    </xdr:to>
    <xdr:sp macro="" textlink="">
      <xdr:nvSpPr>
        <xdr:cNvPr id="152" name="円/楕円 151"/>
        <xdr:cNvSpPr/>
      </xdr:nvSpPr>
      <xdr:spPr>
        <a:xfrm>
          <a:off x="49022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33400</xdr:rowOff>
    </xdr:from>
    <xdr:ext cx="762000" cy="259045"/>
    <xdr:sp macro="" textlink="">
      <xdr:nvSpPr>
        <xdr:cNvPr id="153" name="財政構造の弾力性該当値テキスト"/>
        <xdr:cNvSpPr txBox="1"/>
      </xdr:nvSpPr>
      <xdr:spPr>
        <a:xfrm>
          <a:off x="50419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85816</xdr:rowOff>
    </xdr:from>
    <xdr:to>
      <xdr:col>6</xdr:col>
      <xdr:colOff>50800</xdr:colOff>
      <xdr:row>62</xdr:row>
      <xdr:rowOff>15966</xdr:rowOff>
    </xdr:to>
    <xdr:sp macro="" textlink="">
      <xdr:nvSpPr>
        <xdr:cNvPr id="154" name="円/楕円 153"/>
        <xdr:cNvSpPr/>
      </xdr:nvSpPr>
      <xdr:spPr>
        <a:xfrm>
          <a:off x="4064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26143</xdr:rowOff>
    </xdr:from>
    <xdr:ext cx="736600" cy="259045"/>
    <xdr:sp macro="" textlink="">
      <xdr:nvSpPr>
        <xdr:cNvPr id="155" name="テキスト ボックス 154"/>
        <xdr:cNvSpPr txBox="1"/>
      </xdr:nvSpPr>
      <xdr:spPr>
        <a:xfrm>
          <a:off x="3733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61685</xdr:rowOff>
    </xdr:from>
    <xdr:to>
      <xdr:col>4</xdr:col>
      <xdr:colOff>533400</xdr:colOff>
      <xdr:row>61</xdr:row>
      <xdr:rowOff>163285</xdr:rowOff>
    </xdr:to>
    <xdr:sp macro="" textlink="">
      <xdr:nvSpPr>
        <xdr:cNvPr id="156" name="円/楕円 155"/>
        <xdr:cNvSpPr/>
      </xdr:nvSpPr>
      <xdr:spPr>
        <a:xfrm>
          <a:off x="3175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2012</xdr:rowOff>
    </xdr:from>
    <xdr:ext cx="762000" cy="259045"/>
    <xdr:sp macro="" textlink="">
      <xdr:nvSpPr>
        <xdr:cNvPr id="157" name="テキスト ボックス 156"/>
        <xdr:cNvSpPr txBox="1"/>
      </xdr:nvSpPr>
      <xdr:spPr>
        <a:xfrm>
          <a:off x="2844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160746</xdr:rowOff>
    </xdr:from>
    <xdr:to>
      <xdr:col>3</xdr:col>
      <xdr:colOff>330200</xdr:colOff>
      <xdr:row>61</xdr:row>
      <xdr:rowOff>90896</xdr:rowOff>
    </xdr:to>
    <xdr:sp macro="" textlink="">
      <xdr:nvSpPr>
        <xdr:cNvPr id="158" name="円/楕円 157"/>
        <xdr:cNvSpPr/>
      </xdr:nvSpPr>
      <xdr:spPr>
        <a:xfrm>
          <a:off x="2286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101073</xdr:rowOff>
    </xdr:from>
    <xdr:ext cx="762000" cy="259045"/>
    <xdr:sp macro="" textlink="">
      <xdr:nvSpPr>
        <xdr:cNvPr id="159" name="テキスト ボックス 158"/>
        <xdr:cNvSpPr txBox="1"/>
      </xdr:nvSpPr>
      <xdr:spPr>
        <a:xfrm>
          <a:off x="1955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127181</xdr:rowOff>
    </xdr:from>
    <xdr:to>
      <xdr:col>2</xdr:col>
      <xdr:colOff>127000</xdr:colOff>
      <xdr:row>62</xdr:row>
      <xdr:rowOff>57331</xdr:rowOff>
    </xdr:to>
    <xdr:sp macro="" textlink="">
      <xdr:nvSpPr>
        <xdr:cNvPr id="160" name="円/楕円 159"/>
        <xdr:cNvSpPr/>
      </xdr:nvSpPr>
      <xdr:spPr>
        <a:xfrm>
          <a:off x="1397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67508</xdr:rowOff>
    </xdr:from>
    <xdr:ext cx="762000" cy="259045"/>
    <xdr:sp macro="" textlink="">
      <xdr:nvSpPr>
        <xdr:cNvPr id="161" name="テキスト ボックス 160"/>
        <xdr:cNvSpPr txBox="1"/>
      </xdr:nvSpPr>
      <xdr:spPr>
        <a:xfrm>
          <a:off x="1066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[169,290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人口１人当たりの決算額が類似団体等より大きいのは、人件費が主な要因となっている。これは、地形が南北に縦長である本市特有の地理的要因が考えられること、また、有人離島を抱えていることから、行政機関（支所・出張所、教育関連施設、消防出張所等）を複数設置する必要があるため、類似団体より職員数が多い状況である。</a:t>
          </a:r>
          <a:endParaRPr lang="en-US"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Ｈ</a:t>
          </a:r>
          <a:r>
            <a:rPr lang="en-US" sz="1100" b="0" i="0" baseline="0">
              <a:solidFill>
                <a:schemeClr val="dk1"/>
              </a:solidFill>
              <a:latin typeface="+mn-lt"/>
              <a:ea typeface="+mn-ea"/>
              <a:cs typeface="+mn-cs"/>
            </a:rPr>
            <a:t>18</a:t>
          </a:r>
          <a:r>
            <a:rPr lang="ja-JP" altLang="en-US" sz="1100" b="0" i="0" baseline="0">
              <a:solidFill>
                <a:schemeClr val="dk1"/>
              </a:solidFill>
              <a:latin typeface="+mn-lt"/>
              <a:ea typeface="+mn-ea"/>
              <a:cs typeface="+mn-cs"/>
            </a:rPr>
            <a:t>～Ｈ</a:t>
          </a:r>
          <a:r>
            <a:rPr lang="en-US" sz="1100" b="0" i="0" baseline="0">
              <a:solidFill>
                <a:schemeClr val="dk1"/>
              </a:solidFill>
              <a:latin typeface="+mn-lt"/>
              <a:ea typeface="+mn-ea"/>
              <a:cs typeface="+mn-cs"/>
            </a:rPr>
            <a:t>21</a:t>
          </a:r>
          <a:r>
            <a:rPr lang="ja-JP" altLang="en-US" sz="1100" b="0" i="0" baseline="0">
              <a:solidFill>
                <a:schemeClr val="dk1"/>
              </a:solidFill>
              <a:latin typeface="+mn-lt"/>
              <a:ea typeface="+mn-ea"/>
              <a:cs typeface="+mn-cs"/>
            </a:rPr>
            <a:t>年度までの定員適正化計画では計画以上の削減を行ったが、Ｈ</a:t>
          </a:r>
          <a:r>
            <a:rPr lang="en-US" sz="1100" b="0" i="0" baseline="0">
              <a:solidFill>
                <a:schemeClr val="dk1"/>
              </a:solidFill>
              <a:latin typeface="+mn-lt"/>
              <a:ea typeface="+mn-ea"/>
              <a:cs typeface="+mn-cs"/>
            </a:rPr>
            <a:t>25</a:t>
          </a:r>
          <a:r>
            <a:rPr lang="ja-JP" altLang="en-US" sz="1100" b="0" i="0" baseline="0">
              <a:solidFill>
                <a:schemeClr val="dk1"/>
              </a:solidFill>
              <a:latin typeface="+mn-lt"/>
              <a:ea typeface="+mn-ea"/>
              <a:cs typeface="+mn-cs"/>
            </a:rPr>
            <a:t>年度からは今後</a:t>
          </a:r>
          <a:r>
            <a:rPr lang="en-US" sz="1100" b="0" i="0" baseline="0">
              <a:solidFill>
                <a:schemeClr val="dk1"/>
              </a:solidFill>
              <a:latin typeface="+mn-lt"/>
              <a:ea typeface="+mn-ea"/>
              <a:cs typeface="+mn-cs"/>
            </a:rPr>
            <a:t>10</a:t>
          </a:r>
          <a:r>
            <a:rPr lang="ja-JP" altLang="en-US" sz="1100" b="0" i="0" baseline="0">
              <a:solidFill>
                <a:schemeClr val="dk1"/>
              </a:solidFill>
              <a:latin typeface="+mn-lt"/>
              <a:ea typeface="+mn-ea"/>
              <a:cs typeface="+mn-cs"/>
            </a:rPr>
            <a:t>年間で</a:t>
          </a:r>
          <a:r>
            <a:rPr lang="en-US" sz="1100" b="0" i="0" baseline="0">
              <a:solidFill>
                <a:schemeClr val="dk1"/>
              </a:solidFill>
              <a:latin typeface="+mn-lt"/>
              <a:ea typeface="+mn-ea"/>
              <a:cs typeface="+mn-cs"/>
            </a:rPr>
            <a:t>72</a:t>
          </a:r>
          <a:r>
            <a:rPr lang="ja-JP" altLang="en-US" sz="1100" b="0" i="0" baseline="0">
              <a:solidFill>
                <a:schemeClr val="dk1"/>
              </a:solidFill>
              <a:latin typeface="+mn-lt"/>
              <a:ea typeface="+mn-ea"/>
              <a:cs typeface="+mn-cs"/>
            </a:rPr>
            <a:t>名の職員削減を目指す第二次定員適正化計画をもとに、引き続き職員の適正配置に努め、施設や事業の民間委託等を検討しながら人件費を抑制していく必要がある。</a:t>
          </a:r>
          <a:endParaRPr lang="ja-JP" sz="1400"/>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49381</xdr:rowOff>
    </xdr:from>
    <xdr:to>
      <xdr:col>7</xdr:col>
      <xdr:colOff>152400</xdr:colOff>
      <xdr:row>81</xdr:row>
      <xdr:rowOff>49896</xdr:rowOff>
    </xdr:to>
    <xdr:cxnSp macro="">
      <xdr:nvCxnSpPr>
        <xdr:cNvPr id="195" name="直線コネクタ 194"/>
        <xdr:cNvCxnSpPr/>
      </xdr:nvCxnSpPr>
      <xdr:spPr>
        <a:xfrm flipV="1">
          <a:off x="4114800" y="13936831"/>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49896</xdr:rowOff>
    </xdr:from>
    <xdr:to>
      <xdr:col>6</xdr:col>
      <xdr:colOff>0</xdr:colOff>
      <xdr:row>81</xdr:row>
      <xdr:rowOff>53084</xdr:rowOff>
    </xdr:to>
    <xdr:cxnSp macro="">
      <xdr:nvCxnSpPr>
        <xdr:cNvPr id="198" name="直線コネクタ 197"/>
        <xdr:cNvCxnSpPr/>
      </xdr:nvCxnSpPr>
      <xdr:spPr>
        <a:xfrm flipV="1">
          <a:off x="3225800" y="13937346"/>
          <a:ext cx="8890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46532</xdr:rowOff>
    </xdr:from>
    <xdr:to>
      <xdr:col>4</xdr:col>
      <xdr:colOff>482600</xdr:colOff>
      <xdr:row>81</xdr:row>
      <xdr:rowOff>53084</xdr:rowOff>
    </xdr:to>
    <xdr:cxnSp macro="">
      <xdr:nvCxnSpPr>
        <xdr:cNvPr id="201" name="直線コネクタ 200"/>
        <xdr:cNvCxnSpPr/>
      </xdr:nvCxnSpPr>
      <xdr:spPr>
        <a:xfrm>
          <a:off x="2336800" y="13933982"/>
          <a:ext cx="889000" cy="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46532</xdr:rowOff>
    </xdr:from>
    <xdr:to>
      <xdr:col>3</xdr:col>
      <xdr:colOff>279400</xdr:colOff>
      <xdr:row>81</xdr:row>
      <xdr:rowOff>46920</xdr:rowOff>
    </xdr:to>
    <xdr:cxnSp macro="">
      <xdr:nvCxnSpPr>
        <xdr:cNvPr id="204" name="直線コネクタ 203"/>
        <xdr:cNvCxnSpPr/>
      </xdr:nvCxnSpPr>
      <xdr:spPr>
        <a:xfrm flipV="1">
          <a:off x="1447800" y="13933982"/>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170031</xdr:rowOff>
    </xdr:from>
    <xdr:to>
      <xdr:col>7</xdr:col>
      <xdr:colOff>203200</xdr:colOff>
      <xdr:row>81</xdr:row>
      <xdr:rowOff>100181</xdr:rowOff>
    </xdr:to>
    <xdr:sp macro="" textlink="">
      <xdr:nvSpPr>
        <xdr:cNvPr id="214" name="円/楕円 213"/>
        <xdr:cNvSpPr/>
      </xdr:nvSpPr>
      <xdr:spPr>
        <a:xfrm>
          <a:off x="4902200" y="1388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46858</xdr:rowOff>
    </xdr:from>
    <xdr:ext cx="762000" cy="259045"/>
    <xdr:sp macro="" textlink="">
      <xdr:nvSpPr>
        <xdr:cNvPr id="215" name="人件費・物件費等の状況該当値テキスト"/>
        <xdr:cNvSpPr txBox="1"/>
      </xdr:nvSpPr>
      <xdr:spPr>
        <a:xfrm>
          <a:off x="5041900" y="1393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169,290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170546</xdr:rowOff>
    </xdr:from>
    <xdr:to>
      <xdr:col>6</xdr:col>
      <xdr:colOff>50800</xdr:colOff>
      <xdr:row>81</xdr:row>
      <xdr:rowOff>100696</xdr:rowOff>
    </xdr:to>
    <xdr:sp macro="" textlink="">
      <xdr:nvSpPr>
        <xdr:cNvPr id="216" name="円/楕円 215"/>
        <xdr:cNvSpPr/>
      </xdr:nvSpPr>
      <xdr:spPr>
        <a:xfrm>
          <a:off x="4064000" y="1388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85473</xdr:rowOff>
    </xdr:from>
    <xdr:ext cx="736600" cy="259045"/>
    <xdr:sp macro="" textlink="">
      <xdr:nvSpPr>
        <xdr:cNvPr id="217" name="テキスト ボックス 216"/>
        <xdr:cNvSpPr txBox="1"/>
      </xdr:nvSpPr>
      <xdr:spPr>
        <a:xfrm>
          <a:off x="3733800" y="13972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169,928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2284</xdr:rowOff>
    </xdr:from>
    <xdr:to>
      <xdr:col>4</xdr:col>
      <xdr:colOff>533400</xdr:colOff>
      <xdr:row>81</xdr:row>
      <xdr:rowOff>103884</xdr:rowOff>
    </xdr:to>
    <xdr:sp macro="" textlink="">
      <xdr:nvSpPr>
        <xdr:cNvPr id="218" name="円/楕円 217"/>
        <xdr:cNvSpPr/>
      </xdr:nvSpPr>
      <xdr:spPr>
        <a:xfrm>
          <a:off x="3175000" y="1388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88661</xdr:rowOff>
    </xdr:from>
    <xdr:ext cx="762000" cy="259045"/>
    <xdr:sp macro="" textlink="">
      <xdr:nvSpPr>
        <xdr:cNvPr id="219" name="テキスト ボックス 218"/>
        <xdr:cNvSpPr txBox="1"/>
      </xdr:nvSpPr>
      <xdr:spPr>
        <a:xfrm>
          <a:off x="2844800" y="1397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173,892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167182</xdr:rowOff>
    </xdr:from>
    <xdr:to>
      <xdr:col>3</xdr:col>
      <xdr:colOff>330200</xdr:colOff>
      <xdr:row>81</xdr:row>
      <xdr:rowOff>97332</xdr:rowOff>
    </xdr:to>
    <xdr:sp macro="" textlink="">
      <xdr:nvSpPr>
        <xdr:cNvPr id="220" name="円/楕円 219"/>
        <xdr:cNvSpPr/>
      </xdr:nvSpPr>
      <xdr:spPr>
        <a:xfrm>
          <a:off x="2286000" y="1388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82109</xdr:rowOff>
    </xdr:from>
    <xdr:ext cx="762000" cy="259045"/>
    <xdr:sp macro="" textlink="">
      <xdr:nvSpPr>
        <xdr:cNvPr id="221" name="テキスト ボックス 220"/>
        <xdr:cNvSpPr txBox="1"/>
      </xdr:nvSpPr>
      <xdr:spPr>
        <a:xfrm>
          <a:off x="1955800" y="1396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165,746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167570</xdr:rowOff>
    </xdr:from>
    <xdr:to>
      <xdr:col>2</xdr:col>
      <xdr:colOff>127000</xdr:colOff>
      <xdr:row>81</xdr:row>
      <xdr:rowOff>97720</xdr:rowOff>
    </xdr:to>
    <xdr:sp macro="" textlink="">
      <xdr:nvSpPr>
        <xdr:cNvPr id="222" name="円/楕円 221"/>
        <xdr:cNvSpPr/>
      </xdr:nvSpPr>
      <xdr:spPr>
        <a:xfrm>
          <a:off x="1397000" y="1388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82497</xdr:rowOff>
    </xdr:from>
    <xdr:ext cx="762000" cy="259045"/>
    <xdr:sp macro="" textlink="">
      <xdr:nvSpPr>
        <xdr:cNvPr id="223" name="テキスト ボックス 222"/>
        <xdr:cNvSpPr txBox="1"/>
      </xdr:nvSpPr>
      <xdr:spPr>
        <a:xfrm>
          <a:off x="1066800" y="1396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t>　全国市平均とほぼ同等になっている。今後も本市の財政状況及び類似団体等の状況を踏まえながら、給与の適正化に努める。</a:t>
          </a:r>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42757</xdr:rowOff>
    </xdr:from>
    <xdr:to>
      <xdr:col>24</xdr:col>
      <xdr:colOff>558800</xdr:colOff>
      <xdr:row>89</xdr:row>
      <xdr:rowOff>5504</xdr:rowOff>
    </xdr:to>
    <xdr:cxnSp macro="">
      <xdr:nvCxnSpPr>
        <xdr:cNvPr id="257" name="直線コネクタ 256"/>
        <xdr:cNvCxnSpPr/>
      </xdr:nvCxnSpPr>
      <xdr:spPr>
        <a:xfrm flipV="1">
          <a:off x="16179800" y="14958907"/>
          <a:ext cx="8382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5504</xdr:rowOff>
    </xdr:from>
    <xdr:to>
      <xdr:col>23</xdr:col>
      <xdr:colOff>406400</xdr:colOff>
      <xdr:row>89</xdr:row>
      <xdr:rowOff>37677</xdr:rowOff>
    </xdr:to>
    <xdr:cxnSp macro="">
      <xdr:nvCxnSpPr>
        <xdr:cNvPr id="260" name="直線コネクタ 259"/>
        <xdr:cNvCxnSpPr/>
      </xdr:nvCxnSpPr>
      <xdr:spPr>
        <a:xfrm flipV="1">
          <a:off x="15290800" y="152645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46779</xdr:rowOff>
    </xdr:from>
    <xdr:to>
      <xdr:col>22</xdr:col>
      <xdr:colOff>203200</xdr:colOff>
      <xdr:row>89</xdr:row>
      <xdr:rowOff>37677</xdr:rowOff>
    </xdr:to>
    <xdr:cxnSp macro="">
      <xdr:nvCxnSpPr>
        <xdr:cNvPr id="263" name="直線コネクタ 262"/>
        <xdr:cNvCxnSpPr/>
      </xdr:nvCxnSpPr>
      <xdr:spPr>
        <a:xfrm>
          <a:off x="14401800" y="14962929"/>
          <a:ext cx="8890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38736</xdr:rowOff>
    </xdr:from>
    <xdr:to>
      <xdr:col>21</xdr:col>
      <xdr:colOff>0</xdr:colOff>
      <xdr:row>87</xdr:row>
      <xdr:rowOff>46779</xdr:rowOff>
    </xdr:to>
    <xdr:cxnSp macro="">
      <xdr:nvCxnSpPr>
        <xdr:cNvPr id="266" name="直線コネクタ 265"/>
        <xdr:cNvCxnSpPr/>
      </xdr:nvCxnSpPr>
      <xdr:spPr>
        <a:xfrm>
          <a:off x="13512800" y="1495488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163407</xdr:rowOff>
    </xdr:from>
    <xdr:to>
      <xdr:col>24</xdr:col>
      <xdr:colOff>609600</xdr:colOff>
      <xdr:row>87</xdr:row>
      <xdr:rowOff>93557</xdr:rowOff>
    </xdr:to>
    <xdr:sp macro="" textlink="">
      <xdr:nvSpPr>
        <xdr:cNvPr id="276" name="円/楕円 275"/>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135484</xdr:rowOff>
    </xdr:from>
    <xdr:ext cx="762000" cy="259045"/>
    <xdr:sp macro="" textlink="">
      <xdr:nvSpPr>
        <xdr:cNvPr id="277" name="給与水準   （国との比較）該当値テキスト"/>
        <xdr:cNvSpPr txBox="1"/>
      </xdr:nvSpPr>
      <xdr:spPr>
        <a:xfrm>
          <a:off x="17106900" y="1488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126154</xdr:rowOff>
    </xdr:from>
    <xdr:to>
      <xdr:col>23</xdr:col>
      <xdr:colOff>457200</xdr:colOff>
      <xdr:row>89</xdr:row>
      <xdr:rowOff>56304</xdr:rowOff>
    </xdr:to>
    <xdr:sp macro="" textlink="">
      <xdr:nvSpPr>
        <xdr:cNvPr id="278" name="円/楕円 277"/>
        <xdr:cNvSpPr/>
      </xdr:nvSpPr>
      <xdr:spPr>
        <a:xfrm>
          <a:off x="16129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41081</xdr:rowOff>
    </xdr:from>
    <xdr:ext cx="736600" cy="259045"/>
    <xdr:sp macro="" textlink="">
      <xdr:nvSpPr>
        <xdr:cNvPr id="279" name="テキスト ボックス 278"/>
        <xdr:cNvSpPr txBox="1"/>
      </xdr:nvSpPr>
      <xdr:spPr>
        <a:xfrm>
          <a:off x="15798800" y="1530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158327</xdr:rowOff>
    </xdr:from>
    <xdr:to>
      <xdr:col>22</xdr:col>
      <xdr:colOff>254000</xdr:colOff>
      <xdr:row>89</xdr:row>
      <xdr:rowOff>88477</xdr:rowOff>
    </xdr:to>
    <xdr:sp macro="" textlink="">
      <xdr:nvSpPr>
        <xdr:cNvPr id="280" name="円/楕円 279"/>
        <xdr:cNvSpPr/>
      </xdr:nvSpPr>
      <xdr:spPr>
        <a:xfrm>
          <a:off x="15240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73254</xdr:rowOff>
    </xdr:from>
    <xdr:ext cx="762000" cy="259045"/>
    <xdr:sp macro="" textlink="">
      <xdr:nvSpPr>
        <xdr:cNvPr id="281" name="テキスト ボックス 280"/>
        <xdr:cNvSpPr txBox="1"/>
      </xdr:nvSpPr>
      <xdr:spPr>
        <a:xfrm>
          <a:off x="14909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167429</xdr:rowOff>
    </xdr:from>
    <xdr:to>
      <xdr:col>21</xdr:col>
      <xdr:colOff>50800</xdr:colOff>
      <xdr:row>87</xdr:row>
      <xdr:rowOff>97579</xdr:rowOff>
    </xdr:to>
    <xdr:sp macro="" textlink="">
      <xdr:nvSpPr>
        <xdr:cNvPr id="282" name="円/楕円 281"/>
        <xdr:cNvSpPr/>
      </xdr:nvSpPr>
      <xdr:spPr>
        <a:xfrm>
          <a:off x="14351000" y="149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82356</xdr:rowOff>
    </xdr:from>
    <xdr:ext cx="762000" cy="259045"/>
    <xdr:sp macro="" textlink="">
      <xdr:nvSpPr>
        <xdr:cNvPr id="283" name="テキスト ボックス 282"/>
        <xdr:cNvSpPr txBox="1"/>
      </xdr:nvSpPr>
      <xdr:spPr>
        <a:xfrm>
          <a:off x="14020800" y="1499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159386</xdr:rowOff>
    </xdr:from>
    <xdr:to>
      <xdr:col>19</xdr:col>
      <xdr:colOff>533400</xdr:colOff>
      <xdr:row>87</xdr:row>
      <xdr:rowOff>89536</xdr:rowOff>
    </xdr:to>
    <xdr:sp macro="" textlink="">
      <xdr:nvSpPr>
        <xdr:cNvPr id="284" name="円/楕円 283"/>
        <xdr:cNvSpPr/>
      </xdr:nvSpPr>
      <xdr:spPr>
        <a:xfrm>
          <a:off x="13462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74313</xdr:rowOff>
    </xdr:from>
    <xdr:ext cx="762000" cy="259045"/>
    <xdr:sp macro="" textlink="">
      <xdr:nvSpPr>
        <xdr:cNvPr id="285" name="テキスト ボックス 284"/>
        <xdr:cNvSpPr txBox="1"/>
      </xdr:nvSpPr>
      <xdr:spPr>
        <a:xfrm>
          <a:off x="13131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本市の人口は年々減少しているものの、本市は地形が南北に縦長の形状の島であり、また、大島村をはじめ有人離島を抱えていることから、支所、出張所（消防も同様）及び教育関連施設を複数設置しており、類似団体等を上回っている状況にある。</a:t>
          </a:r>
          <a:endParaRPr lang="ja-JP" altLang="en-US" sz="1100">
            <a:solidFill>
              <a:schemeClr val="dk1"/>
            </a:solidFill>
            <a:latin typeface="+mn-lt"/>
            <a:ea typeface="+mn-ea"/>
            <a:cs typeface="+mn-cs"/>
          </a:endParaRPr>
        </a:p>
        <a:p>
          <a:pPr rtl="0"/>
          <a:r>
            <a:rPr lang="ja-JP" altLang="en-US" sz="1100" b="0" i="0" baseline="0">
              <a:solidFill>
                <a:schemeClr val="dk1"/>
              </a:solidFill>
              <a:latin typeface="+mn-lt"/>
              <a:ea typeface="+mn-ea"/>
              <a:cs typeface="+mn-cs"/>
            </a:rPr>
            <a:t>　しかしながら、Ｈ</a:t>
          </a:r>
          <a:r>
            <a:rPr lang="en-US" sz="1100" b="0" i="0" baseline="0">
              <a:solidFill>
                <a:schemeClr val="dk1"/>
              </a:solidFill>
              <a:latin typeface="+mn-lt"/>
              <a:ea typeface="+mn-ea"/>
              <a:cs typeface="+mn-cs"/>
            </a:rPr>
            <a:t>28</a:t>
          </a:r>
          <a:r>
            <a:rPr lang="ja-JP" altLang="en-US" sz="1100" b="0" i="0" baseline="0">
              <a:solidFill>
                <a:schemeClr val="dk1"/>
              </a:solidFill>
              <a:latin typeface="+mn-lt"/>
              <a:ea typeface="+mn-ea"/>
              <a:cs typeface="+mn-cs"/>
            </a:rPr>
            <a:t>年度から合併算定替による交付税の逓減が始まることからＨ</a:t>
          </a:r>
          <a:r>
            <a:rPr lang="en-US" sz="1100" b="0" i="0" baseline="0">
              <a:solidFill>
                <a:schemeClr val="dk1"/>
              </a:solidFill>
              <a:latin typeface="+mn-lt"/>
              <a:ea typeface="+mn-ea"/>
              <a:cs typeface="+mn-cs"/>
            </a:rPr>
            <a:t>24</a:t>
          </a:r>
          <a:r>
            <a:rPr lang="ja-JP" altLang="en-US" sz="1100" b="0" i="0" baseline="0">
              <a:solidFill>
                <a:schemeClr val="dk1"/>
              </a:solidFill>
              <a:latin typeface="+mn-lt"/>
              <a:ea typeface="+mn-ea"/>
              <a:cs typeface="+mn-cs"/>
            </a:rPr>
            <a:t>年度に策定した第二次定員適正化計画に基づき定員適正化に努める。</a:t>
          </a:r>
          <a:endParaRPr lang="ja-JP" altLang="en-US"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123492</xdr:rowOff>
    </xdr:from>
    <xdr:to>
      <xdr:col>24</xdr:col>
      <xdr:colOff>558800</xdr:colOff>
      <xdr:row>63</xdr:row>
      <xdr:rowOff>156814</xdr:rowOff>
    </xdr:to>
    <xdr:cxnSp macro="">
      <xdr:nvCxnSpPr>
        <xdr:cNvPr id="322" name="直線コネクタ 321"/>
        <xdr:cNvCxnSpPr/>
      </xdr:nvCxnSpPr>
      <xdr:spPr>
        <a:xfrm flipV="1">
          <a:off x="16179800" y="10924842"/>
          <a:ext cx="8382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156814</xdr:rowOff>
    </xdr:from>
    <xdr:to>
      <xdr:col>23</xdr:col>
      <xdr:colOff>406400</xdr:colOff>
      <xdr:row>63</xdr:row>
      <xdr:rowOff>164858</xdr:rowOff>
    </xdr:to>
    <xdr:cxnSp macro="">
      <xdr:nvCxnSpPr>
        <xdr:cNvPr id="325" name="直線コネクタ 324"/>
        <xdr:cNvCxnSpPr/>
      </xdr:nvCxnSpPr>
      <xdr:spPr>
        <a:xfrm flipV="1">
          <a:off x="15290800" y="1095816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159113</xdr:rowOff>
    </xdr:from>
    <xdr:to>
      <xdr:col>22</xdr:col>
      <xdr:colOff>203200</xdr:colOff>
      <xdr:row>63</xdr:row>
      <xdr:rowOff>164858</xdr:rowOff>
    </xdr:to>
    <xdr:cxnSp macro="">
      <xdr:nvCxnSpPr>
        <xdr:cNvPr id="328" name="直線コネクタ 327"/>
        <xdr:cNvCxnSpPr/>
      </xdr:nvCxnSpPr>
      <xdr:spPr>
        <a:xfrm>
          <a:off x="14401800" y="10960463"/>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147622</xdr:rowOff>
    </xdr:from>
    <xdr:to>
      <xdr:col>21</xdr:col>
      <xdr:colOff>0</xdr:colOff>
      <xdr:row>63</xdr:row>
      <xdr:rowOff>159113</xdr:rowOff>
    </xdr:to>
    <xdr:cxnSp macro="">
      <xdr:nvCxnSpPr>
        <xdr:cNvPr id="331" name="直線コネクタ 330"/>
        <xdr:cNvCxnSpPr/>
      </xdr:nvCxnSpPr>
      <xdr:spPr>
        <a:xfrm>
          <a:off x="13512800" y="1094897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72692</xdr:rowOff>
    </xdr:from>
    <xdr:to>
      <xdr:col>24</xdr:col>
      <xdr:colOff>609600</xdr:colOff>
      <xdr:row>64</xdr:row>
      <xdr:rowOff>2842</xdr:rowOff>
    </xdr:to>
    <xdr:sp macro="" textlink="">
      <xdr:nvSpPr>
        <xdr:cNvPr id="341" name="円/楕円 340"/>
        <xdr:cNvSpPr/>
      </xdr:nvSpPr>
      <xdr:spPr>
        <a:xfrm>
          <a:off x="16967200" y="108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44769</xdr:rowOff>
    </xdr:from>
    <xdr:ext cx="762000" cy="259045"/>
    <xdr:sp macro="" textlink="">
      <xdr:nvSpPr>
        <xdr:cNvPr id="342" name="定員管理の状況該当値テキスト"/>
        <xdr:cNvSpPr txBox="1"/>
      </xdr:nvSpPr>
      <xdr:spPr>
        <a:xfrm>
          <a:off x="17106900" y="1084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106014</xdr:rowOff>
    </xdr:from>
    <xdr:to>
      <xdr:col>23</xdr:col>
      <xdr:colOff>457200</xdr:colOff>
      <xdr:row>64</xdr:row>
      <xdr:rowOff>36164</xdr:rowOff>
    </xdr:to>
    <xdr:sp macro="" textlink="">
      <xdr:nvSpPr>
        <xdr:cNvPr id="343" name="円/楕円 342"/>
        <xdr:cNvSpPr/>
      </xdr:nvSpPr>
      <xdr:spPr>
        <a:xfrm>
          <a:off x="16129000" y="1090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20941</xdr:rowOff>
    </xdr:from>
    <xdr:ext cx="736600" cy="259045"/>
    <xdr:sp macro="" textlink="">
      <xdr:nvSpPr>
        <xdr:cNvPr id="344" name="テキスト ボックス 343"/>
        <xdr:cNvSpPr txBox="1"/>
      </xdr:nvSpPr>
      <xdr:spPr>
        <a:xfrm>
          <a:off x="15798800" y="1099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114058</xdr:rowOff>
    </xdr:from>
    <xdr:to>
      <xdr:col>22</xdr:col>
      <xdr:colOff>254000</xdr:colOff>
      <xdr:row>64</xdr:row>
      <xdr:rowOff>44208</xdr:rowOff>
    </xdr:to>
    <xdr:sp macro="" textlink="">
      <xdr:nvSpPr>
        <xdr:cNvPr id="345" name="円/楕円 344"/>
        <xdr:cNvSpPr/>
      </xdr:nvSpPr>
      <xdr:spPr>
        <a:xfrm>
          <a:off x="15240000" y="1091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28985</xdr:rowOff>
    </xdr:from>
    <xdr:ext cx="762000" cy="259045"/>
    <xdr:sp macro="" textlink="">
      <xdr:nvSpPr>
        <xdr:cNvPr id="346" name="テキスト ボックス 345"/>
        <xdr:cNvSpPr txBox="1"/>
      </xdr:nvSpPr>
      <xdr:spPr>
        <a:xfrm>
          <a:off x="14909800" y="110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108313</xdr:rowOff>
    </xdr:from>
    <xdr:to>
      <xdr:col>21</xdr:col>
      <xdr:colOff>50800</xdr:colOff>
      <xdr:row>64</xdr:row>
      <xdr:rowOff>38463</xdr:rowOff>
    </xdr:to>
    <xdr:sp macro="" textlink="">
      <xdr:nvSpPr>
        <xdr:cNvPr id="347" name="円/楕円 346"/>
        <xdr:cNvSpPr/>
      </xdr:nvSpPr>
      <xdr:spPr>
        <a:xfrm>
          <a:off x="14351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23240</xdr:rowOff>
    </xdr:from>
    <xdr:ext cx="762000" cy="259045"/>
    <xdr:sp macro="" textlink="">
      <xdr:nvSpPr>
        <xdr:cNvPr id="348" name="テキスト ボックス 347"/>
        <xdr:cNvSpPr txBox="1"/>
      </xdr:nvSpPr>
      <xdr:spPr>
        <a:xfrm>
          <a:off x="14020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96822</xdr:rowOff>
    </xdr:from>
    <xdr:to>
      <xdr:col>19</xdr:col>
      <xdr:colOff>533400</xdr:colOff>
      <xdr:row>64</xdr:row>
      <xdr:rowOff>26972</xdr:rowOff>
    </xdr:to>
    <xdr:sp macro="" textlink="">
      <xdr:nvSpPr>
        <xdr:cNvPr id="349" name="円/楕円 348"/>
        <xdr:cNvSpPr/>
      </xdr:nvSpPr>
      <xdr:spPr>
        <a:xfrm>
          <a:off x="13462000" y="108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11749</xdr:rowOff>
    </xdr:from>
    <xdr:ext cx="762000" cy="259045"/>
    <xdr:sp macro="" textlink="">
      <xdr:nvSpPr>
        <xdr:cNvPr id="350" name="テキスト ボックス 349"/>
        <xdr:cNvSpPr txBox="1"/>
      </xdr:nvSpPr>
      <xdr:spPr>
        <a:xfrm>
          <a:off x="13131800" y="1098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類似団体と比較すると同程度の比率で推移している。Ｈ</a:t>
          </a:r>
          <a:r>
            <a:rPr lang="en-US" sz="1100" b="0" i="0" baseline="0">
              <a:solidFill>
                <a:schemeClr val="dk1"/>
              </a:solidFill>
              <a:latin typeface="+mn-lt"/>
              <a:ea typeface="+mn-ea"/>
              <a:cs typeface="+mn-cs"/>
            </a:rPr>
            <a:t>19</a:t>
          </a:r>
          <a:r>
            <a:rPr lang="ja-JP" altLang="en-US" sz="1100" b="0" i="0" baseline="0">
              <a:solidFill>
                <a:schemeClr val="dk1"/>
              </a:solidFill>
              <a:latin typeface="+mn-lt"/>
              <a:ea typeface="+mn-ea"/>
              <a:cs typeface="+mn-cs"/>
            </a:rPr>
            <a:t>～</a:t>
          </a:r>
          <a:r>
            <a:rPr lang="en-US" sz="1100" b="0" i="0" baseline="0">
              <a:solidFill>
                <a:schemeClr val="dk1"/>
              </a:solidFill>
              <a:latin typeface="+mn-lt"/>
              <a:ea typeface="+mn-ea"/>
              <a:cs typeface="+mn-cs"/>
            </a:rPr>
            <a:t>21</a:t>
          </a:r>
          <a:r>
            <a:rPr lang="ja-JP" altLang="en-US" sz="1100" b="0" i="0" baseline="0">
              <a:solidFill>
                <a:schemeClr val="dk1"/>
              </a:solidFill>
              <a:latin typeface="+mn-lt"/>
              <a:ea typeface="+mn-ea"/>
              <a:cs typeface="+mn-cs"/>
            </a:rPr>
            <a:t>年度に実施した公的資金補償金免除繰上償還、Ｈ</a:t>
          </a:r>
          <a:r>
            <a:rPr lang="en-US" sz="1100" b="0" i="0" baseline="0">
              <a:solidFill>
                <a:schemeClr val="dk1"/>
              </a:solidFill>
              <a:latin typeface="+mn-lt"/>
              <a:ea typeface="+mn-ea"/>
              <a:cs typeface="+mn-cs"/>
            </a:rPr>
            <a:t>22</a:t>
          </a:r>
          <a:r>
            <a:rPr lang="ja-JP" altLang="en-US" sz="1100" b="0" i="0" baseline="0">
              <a:solidFill>
                <a:schemeClr val="dk1"/>
              </a:solidFill>
              <a:latin typeface="+mn-lt"/>
              <a:ea typeface="+mn-ea"/>
              <a:cs typeface="+mn-cs"/>
            </a:rPr>
            <a:t>～</a:t>
          </a:r>
          <a:r>
            <a:rPr lang="en-US" sz="1100" b="0" i="0" baseline="0">
              <a:solidFill>
                <a:schemeClr val="dk1"/>
              </a:solidFill>
              <a:latin typeface="+mn-lt"/>
              <a:ea typeface="+mn-ea"/>
              <a:cs typeface="+mn-cs"/>
            </a:rPr>
            <a:t>H2</a:t>
          </a:r>
          <a:r>
            <a:rPr lang="en-US" altLang="ja-JP" sz="1100" b="0" i="0" baseline="0">
              <a:solidFill>
                <a:schemeClr val="dk1"/>
              </a:solidFill>
              <a:latin typeface="+mn-lt"/>
              <a:ea typeface="+mn-ea"/>
              <a:cs typeface="+mn-cs"/>
            </a:rPr>
            <a:t>5</a:t>
          </a:r>
          <a:r>
            <a:rPr lang="ja-JP" altLang="en-US" sz="1100" b="0" i="0" baseline="0">
              <a:solidFill>
                <a:schemeClr val="dk1"/>
              </a:solidFill>
              <a:latin typeface="+mn-lt"/>
              <a:ea typeface="+mn-ea"/>
              <a:cs typeface="+mn-cs"/>
            </a:rPr>
            <a:t>年度に実施した任意の繰上償還による影響と考えられ、年々市債残高は減少傾向となっている。</a:t>
          </a:r>
          <a:endParaRPr lang="ja-JP" sz="1400"/>
        </a:p>
        <a:p>
          <a:pPr rtl="0"/>
          <a:r>
            <a:rPr lang="ja-JP" altLang="en-US" sz="1100" b="0" i="0" baseline="0">
              <a:solidFill>
                <a:schemeClr val="dk1"/>
              </a:solidFill>
              <a:latin typeface="+mn-lt"/>
              <a:ea typeface="+mn-ea"/>
              <a:cs typeface="+mn-cs"/>
            </a:rPr>
            <a:t>　今後も、計画的な繰上償還と交付税措置のある起債の借入れを行いながら、将来的な公債費負担の抑制を図るものである。</a:t>
          </a:r>
          <a:endParaRPr lang="ja-JP" sz="1400"/>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113937</xdr:rowOff>
    </xdr:from>
    <xdr:to>
      <xdr:col>24</xdr:col>
      <xdr:colOff>558800</xdr:colOff>
      <xdr:row>37</xdr:row>
      <xdr:rowOff>169091</xdr:rowOff>
    </xdr:to>
    <xdr:cxnSp macro="">
      <xdr:nvCxnSpPr>
        <xdr:cNvPr id="386" name="直線コネクタ 385"/>
        <xdr:cNvCxnSpPr/>
      </xdr:nvCxnSpPr>
      <xdr:spPr>
        <a:xfrm flipV="1">
          <a:off x="16179800" y="6457587"/>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169091</xdr:rowOff>
    </xdr:from>
    <xdr:to>
      <xdr:col>23</xdr:col>
      <xdr:colOff>406400</xdr:colOff>
      <xdr:row>38</xdr:row>
      <xdr:rowOff>42454</xdr:rowOff>
    </xdr:to>
    <xdr:cxnSp macro="">
      <xdr:nvCxnSpPr>
        <xdr:cNvPr id="389" name="直線コネクタ 388"/>
        <xdr:cNvCxnSpPr/>
      </xdr:nvCxnSpPr>
      <xdr:spPr>
        <a:xfrm flipV="1">
          <a:off x="15290800" y="651274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42454</xdr:rowOff>
    </xdr:from>
    <xdr:to>
      <xdr:col>22</xdr:col>
      <xdr:colOff>203200</xdr:colOff>
      <xdr:row>38</xdr:row>
      <xdr:rowOff>97609</xdr:rowOff>
    </xdr:to>
    <xdr:cxnSp macro="">
      <xdr:nvCxnSpPr>
        <xdr:cNvPr id="392" name="直線コネクタ 391"/>
        <xdr:cNvCxnSpPr/>
      </xdr:nvCxnSpPr>
      <xdr:spPr>
        <a:xfrm flipV="1">
          <a:off x="14401800" y="655755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97609</xdr:rowOff>
    </xdr:from>
    <xdr:to>
      <xdr:col>21</xdr:col>
      <xdr:colOff>0</xdr:colOff>
      <xdr:row>38</xdr:row>
      <xdr:rowOff>156210</xdr:rowOff>
    </xdr:to>
    <xdr:cxnSp macro="">
      <xdr:nvCxnSpPr>
        <xdr:cNvPr id="395" name="直線コネクタ 394"/>
        <xdr:cNvCxnSpPr/>
      </xdr:nvCxnSpPr>
      <xdr:spPr>
        <a:xfrm flipV="1">
          <a:off x="13512800" y="6612709"/>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63137</xdr:rowOff>
    </xdr:from>
    <xdr:to>
      <xdr:col>24</xdr:col>
      <xdr:colOff>609600</xdr:colOff>
      <xdr:row>37</xdr:row>
      <xdr:rowOff>164737</xdr:rowOff>
    </xdr:to>
    <xdr:sp macro="" textlink="">
      <xdr:nvSpPr>
        <xdr:cNvPr id="405" name="円/楕円 404"/>
        <xdr:cNvSpPr/>
      </xdr:nvSpPr>
      <xdr:spPr>
        <a:xfrm>
          <a:off x="16967200" y="640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79664</xdr:rowOff>
    </xdr:from>
    <xdr:ext cx="762000" cy="259045"/>
    <xdr:sp macro="" textlink="">
      <xdr:nvSpPr>
        <xdr:cNvPr id="406" name="公債費負担の状況該当値テキスト"/>
        <xdr:cNvSpPr txBox="1"/>
      </xdr:nvSpPr>
      <xdr:spPr>
        <a:xfrm>
          <a:off x="17106900" y="625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118292</xdr:rowOff>
    </xdr:from>
    <xdr:to>
      <xdr:col>23</xdr:col>
      <xdr:colOff>457200</xdr:colOff>
      <xdr:row>38</xdr:row>
      <xdr:rowOff>48442</xdr:rowOff>
    </xdr:to>
    <xdr:sp macro="" textlink="">
      <xdr:nvSpPr>
        <xdr:cNvPr id="407" name="円/楕円 406"/>
        <xdr:cNvSpPr/>
      </xdr:nvSpPr>
      <xdr:spPr>
        <a:xfrm>
          <a:off x="16129000" y="64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58619</xdr:rowOff>
    </xdr:from>
    <xdr:ext cx="736600" cy="259045"/>
    <xdr:sp macro="" textlink="">
      <xdr:nvSpPr>
        <xdr:cNvPr id="408" name="テキスト ボックス 407"/>
        <xdr:cNvSpPr txBox="1"/>
      </xdr:nvSpPr>
      <xdr:spPr>
        <a:xfrm>
          <a:off x="15798800" y="6230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163104</xdr:rowOff>
    </xdr:from>
    <xdr:to>
      <xdr:col>22</xdr:col>
      <xdr:colOff>254000</xdr:colOff>
      <xdr:row>38</xdr:row>
      <xdr:rowOff>93254</xdr:rowOff>
    </xdr:to>
    <xdr:sp macro="" textlink="">
      <xdr:nvSpPr>
        <xdr:cNvPr id="409" name="円/楕円 408"/>
        <xdr:cNvSpPr/>
      </xdr:nvSpPr>
      <xdr:spPr>
        <a:xfrm>
          <a:off x="15240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103431</xdr:rowOff>
    </xdr:from>
    <xdr:ext cx="762000" cy="259045"/>
    <xdr:sp macro="" textlink="">
      <xdr:nvSpPr>
        <xdr:cNvPr id="410" name="テキスト ボックス 409"/>
        <xdr:cNvSpPr txBox="1"/>
      </xdr:nvSpPr>
      <xdr:spPr>
        <a:xfrm>
          <a:off x="14909800" y="627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46809</xdr:rowOff>
    </xdr:from>
    <xdr:to>
      <xdr:col>21</xdr:col>
      <xdr:colOff>50800</xdr:colOff>
      <xdr:row>38</xdr:row>
      <xdr:rowOff>148409</xdr:rowOff>
    </xdr:to>
    <xdr:sp macro="" textlink="">
      <xdr:nvSpPr>
        <xdr:cNvPr id="411" name="円/楕円 410"/>
        <xdr:cNvSpPr/>
      </xdr:nvSpPr>
      <xdr:spPr>
        <a:xfrm>
          <a:off x="14351000" y="65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158585</xdr:rowOff>
    </xdr:from>
    <xdr:ext cx="762000" cy="259045"/>
    <xdr:sp macro="" textlink="">
      <xdr:nvSpPr>
        <xdr:cNvPr id="412" name="テキスト ボックス 411"/>
        <xdr:cNvSpPr txBox="1"/>
      </xdr:nvSpPr>
      <xdr:spPr>
        <a:xfrm>
          <a:off x="14020800" y="633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105410</xdr:rowOff>
    </xdr:from>
    <xdr:to>
      <xdr:col>19</xdr:col>
      <xdr:colOff>533400</xdr:colOff>
      <xdr:row>39</xdr:row>
      <xdr:rowOff>35560</xdr:rowOff>
    </xdr:to>
    <xdr:sp macro="" textlink="">
      <xdr:nvSpPr>
        <xdr:cNvPr id="413" name="円/楕円 412"/>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20337</xdr:rowOff>
    </xdr:from>
    <xdr:ext cx="762000" cy="259045"/>
    <xdr:sp macro="" textlink="">
      <xdr:nvSpPr>
        <xdr:cNvPr id="414" name="テキスト ボックス 413"/>
        <xdr:cNvSpPr txBox="1"/>
      </xdr:nvSpPr>
      <xdr:spPr>
        <a:xfrm>
          <a:off x="13131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将来負担比率は減少傾向にある。これは、計画的な繰上償還の実施による地方債残高の減や北松北部環境組合の施設整備の財源とした既発債残高の減による組合等負担見込額の減、計画的な定員適正化による退職不補充に伴う退職手当負担見込額の減などにより将来負担額が減少しているためである。</a:t>
          </a:r>
          <a:endParaRPr lang="ja-JP" sz="1400"/>
        </a:p>
        <a:p>
          <a:pPr rtl="0"/>
          <a:r>
            <a:rPr lang="ja-JP" altLang="en-US" sz="1100" b="0" i="0" baseline="0">
              <a:solidFill>
                <a:schemeClr val="dk1"/>
              </a:solidFill>
              <a:latin typeface="+mn-lt"/>
              <a:ea typeface="+mn-ea"/>
              <a:cs typeface="+mn-cs"/>
            </a:rPr>
            <a:t>　また、普通交付税の増額に伴う標準財政規模の増、財政調整基金及び減債基金の積立による充当可能基金の増額なども要因である。</a:t>
          </a:r>
          <a:endParaRPr lang="ja-JP" sz="1400"/>
        </a:p>
        <a:p>
          <a:pPr rtl="0" fontAlgn="base"/>
          <a:r>
            <a:rPr lang="ja-JP" altLang="en-US" sz="1100" b="0" i="0" baseline="0">
              <a:solidFill>
                <a:schemeClr val="dk1"/>
              </a:solidFill>
              <a:latin typeface="+mn-lt"/>
              <a:ea typeface="+mn-ea"/>
              <a:cs typeface="+mn-cs"/>
            </a:rPr>
            <a:t>　今後も計画的な繰上償還の実施や定員適正化による職員数の削減と併せ経常経費の削減を図るなど行財政改革を進め財政の健全化に努める。</a:t>
          </a:r>
          <a:endParaRPr lang="en-US" sz="1100" b="0" i="0" baseline="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18627</xdr:rowOff>
    </xdr:from>
    <xdr:to>
      <xdr:col>24</xdr:col>
      <xdr:colOff>558800</xdr:colOff>
      <xdr:row>14</xdr:row>
      <xdr:rowOff>83979</xdr:rowOff>
    </xdr:to>
    <xdr:cxnSp macro="">
      <xdr:nvCxnSpPr>
        <xdr:cNvPr id="448" name="直線コネクタ 447"/>
        <xdr:cNvCxnSpPr/>
      </xdr:nvCxnSpPr>
      <xdr:spPr>
        <a:xfrm flipV="1">
          <a:off x="16179800" y="2418927"/>
          <a:ext cx="838200" cy="6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9" name="将来負担の状況平均値テキスト"/>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83979</xdr:rowOff>
    </xdr:from>
    <xdr:to>
      <xdr:col>23</xdr:col>
      <xdr:colOff>406400</xdr:colOff>
      <xdr:row>14</xdr:row>
      <xdr:rowOff>120978</xdr:rowOff>
    </xdr:to>
    <xdr:cxnSp macro="">
      <xdr:nvCxnSpPr>
        <xdr:cNvPr id="451" name="直線コネクタ 450"/>
        <xdr:cNvCxnSpPr/>
      </xdr:nvCxnSpPr>
      <xdr:spPr>
        <a:xfrm flipV="1">
          <a:off x="15290800" y="2484279"/>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120978</xdr:rowOff>
    </xdr:from>
    <xdr:to>
      <xdr:col>22</xdr:col>
      <xdr:colOff>203200</xdr:colOff>
      <xdr:row>14</xdr:row>
      <xdr:rowOff>128016</xdr:rowOff>
    </xdr:to>
    <xdr:cxnSp macro="">
      <xdr:nvCxnSpPr>
        <xdr:cNvPr id="454" name="直線コネクタ 453"/>
        <xdr:cNvCxnSpPr/>
      </xdr:nvCxnSpPr>
      <xdr:spPr>
        <a:xfrm flipV="1">
          <a:off x="14401800" y="2521278"/>
          <a:ext cx="8890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128016</xdr:rowOff>
    </xdr:from>
    <xdr:to>
      <xdr:col>21</xdr:col>
      <xdr:colOff>0</xdr:colOff>
      <xdr:row>14</xdr:row>
      <xdr:rowOff>150939</xdr:rowOff>
    </xdr:to>
    <xdr:cxnSp macro="">
      <xdr:nvCxnSpPr>
        <xdr:cNvPr id="457" name="直線コネクタ 456"/>
        <xdr:cNvCxnSpPr/>
      </xdr:nvCxnSpPr>
      <xdr:spPr>
        <a:xfrm flipV="1">
          <a:off x="13512800" y="2528316"/>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9" name="テキスト ボックス 458"/>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61" name="テキスト ボックス 460"/>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139277</xdr:rowOff>
    </xdr:from>
    <xdr:to>
      <xdr:col>24</xdr:col>
      <xdr:colOff>609600</xdr:colOff>
      <xdr:row>14</xdr:row>
      <xdr:rowOff>69427</xdr:rowOff>
    </xdr:to>
    <xdr:sp macro="" textlink="">
      <xdr:nvSpPr>
        <xdr:cNvPr id="467" name="円/楕円 466"/>
        <xdr:cNvSpPr/>
      </xdr:nvSpPr>
      <xdr:spPr>
        <a:xfrm>
          <a:off x="169672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60554</xdr:rowOff>
    </xdr:from>
    <xdr:ext cx="762000" cy="259045"/>
    <xdr:sp macro="" textlink="">
      <xdr:nvSpPr>
        <xdr:cNvPr id="468" name="将来負担の状況該当値テキスト"/>
        <xdr:cNvSpPr txBox="1"/>
      </xdr:nvSpPr>
      <xdr:spPr>
        <a:xfrm>
          <a:off x="17106900" y="228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33179</xdr:rowOff>
    </xdr:from>
    <xdr:to>
      <xdr:col>23</xdr:col>
      <xdr:colOff>457200</xdr:colOff>
      <xdr:row>14</xdr:row>
      <xdr:rowOff>134779</xdr:rowOff>
    </xdr:to>
    <xdr:sp macro="" textlink="">
      <xdr:nvSpPr>
        <xdr:cNvPr id="469" name="円/楕円 468"/>
        <xdr:cNvSpPr/>
      </xdr:nvSpPr>
      <xdr:spPr>
        <a:xfrm>
          <a:off x="16129000" y="243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144956</xdr:rowOff>
    </xdr:from>
    <xdr:ext cx="736600" cy="259045"/>
    <xdr:sp macro="" textlink="">
      <xdr:nvSpPr>
        <xdr:cNvPr id="470" name="テキスト ボックス 469"/>
        <xdr:cNvSpPr txBox="1"/>
      </xdr:nvSpPr>
      <xdr:spPr>
        <a:xfrm>
          <a:off x="15798800" y="2202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70178</xdr:rowOff>
    </xdr:from>
    <xdr:to>
      <xdr:col>22</xdr:col>
      <xdr:colOff>254000</xdr:colOff>
      <xdr:row>15</xdr:row>
      <xdr:rowOff>328</xdr:rowOff>
    </xdr:to>
    <xdr:sp macro="" textlink="">
      <xdr:nvSpPr>
        <xdr:cNvPr id="471" name="円/楕円 470"/>
        <xdr:cNvSpPr/>
      </xdr:nvSpPr>
      <xdr:spPr>
        <a:xfrm>
          <a:off x="15240000" y="24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10505</xdr:rowOff>
    </xdr:from>
    <xdr:ext cx="762000" cy="259045"/>
    <xdr:sp macro="" textlink="">
      <xdr:nvSpPr>
        <xdr:cNvPr id="472" name="テキスト ボックス 471"/>
        <xdr:cNvSpPr txBox="1"/>
      </xdr:nvSpPr>
      <xdr:spPr>
        <a:xfrm>
          <a:off x="14909800" y="223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77216</xdr:rowOff>
    </xdr:from>
    <xdr:to>
      <xdr:col>21</xdr:col>
      <xdr:colOff>50800</xdr:colOff>
      <xdr:row>15</xdr:row>
      <xdr:rowOff>7366</xdr:rowOff>
    </xdr:to>
    <xdr:sp macro="" textlink="">
      <xdr:nvSpPr>
        <xdr:cNvPr id="473" name="円/楕円 472"/>
        <xdr:cNvSpPr/>
      </xdr:nvSpPr>
      <xdr:spPr>
        <a:xfrm>
          <a:off x="14351000" y="24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17543</xdr:rowOff>
    </xdr:from>
    <xdr:ext cx="762000" cy="259045"/>
    <xdr:sp macro="" textlink="">
      <xdr:nvSpPr>
        <xdr:cNvPr id="474" name="テキスト ボックス 473"/>
        <xdr:cNvSpPr txBox="1"/>
      </xdr:nvSpPr>
      <xdr:spPr>
        <a:xfrm>
          <a:off x="14020800" y="224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100139</xdr:rowOff>
    </xdr:from>
    <xdr:to>
      <xdr:col>19</xdr:col>
      <xdr:colOff>533400</xdr:colOff>
      <xdr:row>15</xdr:row>
      <xdr:rowOff>30289</xdr:rowOff>
    </xdr:to>
    <xdr:sp macro="" textlink="">
      <xdr:nvSpPr>
        <xdr:cNvPr id="475" name="円/楕円 474"/>
        <xdr:cNvSpPr/>
      </xdr:nvSpPr>
      <xdr:spPr>
        <a:xfrm>
          <a:off x="13462000" y="250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40466</xdr:rowOff>
    </xdr:from>
    <xdr:ext cx="762000" cy="259045"/>
    <xdr:sp macro="" textlink="">
      <xdr:nvSpPr>
        <xdr:cNvPr id="476" name="テキスト ボックス 475"/>
        <xdr:cNvSpPr txBox="1"/>
      </xdr:nvSpPr>
      <xdr:spPr>
        <a:xfrm>
          <a:off x="13131800" y="226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長崎県平戸市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34,478
34,366
235.66
23,835,991
23,275,721
223,476
13,325,934
27,856,187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24.0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年々減少の傾向にあり（</a:t>
          </a:r>
          <a:r>
            <a:rPr lang="en-US" altLang="ja-JP" sz="1100" b="0" i="0" baseline="0">
              <a:solidFill>
                <a:schemeClr val="dk1"/>
              </a:solidFill>
              <a:latin typeface="+mn-lt"/>
              <a:ea typeface="+mn-ea"/>
              <a:cs typeface="+mn-cs"/>
            </a:rPr>
            <a:t>H23</a:t>
          </a:r>
          <a:r>
            <a:rPr lang="ja-JP" altLang="en-US" sz="1100" b="0" i="0" baseline="0">
              <a:solidFill>
                <a:schemeClr val="dk1"/>
              </a:solidFill>
              <a:latin typeface="+mn-lt"/>
              <a:ea typeface="+mn-ea"/>
              <a:cs typeface="+mn-cs"/>
            </a:rPr>
            <a:t>は議員年金廃止に伴う負担金の増により一時的に増加となった）、定員適正化計画を上回る職員数の削減（退職不補充、早期退職促進）等により人件費の抑制が図られおり、今後も人件費全体の経費の抑制に努める。</a:t>
          </a:r>
          <a:endParaRPr lang="ja-JP" sz="1400"/>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136144</xdr:rowOff>
    </xdr:from>
    <xdr:to>
      <xdr:col>7</xdr:col>
      <xdr:colOff>15875</xdr:colOff>
      <xdr:row>37</xdr:row>
      <xdr:rowOff>33274</xdr:rowOff>
    </xdr:to>
    <xdr:cxnSp macro="">
      <xdr:nvCxnSpPr>
        <xdr:cNvPr id="63" name="直線コネクタ 62"/>
        <xdr:cNvCxnSpPr/>
      </xdr:nvCxnSpPr>
      <xdr:spPr>
        <a:xfrm flipV="1">
          <a:off x="3987800" y="63083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33274</xdr:rowOff>
    </xdr:from>
    <xdr:to>
      <xdr:col>5</xdr:col>
      <xdr:colOff>549275</xdr:colOff>
      <xdr:row>37</xdr:row>
      <xdr:rowOff>60706</xdr:rowOff>
    </xdr:to>
    <xdr:cxnSp macro="">
      <xdr:nvCxnSpPr>
        <xdr:cNvPr id="66" name="直線コネクタ 65"/>
        <xdr:cNvCxnSpPr/>
      </xdr:nvCxnSpPr>
      <xdr:spPr>
        <a:xfrm flipV="1">
          <a:off x="3098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19558</xdr:rowOff>
    </xdr:from>
    <xdr:to>
      <xdr:col>4</xdr:col>
      <xdr:colOff>346075</xdr:colOff>
      <xdr:row>37</xdr:row>
      <xdr:rowOff>60706</xdr:rowOff>
    </xdr:to>
    <xdr:cxnSp macro="">
      <xdr:nvCxnSpPr>
        <xdr:cNvPr id="69" name="直線コネクタ 68"/>
        <xdr:cNvCxnSpPr/>
      </xdr:nvCxnSpPr>
      <xdr:spPr>
        <a:xfrm>
          <a:off x="2209800" y="6363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19558</xdr:rowOff>
    </xdr:from>
    <xdr:to>
      <xdr:col>3</xdr:col>
      <xdr:colOff>142875</xdr:colOff>
      <xdr:row>37</xdr:row>
      <xdr:rowOff>83566</xdr:rowOff>
    </xdr:to>
    <xdr:cxnSp macro="">
      <xdr:nvCxnSpPr>
        <xdr:cNvPr id="72" name="直線コネクタ 71"/>
        <xdr:cNvCxnSpPr/>
      </xdr:nvCxnSpPr>
      <xdr:spPr>
        <a:xfrm flipV="1">
          <a:off x="1320800" y="63632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2" name="円/楕円 81"/>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3"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153924</xdr:rowOff>
    </xdr:from>
    <xdr:to>
      <xdr:col>5</xdr:col>
      <xdr:colOff>600075</xdr:colOff>
      <xdr:row>37</xdr:row>
      <xdr:rowOff>84074</xdr:rowOff>
    </xdr:to>
    <xdr:sp macro="" textlink="">
      <xdr:nvSpPr>
        <xdr:cNvPr id="84" name="円/楕円 83"/>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85" name="テキスト ボックス 84"/>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9906</xdr:rowOff>
    </xdr:from>
    <xdr:to>
      <xdr:col>4</xdr:col>
      <xdr:colOff>396875</xdr:colOff>
      <xdr:row>37</xdr:row>
      <xdr:rowOff>111506</xdr:rowOff>
    </xdr:to>
    <xdr:sp macro="" textlink="">
      <xdr:nvSpPr>
        <xdr:cNvPr id="86" name="円/楕円 85"/>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121683</xdr:rowOff>
    </xdr:from>
    <xdr:ext cx="762000" cy="259045"/>
    <xdr:sp macro="" textlink="">
      <xdr:nvSpPr>
        <xdr:cNvPr id="87" name="テキスト ボックス 86"/>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140208</xdr:rowOff>
    </xdr:from>
    <xdr:to>
      <xdr:col>3</xdr:col>
      <xdr:colOff>193675</xdr:colOff>
      <xdr:row>37</xdr:row>
      <xdr:rowOff>70358</xdr:rowOff>
    </xdr:to>
    <xdr:sp macro="" textlink="">
      <xdr:nvSpPr>
        <xdr:cNvPr id="88" name="円/楕円 87"/>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80535</xdr:rowOff>
    </xdr:from>
    <xdr:ext cx="762000" cy="259045"/>
    <xdr:sp macro="" textlink="">
      <xdr:nvSpPr>
        <xdr:cNvPr id="89" name="テキスト ボックス 88"/>
        <xdr:cNvSpPr txBox="1"/>
      </xdr:nvSpPr>
      <xdr:spPr>
        <a:xfrm>
          <a:off x="1828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32766</xdr:rowOff>
    </xdr:from>
    <xdr:to>
      <xdr:col>1</xdr:col>
      <xdr:colOff>676275</xdr:colOff>
      <xdr:row>37</xdr:row>
      <xdr:rowOff>134366</xdr:rowOff>
    </xdr:to>
    <xdr:sp macro="" textlink="">
      <xdr:nvSpPr>
        <xdr:cNvPr id="90" name="円/楕円 89"/>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144543</xdr:rowOff>
    </xdr:from>
    <xdr:ext cx="762000" cy="259045"/>
    <xdr:sp macro="" textlink="">
      <xdr:nvSpPr>
        <xdr:cNvPr id="91" name="テキスト ボックス 90"/>
        <xdr:cNvSpPr txBox="1"/>
      </xdr:nvSpPr>
      <xdr:spPr>
        <a:xfrm>
          <a:off x="939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年々減少傾向にあり、類似団体、全国平均・長崎県平均を下回っている状況である。</a:t>
          </a:r>
          <a:endParaRPr lang="en-US"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Ｈ</a:t>
          </a:r>
          <a:r>
            <a:rPr lang="en-US" sz="1100" b="0" i="0" baseline="0">
              <a:solidFill>
                <a:schemeClr val="dk1"/>
              </a:solidFill>
              <a:latin typeface="+mn-lt"/>
              <a:ea typeface="+mn-ea"/>
              <a:cs typeface="+mn-cs"/>
            </a:rPr>
            <a:t>2</a:t>
          </a:r>
          <a:r>
            <a:rPr lang="en-US" altLang="ja-JP" sz="1100" b="0" i="0" baseline="0">
              <a:solidFill>
                <a:schemeClr val="dk1"/>
              </a:solidFill>
              <a:latin typeface="+mn-lt"/>
              <a:ea typeface="+mn-ea"/>
              <a:cs typeface="+mn-cs"/>
            </a:rPr>
            <a:t>5</a:t>
          </a:r>
          <a:r>
            <a:rPr lang="ja-JP" altLang="en-US" sz="1100" b="0" i="0" baseline="0">
              <a:solidFill>
                <a:schemeClr val="dk1"/>
              </a:solidFill>
              <a:latin typeface="+mn-lt"/>
              <a:ea typeface="+mn-ea"/>
              <a:cs typeface="+mn-cs"/>
            </a:rPr>
            <a:t>年度の増加については、退職者不補充に伴う臨時職員賃金の増や法改正に伴う予防接種費の増が主な要因である。</a:t>
          </a:r>
          <a:endParaRPr lang="ja-JP" sz="1400"/>
        </a:p>
        <a:p>
          <a:pPr rtl="0"/>
          <a:r>
            <a:rPr lang="ja-JP" altLang="en-US" sz="1100" b="0" i="0" baseline="0">
              <a:solidFill>
                <a:schemeClr val="dk1"/>
              </a:solidFill>
              <a:latin typeface="+mn-lt"/>
              <a:ea typeface="+mn-ea"/>
              <a:cs typeface="+mn-cs"/>
            </a:rPr>
            <a:t>　今後も引き続き、</a:t>
          </a:r>
          <a:r>
            <a:rPr lang="en-US" sz="1100" b="0" i="0" baseline="0">
              <a:solidFill>
                <a:schemeClr val="dk1"/>
              </a:solidFill>
              <a:latin typeface="+mn-lt"/>
              <a:ea typeface="+mn-ea"/>
              <a:cs typeface="+mn-cs"/>
            </a:rPr>
            <a:t>H19</a:t>
          </a:r>
          <a:r>
            <a:rPr lang="ja-JP" altLang="en-US" sz="1100" b="0" i="0" baseline="0">
              <a:solidFill>
                <a:schemeClr val="dk1"/>
              </a:solidFill>
              <a:latin typeface="+mn-lt"/>
              <a:ea typeface="+mn-ea"/>
              <a:cs typeface="+mn-cs"/>
            </a:rPr>
            <a:t>年度予算編成から実施している経常経費の枠配分減額などによる歳出抑制に努める。</a:t>
          </a:r>
          <a:endParaRPr lang="ja-JP" sz="1400"/>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129721</xdr:rowOff>
    </xdr:from>
    <xdr:to>
      <xdr:col>24</xdr:col>
      <xdr:colOff>31750</xdr:colOff>
      <xdr:row>15</xdr:row>
      <xdr:rowOff>162379</xdr:rowOff>
    </xdr:to>
    <xdr:cxnSp macro="">
      <xdr:nvCxnSpPr>
        <xdr:cNvPr id="126" name="直線コネクタ 125"/>
        <xdr:cNvCxnSpPr/>
      </xdr:nvCxnSpPr>
      <xdr:spPr>
        <a:xfrm>
          <a:off x="15671800" y="27014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75293</xdr:rowOff>
    </xdr:from>
    <xdr:to>
      <xdr:col>22</xdr:col>
      <xdr:colOff>565150</xdr:colOff>
      <xdr:row>15</xdr:row>
      <xdr:rowOff>129721</xdr:rowOff>
    </xdr:to>
    <xdr:cxnSp macro="">
      <xdr:nvCxnSpPr>
        <xdr:cNvPr id="129" name="直線コネクタ 128"/>
        <xdr:cNvCxnSpPr/>
      </xdr:nvCxnSpPr>
      <xdr:spPr>
        <a:xfrm>
          <a:off x="14782800" y="26470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42636</xdr:rowOff>
    </xdr:from>
    <xdr:to>
      <xdr:col>21</xdr:col>
      <xdr:colOff>361950</xdr:colOff>
      <xdr:row>15</xdr:row>
      <xdr:rowOff>75293</xdr:rowOff>
    </xdr:to>
    <xdr:cxnSp macro="">
      <xdr:nvCxnSpPr>
        <xdr:cNvPr id="132" name="直線コネクタ 131"/>
        <xdr:cNvCxnSpPr/>
      </xdr:nvCxnSpPr>
      <xdr:spPr>
        <a:xfrm>
          <a:off x="13893800" y="2614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4" name="テキスト ボックス 13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42636</xdr:rowOff>
    </xdr:from>
    <xdr:to>
      <xdr:col>20</xdr:col>
      <xdr:colOff>158750</xdr:colOff>
      <xdr:row>15</xdr:row>
      <xdr:rowOff>97064</xdr:rowOff>
    </xdr:to>
    <xdr:cxnSp macro="">
      <xdr:nvCxnSpPr>
        <xdr:cNvPr id="135" name="直線コネクタ 134"/>
        <xdr:cNvCxnSpPr/>
      </xdr:nvCxnSpPr>
      <xdr:spPr>
        <a:xfrm flipV="1">
          <a:off x="13004800" y="2614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4734</xdr:rowOff>
    </xdr:from>
    <xdr:ext cx="762000" cy="259045"/>
    <xdr:sp macro="" textlink="">
      <xdr:nvSpPr>
        <xdr:cNvPr id="137" name="テキスト ボックス 136"/>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111579</xdr:rowOff>
    </xdr:from>
    <xdr:to>
      <xdr:col>24</xdr:col>
      <xdr:colOff>82550</xdr:colOff>
      <xdr:row>16</xdr:row>
      <xdr:rowOff>41729</xdr:rowOff>
    </xdr:to>
    <xdr:sp macro="" textlink="">
      <xdr:nvSpPr>
        <xdr:cNvPr id="145" name="円/楕円 144"/>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128106</xdr:rowOff>
    </xdr:from>
    <xdr:ext cx="762000" cy="259045"/>
    <xdr:sp macro="" textlink="">
      <xdr:nvSpPr>
        <xdr:cNvPr id="146"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78921</xdr:rowOff>
    </xdr:from>
    <xdr:to>
      <xdr:col>22</xdr:col>
      <xdr:colOff>615950</xdr:colOff>
      <xdr:row>16</xdr:row>
      <xdr:rowOff>9071</xdr:rowOff>
    </xdr:to>
    <xdr:sp macro="" textlink="">
      <xdr:nvSpPr>
        <xdr:cNvPr id="147" name="円/楕円 146"/>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19248</xdr:rowOff>
    </xdr:from>
    <xdr:ext cx="736600" cy="259045"/>
    <xdr:sp macro="" textlink="">
      <xdr:nvSpPr>
        <xdr:cNvPr id="148" name="テキスト ボックス 147"/>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24493</xdr:rowOff>
    </xdr:from>
    <xdr:to>
      <xdr:col>21</xdr:col>
      <xdr:colOff>412750</xdr:colOff>
      <xdr:row>15</xdr:row>
      <xdr:rowOff>126093</xdr:rowOff>
    </xdr:to>
    <xdr:sp macro="" textlink="">
      <xdr:nvSpPr>
        <xdr:cNvPr id="149" name="円/楕円 148"/>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136270</xdr:rowOff>
    </xdr:from>
    <xdr:ext cx="762000" cy="259045"/>
    <xdr:sp macro="" textlink="">
      <xdr:nvSpPr>
        <xdr:cNvPr id="150" name="テキスト ボックス 149"/>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163286</xdr:rowOff>
    </xdr:from>
    <xdr:to>
      <xdr:col>20</xdr:col>
      <xdr:colOff>209550</xdr:colOff>
      <xdr:row>15</xdr:row>
      <xdr:rowOff>93436</xdr:rowOff>
    </xdr:to>
    <xdr:sp macro="" textlink="">
      <xdr:nvSpPr>
        <xdr:cNvPr id="151" name="円/楕円 150"/>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103613</xdr:rowOff>
    </xdr:from>
    <xdr:ext cx="762000" cy="259045"/>
    <xdr:sp macro="" textlink="">
      <xdr:nvSpPr>
        <xdr:cNvPr id="152" name="テキスト ボックス 151"/>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46264</xdr:rowOff>
    </xdr:from>
    <xdr:to>
      <xdr:col>19</xdr:col>
      <xdr:colOff>6350</xdr:colOff>
      <xdr:row>15</xdr:row>
      <xdr:rowOff>147864</xdr:rowOff>
    </xdr:to>
    <xdr:sp macro="" textlink="">
      <xdr:nvSpPr>
        <xdr:cNvPr id="153" name="円/楕円 152"/>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158041</xdr:rowOff>
    </xdr:from>
    <xdr:ext cx="762000" cy="259045"/>
    <xdr:sp macro="" textlink="">
      <xdr:nvSpPr>
        <xdr:cNvPr id="154" name="テキスト ボックス 153"/>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全国・長崎県平均を下回っており、類似団体と比較すると同水準で推移している。</a:t>
          </a:r>
          <a:endParaRPr lang="ja-JP" sz="1400"/>
        </a:p>
        <a:p>
          <a:pPr rtl="0"/>
          <a:r>
            <a:rPr lang="ja-JP" altLang="en-US" sz="1100" b="0" i="0" baseline="0">
              <a:solidFill>
                <a:schemeClr val="dk1"/>
              </a:solidFill>
              <a:latin typeface="+mn-lt"/>
              <a:ea typeface="+mn-ea"/>
              <a:cs typeface="+mn-cs"/>
            </a:rPr>
            <a:t>　</a:t>
          </a:r>
          <a:r>
            <a:rPr lang="en-US" sz="1100" b="0" i="0" baseline="0">
              <a:solidFill>
                <a:schemeClr val="dk1"/>
              </a:solidFill>
              <a:latin typeface="+mn-lt"/>
              <a:ea typeface="+mn-ea"/>
              <a:cs typeface="+mn-cs"/>
            </a:rPr>
            <a:t>H2</a:t>
          </a:r>
          <a:r>
            <a:rPr lang="en-US" altLang="ja-JP" sz="1100" b="0" i="0" baseline="0">
              <a:solidFill>
                <a:schemeClr val="dk1"/>
              </a:solidFill>
              <a:latin typeface="+mn-lt"/>
              <a:ea typeface="+mn-ea"/>
              <a:cs typeface="+mn-cs"/>
            </a:rPr>
            <a:t>5</a:t>
          </a:r>
          <a:r>
            <a:rPr lang="ja-JP" altLang="en-US" sz="1100" b="0" i="0" baseline="0">
              <a:solidFill>
                <a:schemeClr val="dk1"/>
              </a:solidFill>
              <a:latin typeface="+mn-lt"/>
              <a:ea typeface="+mn-ea"/>
              <a:cs typeface="+mn-cs"/>
            </a:rPr>
            <a:t>年度についても、高齢化や長引く景気低迷などの社会情勢による障害者自立支援給付や生活保護費の増が主な要因である。</a:t>
          </a:r>
          <a:endParaRPr lang="ja-JP" sz="1400"/>
        </a:p>
        <a:p>
          <a:pPr rtl="0"/>
          <a:r>
            <a:rPr lang="ja-JP" altLang="en-US" sz="1100" b="0" i="0" baseline="0">
              <a:solidFill>
                <a:schemeClr val="dk1"/>
              </a:solidFill>
              <a:latin typeface="+mn-lt"/>
              <a:ea typeface="+mn-ea"/>
              <a:cs typeface="+mn-cs"/>
            </a:rPr>
            <a:t>　今後も、引き続き資格審査等の認定や給付の適正化に努める。</a:t>
          </a:r>
          <a:endParaRPr lang="ja-JP" sz="1400"/>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152400</xdr:rowOff>
    </xdr:to>
    <xdr:cxnSp macro="">
      <xdr:nvCxnSpPr>
        <xdr:cNvPr id="187" name="直線コネクタ 186"/>
        <xdr:cNvCxnSpPr/>
      </xdr:nvCxnSpPr>
      <xdr:spPr>
        <a:xfrm>
          <a:off x="3987800" y="9728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101600</xdr:rowOff>
    </xdr:from>
    <xdr:to>
      <xdr:col>5</xdr:col>
      <xdr:colOff>549275</xdr:colOff>
      <xdr:row>56</xdr:row>
      <xdr:rowOff>127000</xdr:rowOff>
    </xdr:to>
    <xdr:cxnSp macro="">
      <xdr:nvCxnSpPr>
        <xdr:cNvPr id="190" name="直線コネクタ 189"/>
        <xdr:cNvCxnSpPr/>
      </xdr:nvCxnSpPr>
      <xdr:spPr>
        <a:xfrm>
          <a:off x="3098800" y="970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25400</xdr:rowOff>
    </xdr:from>
    <xdr:to>
      <xdr:col>4</xdr:col>
      <xdr:colOff>346075</xdr:colOff>
      <xdr:row>56</xdr:row>
      <xdr:rowOff>101600</xdr:rowOff>
    </xdr:to>
    <xdr:cxnSp macro="">
      <xdr:nvCxnSpPr>
        <xdr:cNvPr id="193" name="直線コネクタ 192"/>
        <xdr:cNvCxnSpPr/>
      </xdr:nvCxnSpPr>
      <xdr:spPr>
        <a:xfrm>
          <a:off x="2209800" y="9626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120650</xdr:rowOff>
    </xdr:from>
    <xdr:to>
      <xdr:col>3</xdr:col>
      <xdr:colOff>142875</xdr:colOff>
      <xdr:row>56</xdr:row>
      <xdr:rowOff>25400</xdr:rowOff>
    </xdr:to>
    <xdr:cxnSp macro="">
      <xdr:nvCxnSpPr>
        <xdr:cNvPr id="196" name="直線コネクタ 195"/>
        <xdr:cNvCxnSpPr/>
      </xdr:nvCxnSpPr>
      <xdr:spPr>
        <a:xfrm>
          <a:off x="1320800" y="955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101600</xdr:rowOff>
    </xdr:from>
    <xdr:to>
      <xdr:col>7</xdr:col>
      <xdr:colOff>66675</xdr:colOff>
      <xdr:row>57</xdr:row>
      <xdr:rowOff>31750</xdr:rowOff>
    </xdr:to>
    <xdr:sp macro="" textlink="">
      <xdr:nvSpPr>
        <xdr:cNvPr id="206" name="円/楕円 205"/>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73677</xdr:rowOff>
    </xdr:from>
    <xdr:ext cx="762000" cy="259045"/>
    <xdr:sp macro="" textlink="">
      <xdr:nvSpPr>
        <xdr:cNvPr id="207"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8" name="円/楕円 207"/>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9" name="テキスト ボックス 208"/>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50800</xdr:rowOff>
    </xdr:from>
    <xdr:to>
      <xdr:col>4</xdr:col>
      <xdr:colOff>396875</xdr:colOff>
      <xdr:row>56</xdr:row>
      <xdr:rowOff>152400</xdr:rowOff>
    </xdr:to>
    <xdr:sp macro="" textlink="">
      <xdr:nvSpPr>
        <xdr:cNvPr id="210" name="円/楕円 209"/>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137177</xdr:rowOff>
    </xdr:from>
    <xdr:ext cx="762000" cy="259045"/>
    <xdr:sp macro="" textlink="">
      <xdr:nvSpPr>
        <xdr:cNvPr id="211" name="テキスト ボックス 210"/>
        <xdr:cNvSpPr txBox="1"/>
      </xdr:nvSpPr>
      <xdr:spPr>
        <a:xfrm>
          <a:off x="2717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146050</xdr:rowOff>
    </xdr:from>
    <xdr:to>
      <xdr:col>3</xdr:col>
      <xdr:colOff>193675</xdr:colOff>
      <xdr:row>56</xdr:row>
      <xdr:rowOff>76200</xdr:rowOff>
    </xdr:to>
    <xdr:sp macro="" textlink="">
      <xdr:nvSpPr>
        <xdr:cNvPr id="212" name="円/楕円 211"/>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213" name="テキスト ボックス 212"/>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69850</xdr:rowOff>
    </xdr:from>
    <xdr:to>
      <xdr:col>1</xdr:col>
      <xdr:colOff>676275</xdr:colOff>
      <xdr:row>56</xdr:row>
      <xdr:rowOff>0</xdr:rowOff>
    </xdr:to>
    <xdr:sp macro="" textlink="">
      <xdr:nvSpPr>
        <xdr:cNvPr id="214" name="円/楕円 213"/>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10177</xdr:rowOff>
    </xdr:from>
    <xdr:ext cx="762000" cy="259045"/>
    <xdr:sp macro="" textlink="">
      <xdr:nvSpPr>
        <xdr:cNvPr id="215" name="テキスト ボックス 214"/>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近年は類似団体、全国平均・長崎県平均より低い状況で推移している。経費の内訳として繰出金が主なものである。</a:t>
          </a:r>
          <a:endParaRPr lang="ja-JP" sz="1400"/>
        </a:p>
        <a:p>
          <a:pPr rtl="0"/>
          <a:r>
            <a:rPr lang="ja-JP" altLang="en-US" sz="1100" b="0" i="0" baseline="0">
              <a:solidFill>
                <a:schemeClr val="dk1"/>
              </a:solidFill>
              <a:latin typeface="+mn-lt"/>
              <a:ea typeface="+mn-ea"/>
              <a:cs typeface="+mn-cs"/>
            </a:rPr>
            <a:t>　特別会計への繰出金については大部分が一般財源で賄われているため、歳入確保や医療費などの抑制を図り、普通会計の負担額を減らしていくよう努める。</a:t>
          </a:r>
          <a:endParaRPr lang="ja-JP" sz="1400"/>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39370</xdr:rowOff>
    </xdr:from>
    <xdr:to>
      <xdr:col>24</xdr:col>
      <xdr:colOff>31750</xdr:colOff>
      <xdr:row>55</xdr:row>
      <xdr:rowOff>54610</xdr:rowOff>
    </xdr:to>
    <xdr:cxnSp macro="">
      <xdr:nvCxnSpPr>
        <xdr:cNvPr id="248" name="直線コネクタ 247"/>
        <xdr:cNvCxnSpPr/>
      </xdr:nvCxnSpPr>
      <xdr:spPr>
        <a:xfrm>
          <a:off x="15671800" y="9469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1270</xdr:rowOff>
    </xdr:from>
    <xdr:to>
      <xdr:col>22</xdr:col>
      <xdr:colOff>565150</xdr:colOff>
      <xdr:row>55</xdr:row>
      <xdr:rowOff>39370</xdr:rowOff>
    </xdr:to>
    <xdr:cxnSp macro="">
      <xdr:nvCxnSpPr>
        <xdr:cNvPr id="251" name="直線コネクタ 250"/>
        <xdr:cNvCxnSpPr/>
      </xdr:nvCxnSpPr>
      <xdr:spPr>
        <a:xfrm>
          <a:off x="14782800" y="9431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134620</xdr:rowOff>
    </xdr:from>
    <xdr:to>
      <xdr:col>21</xdr:col>
      <xdr:colOff>361950</xdr:colOff>
      <xdr:row>55</xdr:row>
      <xdr:rowOff>1270</xdr:rowOff>
    </xdr:to>
    <xdr:cxnSp macro="">
      <xdr:nvCxnSpPr>
        <xdr:cNvPr id="254" name="直線コネクタ 253"/>
        <xdr:cNvCxnSpPr/>
      </xdr:nvCxnSpPr>
      <xdr:spPr>
        <a:xfrm>
          <a:off x="13893800" y="9392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134620</xdr:rowOff>
    </xdr:from>
    <xdr:to>
      <xdr:col>20</xdr:col>
      <xdr:colOff>158750</xdr:colOff>
      <xdr:row>55</xdr:row>
      <xdr:rowOff>1270</xdr:rowOff>
    </xdr:to>
    <xdr:cxnSp macro="">
      <xdr:nvCxnSpPr>
        <xdr:cNvPr id="257" name="直線コネクタ 256"/>
        <xdr:cNvCxnSpPr/>
      </xdr:nvCxnSpPr>
      <xdr:spPr>
        <a:xfrm flipV="1">
          <a:off x="13004800" y="9392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9" name="テキスト ボックス 258"/>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1" name="テキスト ボックス 260"/>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67" name="円/楕円 266"/>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20337</xdr:rowOff>
    </xdr:from>
    <xdr:ext cx="762000" cy="259045"/>
    <xdr:sp macro="" textlink="">
      <xdr:nvSpPr>
        <xdr:cNvPr id="268"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160020</xdr:rowOff>
    </xdr:from>
    <xdr:to>
      <xdr:col>22</xdr:col>
      <xdr:colOff>615950</xdr:colOff>
      <xdr:row>55</xdr:row>
      <xdr:rowOff>90170</xdr:rowOff>
    </xdr:to>
    <xdr:sp macro="" textlink="">
      <xdr:nvSpPr>
        <xdr:cNvPr id="269" name="円/楕円 268"/>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100347</xdr:rowOff>
    </xdr:from>
    <xdr:ext cx="736600" cy="259045"/>
    <xdr:sp macro="" textlink="">
      <xdr:nvSpPr>
        <xdr:cNvPr id="270" name="テキスト ボックス 269"/>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121920</xdr:rowOff>
    </xdr:from>
    <xdr:to>
      <xdr:col>21</xdr:col>
      <xdr:colOff>412750</xdr:colOff>
      <xdr:row>55</xdr:row>
      <xdr:rowOff>52070</xdr:rowOff>
    </xdr:to>
    <xdr:sp macro="" textlink="">
      <xdr:nvSpPr>
        <xdr:cNvPr id="271" name="円/楕円 270"/>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62247</xdr:rowOff>
    </xdr:from>
    <xdr:ext cx="762000" cy="259045"/>
    <xdr:sp macro="" textlink="">
      <xdr:nvSpPr>
        <xdr:cNvPr id="272" name="テキスト ボックス 271"/>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83820</xdr:rowOff>
    </xdr:from>
    <xdr:to>
      <xdr:col>20</xdr:col>
      <xdr:colOff>209550</xdr:colOff>
      <xdr:row>55</xdr:row>
      <xdr:rowOff>13970</xdr:rowOff>
    </xdr:to>
    <xdr:sp macro="" textlink="">
      <xdr:nvSpPr>
        <xdr:cNvPr id="273" name="円/楕円 272"/>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24147</xdr:rowOff>
    </xdr:from>
    <xdr:ext cx="762000" cy="259045"/>
    <xdr:sp macro="" textlink="">
      <xdr:nvSpPr>
        <xdr:cNvPr id="274" name="テキスト ボックス 273"/>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75" name="円/楕円 274"/>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62247</xdr:rowOff>
    </xdr:from>
    <xdr:ext cx="762000" cy="259045"/>
    <xdr:sp macro="" textlink="">
      <xdr:nvSpPr>
        <xdr:cNvPr id="276" name="テキスト ボックス 275"/>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類似団体、全国平均・長崎県平均より高い水準のまま横ばいの状況である。</a:t>
          </a:r>
          <a:endParaRPr lang="ja-JP" sz="1400"/>
        </a:p>
        <a:p>
          <a:pPr rtl="0"/>
          <a:r>
            <a:rPr lang="ja-JP" altLang="en-US" sz="1100" b="0" i="0" baseline="0">
              <a:solidFill>
                <a:schemeClr val="dk1"/>
              </a:solidFill>
              <a:latin typeface="+mn-lt"/>
              <a:ea typeface="+mn-ea"/>
              <a:cs typeface="+mn-cs"/>
            </a:rPr>
            <a:t>　主な要因は、本市と近隣市の</a:t>
          </a:r>
          <a:r>
            <a:rPr lang="en-US" sz="1100" b="0" i="0" baseline="0">
              <a:solidFill>
                <a:schemeClr val="dk1"/>
              </a:solidFill>
              <a:latin typeface="+mn-lt"/>
              <a:ea typeface="+mn-ea"/>
              <a:cs typeface="+mn-cs"/>
            </a:rPr>
            <a:t>2</a:t>
          </a:r>
          <a:r>
            <a:rPr lang="ja-JP" altLang="en-US" sz="1100" b="0" i="0" baseline="0">
              <a:solidFill>
                <a:schemeClr val="dk1"/>
              </a:solidFill>
              <a:latin typeface="+mn-lt"/>
              <a:ea typeface="+mn-ea"/>
              <a:cs typeface="+mn-cs"/>
            </a:rPr>
            <a:t>市で構成するごみ・し尿処理を行う一部事務組合（北松北部環境組合）に対する運営負担が多大なためである。</a:t>
          </a:r>
          <a:endParaRPr lang="ja-JP" sz="1400"/>
        </a:p>
        <a:p>
          <a:pPr rtl="0"/>
          <a:r>
            <a:rPr lang="ja-JP" altLang="en-US" sz="1100" b="0" i="0" baseline="0">
              <a:solidFill>
                <a:schemeClr val="dk1"/>
              </a:solidFill>
              <a:latin typeface="+mn-lt"/>
              <a:ea typeface="+mn-ea"/>
              <a:cs typeface="+mn-cs"/>
            </a:rPr>
            <a:t>　この負担金には公債費負担を含んでいるため、償還期限のＨ</a:t>
          </a:r>
          <a:r>
            <a:rPr lang="en-US" sz="1100" b="0" i="0" baseline="0">
              <a:solidFill>
                <a:schemeClr val="dk1"/>
              </a:solidFill>
              <a:latin typeface="+mn-lt"/>
              <a:ea typeface="+mn-ea"/>
              <a:cs typeface="+mn-cs"/>
            </a:rPr>
            <a:t>31</a:t>
          </a:r>
          <a:r>
            <a:rPr lang="ja-JP" altLang="en-US" sz="1100" b="0" i="0" baseline="0">
              <a:solidFill>
                <a:schemeClr val="dk1"/>
              </a:solidFill>
              <a:latin typeface="+mn-lt"/>
              <a:ea typeface="+mn-ea"/>
              <a:cs typeface="+mn-cs"/>
            </a:rPr>
            <a:t>年度までは同程度の水準で推移すると見込まれる。</a:t>
          </a:r>
          <a:endParaRPr lang="ja-JP" sz="1400"/>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28702</xdr:rowOff>
    </xdr:from>
    <xdr:to>
      <xdr:col>24</xdr:col>
      <xdr:colOff>31750</xdr:colOff>
      <xdr:row>37</xdr:row>
      <xdr:rowOff>28702</xdr:rowOff>
    </xdr:to>
    <xdr:cxnSp macro="">
      <xdr:nvCxnSpPr>
        <xdr:cNvPr id="306" name="直線コネクタ 305"/>
        <xdr:cNvCxnSpPr/>
      </xdr:nvCxnSpPr>
      <xdr:spPr>
        <a:xfrm>
          <a:off x="15671800" y="6372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10414</xdr:rowOff>
    </xdr:from>
    <xdr:to>
      <xdr:col>22</xdr:col>
      <xdr:colOff>565150</xdr:colOff>
      <xdr:row>37</xdr:row>
      <xdr:rowOff>28702</xdr:rowOff>
    </xdr:to>
    <xdr:cxnSp macro="">
      <xdr:nvCxnSpPr>
        <xdr:cNvPr id="309" name="直線コネクタ 308"/>
        <xdr:cNvCxnSpPr/>
      </xdr:nvCxnSpPr>
      <xdr:spPr>
        <a:xfrm>
          <a:off x="14782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37</xdr:row>
      <xdr:rowOff>10414</xdr:rowOff>
    </xdr:to>
    <xdr:cxnSp macro="">
      <xdr:nvCxnSpPr>
        <xdr:cNvPr id="312" name="直線コネクタ 311"/>
        <xdr:cNvCxnSpPr/>
      </xdr:nvCxnSpPr>
      <xdr:spPr>
        <a:xfrm>
          <a:off x="13893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37</xdr:row>
      <xdr:rowOff>19558</xdr:rowOff>
    </xdr:to>
    <xdr:cxnSp macro="">
      <xdr:nvCxnSpPr>
        <xdr:cNvPr id="315" name="直線コネクタ 314"/>
        <xdr:cNvCxnSpPr/>
      </xdr:nvCxnSpPr>
      <xdr:spPr>
        <a:xfrm flipV="1">
          <a:off x="13004800" y="6326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7" name="テキスト ボックス 316"/>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19" name="テキスト ボックス 31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25" name="円/楕円 324"/>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121429</xdr:rowOff>
    </xdr:from>
    <xdr:ext cx="762000" cy="259045"/>
    <xdr:sp macro="" textlink="">
      <xdr:nvSpPr>
        <xdr:cNvPr id="326"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149352</xdr:rowOff>
    </xdr:from>
    <xdr:to>
      <xdr:col>22</xdr:col>
      <xdr:colOff>615950</xdr:colOff>
      <xdr:row>37</xdr:row>
      <xdr:rowOff>79502</xdr:rowOff>
    </xdr:to>
    <xdr:sp macro="" textlink="">
      <xdr:nvSpPr>
        <xdr:cNvPr id="327" name="円/楕円 326"/>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28" name="テキスト ボックス 327"/>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131064</xdr:rowOff>
    </xdr:from>
    <xdr:to>
      <xdr:col>21</xdr:col>
      <xdr:colOff>412750</xdr:colOff>
      <xdr:row>37</xdr:row>
      <xdr:rowOff>61214</xdr:rowOff>
    </xdr:to>
    <xdr:sp macro="" textlink="">
      <xdr:nvSpPr>
        <xdr:cNvPr id="329" name="円/楕円 328"/>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30" name="テキスト ボックス 32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103632</xdr:rowOff>
    </xdr:from>
    <xdr:to>
      <xdr:col>20</xdr:col>
      <xdr:colOff>209550</xdr:colOff>
      <xdr:row>37</xdr:row>
      <xdr:rowOff>33782</xdr:rowOff>
    </xdr:to>
    <xdr:sp macro="" textlink="">
      <xdr:nvSpPr>
        <xdr:cNvPr id="331" name="円/楕円 330"/>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32" name="テキスト ボックス 331"/>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33" name="円/楕円 332"/>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55135</xdr:rowOff>
    </xdr:from>
    <xdr:ext cx="762000" cy="259045"/>
    <xdr:sp macro="" textlink="">
      <xdr:nvSpPr>
        <xdr:cNvPr id="334" name="テキスト ボックス 333"/>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類似団体、全国平均より高い数値ではあるが年々減少傾向にある。</a:t>
          </a:r>
          <a:endParaRPr lang="ja-JP" sz="1400"/>
        </a:p>
        <a:p>
          <a:pPr rtl="0"/>
          <a:r>
            <a:rPr lang="ja-JP" altLang="en-US" sz="1100" b="0" i="0" baseline="0">
              <a:solidFill>
                <a:schemeClr val="dk1"/>
              </a:solidFill>
              <a:latin typeface="+mn-lt"/>
              <a:ea typeface="+mn-ea"/>
              <a:cs typeface="+mn-cs"/>
            </a:rPr>
            <a:t>　これは、Ｈ</a:t>
          </a:r>
          <a:r>
            <a:rPr lang="en-US" sz="1100" b="0" i="0" baseline="0">
              <a:solidFill>
                <a:schemeClr val="dk1"/>
              </a:solidFill>
              <a:latin typeface="+mn-lt"/>
              <a:ea typeface="+mn-ea"/>
              <a:cs typeface="+mn-cs"/>
            </a:rPr>
            <a:t>19</a:t>
          </a:r>
          <a:r>
            <a:rPr lang="ja-JP" altLang="en-US" sz="1100" b="0" i="0" baseline="0">
              <a:solidFill>
                <a:schemeClr val="dk1"/>
              </a:solidFill>
              <a:latin typeface="+mn-lt"/>
              <a:ea typeface="+mn-ea"/>
              <a:cs typeface="+mn-cs"/>
            </a:rPr>
            <a:t>～</a:t>
          </a:r>
          <a:r>
            <a:rPr lang="en-US" sz="1100" b="0" i="0" baseline="0">
              <a:solidFill>
                <a:schemeClr val="dk1"/>
              </a:solidFill>
              <a:latin typeface="+mn-lt"/>
              <a:ea typeface="+mn-ea"/>
              <a:cs typeface="+mn-cs"/>
            </a:rPr>
            <a:t>21</a:t>
          </a:r>
          <a:r>
            <a:rPr lang="ja-JP" altLang="en-US" sz="1100" b="0" i="0" baseline="0">
              <a:solidFill>
                <a:schemeClr val="dk1"/>
              </a:solidFill>
              <a:latin typeface="+mn-lt"/>
              <a:ea typeface="+mn-ea"/>
              <a:cs typeface="+mn-cs"/>
            </a:rPr>
            <a:t>年度に実施した公的資金補償金免除繰上償還及びＨ</a:t>
          </a:r>
          <a:r>
            <a:rPr lang="en-US" sz="1100" b="0" i="0" baseline="0">
              <a:solidFill>
                <a:schemeClr val="dk1"/>
              </a:solidFill>
              <a:latin typeface="+mn-lt"/>
              <a:ea typeface="+mn-ea"/>
              <a:cs typeface="+mn-cs"/>
            </a:rPr>
            <a:t>22</a:t>
          </a:r>
          <a:r>
            <a:rPr lang="ja-JP" altLang="en-US" sz="1100" b="0" i="0" baseline="0">
              <a:solidFill>
                <a:schemeClr val="dk1"/>
              </a:solidFill>
              <a:latin typeface="+mn-lt"/>
              <a:ea typeface="+mn-ea"/>
              <a:cs typeface="+mn-cs"/>
            </a:rPr>
            <a:t>年度から行っている任意の繰上償還によるもので、将来的な財政健全化を図った。今後も引き続き繰上償還を行い抑制を図る。</a:t>
          </a:r>
          <a:endParaRPr lang="ja-JP" sz="1400"/>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43180</xdr:rowOff>
    </xdr:from>
    <xdr:to>
      <xdr:col>7</xdr:col>
      <xdr:colOff>15875</xdr:colOff>
      <xdr:row>75</xdr:row>
      <xdr:rowOff>66040</xdr:rowOff>
    </xdr:to>
    <xdr:cxnSp macro="">
      <xdr:nvCxnSpPr>
        <xdr:cNvPr id="366" name="直線コネクタ 365"/>
        <xdr:cNvCxnSpPr/>
      </xdr:nvCxnSpPr>
      <xdr:spPr>
        <a:xfrm flipV="1">
          <a:off x="3987800" y="129019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66040</xdr:rowOff>
    </xdr:from>
    <xdr:to>
      <xdr:col>5</xdr:col>
      <xdr:colOff>549275</xdr:colOff>
      <xdr:row>75</xdr:row>
      <xdr:rowOff>71755</xdr:rowOff>
    </xdr:to>
    <xdr:cxnSp macro="">
      <xdr:nvCxnSpPr>
        <xdr:cNvPr id="369" name="直線コネクタ 368"/>
        <xdr:cNvCxnSpPr/>
      </xdr:nvCxnSpPr>
      <xdr:spPr>
        <a:xfrm flipV="1">
          <a:off x="3098800" y="129247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71755</xdr:rowOff>
    </xdr:from>
    <xdr:to>
      <xdr:col>4</xdr:col>
      <xdr:colOff>346075</xdr:colOff>
      <xdr:row>75</xdr:row>
      <xdr:rowOff>86995</xdr:rowOff>
    </xdr:to>
    <xdr:cxnSp macro="">
      <xdr:nvCxnSpPr>
        <xdr:cNvPr id="372" name="直線コネクタ 371"/>
        <xdr:cNvCxnSpPr/>
      </xdr:nvCxnSpPr>
      <xdr:spPr>
        <a:xfrm flipV="1">
          <a:off x="2209800" y="129305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86995</xdr:rowOff>
    </xdr:from>
    <xdr:to>
      <xdr:col>3</xdr:col>
      <xdr:colOff>142875</xdr:colOff>
      <xdr:row>75</xdr:row>
      <xdr:rowOff>113665</xdr:rowOff>
    </xdr:to>
    <xdr:cxnSp macro="">
      <xdr:nvCxnSpPr>
        <xdr:cNvPr id="375" name="直線コネクタ 374"/>
        <xdr:cNvCxnSpPr/>
      </xdr:nvCxnSpPr>
      <xdr:spPr>
        <a:xfrm flipV="1">
          <a:off x="1320800" y="129457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100347</xdr:rowOff>
    </xdr:from>
    <xdr:ext cx="762000" cy="259045"/>
    <xdr:sp macro="" textlink="">
      <xdr:nvSpPr>
        <xdr:cNvPr id="377" name="テキスト ボックス 376"/>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79" name="テキスト ボックス 37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163830</xdr:rowOff>
    </xdr:from>
    <xdr:to>
      <xdr:col>7</xdr:col>
      <xdr:colOff>66675</xdr:colOff>
      <xdr:row>75</xdr:row>
      <xdr:rowOff>93980</xdr:rowOff>
    </xdr:to>
    <xdr:sp macro="" textlink="">
      <xdr:nvSpPr>
        <xdr:cNvPr id="385" name="円/楕円 384"/>
        <xdr:cNvSpPr/>
      </xdr:nvSpPr>
      <xdr:spPr>
        <a:xfrm>
          <a:off x="4775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135907</xdr:rowOff>
    </xdr:from>
    <xdr:ext cx="762000" cy="259045"/>
    <xdr:sp macro="" textlink="">
      <xdr:nvSpPr>
        <xdr:cNvPr id="386" name="公債費該当値テキスト"/>
        <xdr:cNvSpPr txBox="1"/>
      </xdr:nvSpPr>
      <xdr:spPr>
        <a:xfrm>
          <a:off x="4914900" y="1282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15240</xdr:rowOff>
    </xdr:from>
    <xdr:to>
      <xdr:col>5</xdr:col>
      <xdr:colOff>600075</xdr:colOff>
      <xdr:row>75</xdr:row>
      <xdr:rowOff>116840</xdr:rowOff>
    </xdr:to>
    <xdr:sp macro="" textlink="">
      <xdr:nvSpPr>
        <xdr:cNvPr id="387" name="円/楕円 386"/>
        <xdr:cNvSpPr/>
      </xdr:nvSpPr>
      <xdr:spPr>
        <a:xfrm>
          <a:off x="3937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101616</xdr:rowOff>
    </xdr:from>
    <xdr:ext cx="736600" cy="259045"/>
    <xdr:sp macro="" textlink="">
      <xdr:nvSpPr>
        <xdr:cNvPr id="388" name="テキスト ボックス 387"/>
        <xdr:cNvSpPr txBox="1"/>
      </xdr:nvSpPr>
      <xdr:spPr>
        <a:xfrm>
          <a:off x="3606800" y="1296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20955</xdr:rowOff>
    </xdr:from>
    <xdr:to>
      <xdr:col>4</xdr:col>
      <xdr:colOff>396875</xdr:colOff>
      <xdr:row>75</xdr:row>
      <xdr:rowOff>122555</xdr:rowOff>
    </xdr:to>
    <xdr:sp macro="" textlink="">
      <xdr:nvSpPr>
        <xdr:cNvPr id="389" name="円/楕円 388"/>
        <xdr:cNvSpPr/>
      </xdr:nvSpPr>
      <xdr:spPr>
        <a:xfrm>
          <a:off x="3048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107332</xdr:rowOff>
    </xdr:from>
    <xdr:ext cx="762000" cy="259045"/>
    <xdr:sp macro="" textlink="">
      <xdr:nvSpPr>
        <xdr:cNvPr id="390" name="テキスト ボックス 389"/>
        <xdr:cNvSpPr txBox="1"/>
      </xdr:nvSpPr>
      <xdr:spPr>
        <a:xfrm>
          <a:off x="2717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36195</xdr:rowOff>
    </xdr:from>
    <xdr:to>
      <xdr:col>3</xdr:col>
      <xdr:colOff>193675</xdr:colOff>
      <xdr:row>75</xdr:row>
      <xdr:rowOff>137795</xdr:rowOff>
    </xdr:to>
    <xdr:sp macro="" textlink="">
      <xdr:nvSpPr>
        <xdr:cNvPr id="391" name="円/楕円 390"/>
        <xdr:cNvSpPr/>
      </xdr:nvSpPr>
      <xdr:spPr>
        <a:xfrm>
          <a:off x="2159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122572</xdr:rowOff>
    </xdr:from>
    <xdr:ext cx="762000" cy="259045"/>
    <xdr:sp macro="" textlink="">
      <xdr:nvSpPr>
        <xdr:cNvPr id="392" name="テキスト ボックス 391"/>
        <xdr:cNvSpPr txBox="1"/>
      </xdr:nvSpPr>
      <xdr:spPr>
        <a:xfrm>
          <a:off x="1828800" y="1298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62865</xdr:rowOff>
    </xdr:from>
    <xdr:to>
      <xdr:col>1</xdr:col>
      <xdr:colOff>676275</xdr:colOff>
      <xdr:row>75</xdr:row>
      <xdr:rowOff>164464</xdr:rowOff>
    </xdr:to>
    <xdr:sp macro="" textlink="">
      <xdr:nvSpPr>
        <xdr:cNvPr id="393" name="円/楕円 392"/>
        <xdr:cNvSpPr/>
      </xdr:nvSpPr>
      <xdr:spPr>
        <a:xfrm>
          <a:off x="1270000" y="12921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149241</xdr:rowOff>
    </xdr:from>
    <xdr:ext cx="762000" cy="259045"/>
    <xdr:sp macro="" textlink="">
      <xdr:nvSpPr>
        <xdr:cNvPr id="394" name="テキスト ボックス 393"/>
        <xdr:cNvSpPr txBox="1"/>
      </xdr:nvSpPr>
      <xdr:spPr>
        <a:xfrm>
          <a:off x="939800" y="130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類似団体と同水準で移行しているが、定員適正化計画の実施による人件費の抑制や一般事務経費の減額配分による物件費の抑制、補助金の見直しによる補助費等の抑制などにより歳出一般財源は年々減少傾向にある。</a:t>
          </a:r>
          <a:endParaRPr lang="ja-JP" sz="1400"/>
        </a:p>
        <a:p>
          <a:pPr rtl="0"/>
          <a:r>
            <a:rPr lang="ja-JP" altLang="en-US" sz="1100" b="0" i="0" baseline="0">
              <a:solidFill>
                <a:schemeClr val="dk1"/>
              </a:solidFill>
              <a:latin typeface="+mn-lt"/>
              <a:ea typeface="+mn-ea"/>
              <a:cs typeface="+mn-cs"/>
            </a:rPr>
            <a:t>　市税収入の少ない本市は、地方交付税など依存財源の偏っている財政構造であり、国庫補助、交付税の影響が財政指標に直結している。このため、今後も国の動向を注視しながら経常的な歳出抑制に努めていく。</a:t>
          </a:r>
          <a:endParaRPr lang="ja-JP" sz="1400"/>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111761</xdr:rowOff>
    </xdr:from>
    <xdr:to>
      <xdr:col>24</xdr:col>
      <xdr:colOff>31750</xdr:colOff>
      <xdr:row>76</xdr:row>
      <xdr:rowOff>142239</xdr:rowOff>
    </xdr:to>
    <xdr:cxnSp macro="">
      <xdr:nvCxnSpPr>
        <xdr:cNvPr id="427" name="直線コネクタ 426"/>
        <xdr:cNvCxnSpPr/>
      </xdr:nvCxnSpPr>
      <xdr:spPr>
        <a:xfrm flipV="1">
          <a:off x="15671800" y="131419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76</xdr:row>
      <xdr:rowOff>142239</xdr:rowOff>
    </xdr:to>
    <xdr:cxnSp macro="">
      <xdr:nvCxnSpPr>
        <xdr:cNvPr id="430" name="直線コネクタ 429"/>
        <xdr:cNvCxnSpPr/>
      </xdr:nvCxnSpPr>
      <xdr:spPr>
        <a:xfrm>
          <a:off x="14782800" y="13134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165100</xdr:rowOff>
    </xdr:from>
    <xdr:to>
      <xdr:col>21</xdr:col>
      <xdr:colOff>361950</xdr:colOff>
      <xdr:row>76</xdr:row>
      <xdr:rowOff>104139</xdr:rowOff>
    </xdr:to>
    <xdr:cxnSp macro="">
      <xdr:nvCxnSpPr>
        <xdr:cNvPr id="433" name="直線コネクタ 432"/>
        <xdr:cNvCxnSpPr/>
      </xdr:nvCxnSpPr>
      <xdr:spPr>
        <a:xfrm>
          <a:off x="13893800" y="130238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165100</xdr:rowOff>
    </xdr:from>
    <xdr:to>
      <xdr:col>20</xdr:col>
      <xdr:colOff>158750</xdr:colOff>
      <xdr:row>76</xdr:row>
      <xdr:rowOff>92711</xdr:rowOff>
    </xdr:to>
    <xdr:cxnSp macro="">
      <xdr:nvCxnSpPr>
        <xdr:cNvPr id="436" name="直線コネクタ 435"/>
        <xdr:cNvCxnSpPr/>
      </xdr:nvCxnSpPr>
      <xdr:spPr>
        <a:xfrm flipV="1">
          <a:off x="13004800" y="130238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60961</xdr:rowOff>
    </xdr:from>
    <xdr:to>
      <xdr:col>24</xdr:col>
      <xdr:colOff>82550</xdr:colOff>
      <xdr:row>76</xdr:row>
      <xdr:rowOff>162561</xdr:rowOff>
    </xdr:to>
    <xdr:sp macro="" textlink="">
      <xdr:nvSpPr>
        <xdr:cNvPr id="446" name="円/楕円 445"/>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77487</xdr:rowOff>
    </xdr:from>
    <xdr:ext cx="762000" cy="259045"/>
    <xdr:sp macro="" textlink="">
      <xdr:nvSpPr>
        <xdr:cNvPr id="447"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91439</xdr:rowOff>
    </xdr:from>
    <xdr:to>
      <xdr:col>22</xdr:col>
      <xdr:colOff>615950</xdr:colOff>
      <xdr:row>77</xdr:row>
      <xdr:rowOff>21589</xdr:rowOff>
    </xdr:to>
    <xdr:sp macro="" textlink="">
      <xdr:nvSpPr>
        <xdr:cNvPr id="448" name="円/楕円 447"/>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31767</xdr:rowOff>
    </xdr:from>
    <xdr:ext cx="736600" cy="259045"/>
    <xdr:sp macro="" textlink="">
      <xdr:nvSpPr>
        <xdr:cNvPr id="449" name="テキスト ボックス 448"/>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50" name="円/楕円 449"/>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51" name="テキスト ボックス 450"/>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114300</xdr:rowOff>
    </xdr:from>
    <xdr:to>
      <xdr:col>20</xdr:col>
      <xdr:colOff>209550</xdr:colOff>
      <xdr:row>76</xdr:row>
      <xdr:rowOff>44450</xdr:rowOff>
    </xdr:to>
    <xdr:sp macro="" textlink="">
      <xdr:nvSpPr>
        <xdr:cNvPr id="452" name="円/楕円 451"/>
        <xdr:cNvSpPr/>
      </xdr:nvSpPr>
      <xdr:spPr>
        <a:xfrm>
          <a:off x="13843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54627</xdr:rowOff>
    </xdr:from>
    <xdr:ext cx="762000" cy="259045"/>
    <xdr:sp macro="" textlink="">
      <xdr:nvSpPr>
        <xdr:cNvPr id="453" name="テキスト ボックス 452"/>
        <xdr:cNvSpPr txBox="1"/>
      </xdr:nvSpPr>
      <xdr:spPr>
        <a:xfrm>
          <a:off x="13512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41911</xdr:rowOff>
    </xdr:from>
    <xdr:to>
      <xdr:col>19</xdr:col>
      <xdr:colOff>6350</xdr:colOff>
      <xdr:row>76</xdr:row>
      <xdr:rowOff>143511</xdr:rowOff>
    </xdr:to>
    <xdr:sp macro="" textlink="">
      <xdr:nvSpPr>
        <xdr:cNvPr id="454" name="円/楕円 453"/>
        <xdr:cNvSpPr/>
      </xdr:nvSpPr>
      <xdr:spPr>
        <a:xfrm>
          <a:off x="12954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153687</xdr:rowOff>
    </xdr:from>
    <xdr:ext cx="762000" cy="259045"/>
    <xdr:sp macro="" textlink="">
      <xdr:nvSpPr>
        <xdr:cNvPr id="455" name="テキスト ボックス 454"/>
        <xdr:cNvSpPr txBox="1"/>
      </xdr:nvSpPr>
      <xdr:spPr>
        <a:xfrm>
          <a:off x="12623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長崎県平戸市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164719</xdr:rowOff>
    </xdr:from>
    <xdr:to>
      <xdr:col>4</xdr:col>
      <xdr:colOff>1117600</xdr:colOff>
      <xdr:row>17</xdr:row>
      <xdr:rowOff>32029</xdr:rowOff>
    </xdr:to>
    <xdr:cxnSp macro="">
      <xdr:nvCxnSpPr>
        <xdr:cNvPr id="50" name="直線コネクタ 49"/>
        <xdr:cNvCxnSpPr/>
      </xdr:nvCxnSpPr>
      <xdr:spPr bwMode="auto">
        <a:xfrm>
          <a:off x="5003800" y="2955544"/>
          <a:ext cx="647700" cy="38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134671</xdr:rowOff>
    </xdr:from>
    <xdr:to>
      <xdr:col>4</xdr:col>
      <xdr:colOff>469900</xdr:colOff>
      <xdr:row>16</xdr:row>
      <xdr:rowOff>164719</xdr:rowOff>
    </xdr:to>
    <xdr:cxnSp macro="">
      <xdr:nvCxnSpPr>
        <xdr:cNvPr id="53" name="直線コネクタ 52"/>
        <xdr:cNvCxnSpPr/>
      </xdr:nvCxnSpPr>
      <xdr:spPr bwMode="auto">
        <a:xfrm>
          <a:off x="4305300" y="2925496"/>
          <a:ext cx="698500" cy="30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134671</xdr:rowOff>
    </xdr:from>
    <xdr:to>
      <xdr:col>3</xdr:col>
      <xdr:colOff>904875</xdr:colOff>
      <xdr:row>16</xdr:row>
      <xdr:rowOff>157366</xdr:rowOff>
    </xdr:to>
    <xdr:cxnSp macro="">
      <xdr:nvCxnSpPr>
        <xdr:cNvPr id="56" name="直線コネクタ 55"/>
        <xdr:cNvCxnSpPr/>
      </xdr:nvCxnSpPr>
      <xdr:spPr bwMode="auto">
        <a:xfrm flipV="1">
          <a:off x="3606800" y="2925496"/>
          <a:ext cx="698500" cy="22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151638</xdr:rowOff>
    </xdr:from>
    <xdr:to>
      <xdr:col>3</xdr:col>
      <xdr:colOff>206375</xdr:colOff>
      <xdr:row>16</xdr:row>
      <xdr:rowOff>157366</xdr:rowOff>
    </xdr:to>
    <xdr:cxnSp macro="">
      <xdr:nvCxnSpPr>
        <xdr:cNvPr id="59" name="直線コネクタ 58"/>
        <xdr:cNvCxnSpPr/>
      </xdr:nvCxnSpPr>
      <xdr:spPr bwMode="auto">
        <a:xfrm>
          <a:off x="2908300" y="2942463"/>
          <a:ext cx="698500" cy="5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152679</xdr:rowOff>
    </xdr:from>
    <xdr:to>
      <xdr:col>5</xdr:col>
      <xdr:colOff>34925</xdr:colOff>
      <xdr:row>17</xdr:row>
      <xdr:rowOff>82829</xdr:rowOff>
    </xdr:to>
    <xdr:sp macro="" textlink="">
      <xdr:nvSpPr>
        <xdr:cNvPr id="69" name="円/楕円 68"/>
        <xdr:cNvSpPr/>
      </xdr:nvSpPr>
      <xdr:spPr bwMode="auto">
        <a:xfrm>
          <a:off x="5600700" y="294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169206</xdr:rowOff>
    </xdr:from>
    <xdr:ext cx="762000" cy="259045"/>
    <xdr:sp macro="" textlink="">
      <xdr:nvSpPr>
        <xdr:cNvPr id="70" name="人口1人当たり決算額の推移該当値テキスト130"/>
        <xdr:cNvSpPr txBox="1"/>
      </xdr:nvSpPr>
      <xdr:spPr>
        <a:xfrm>
          <a:off x="5740400" y="27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104,228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113919</xdr:rowOff>
    </xdr:from>
    <xdr:to>
      <xdr:col>4</xdr:col>
      <xdr:colOff>520700</xdr:colOff>
      <xdr:row>17</xdr:row>
      <xdr:rowOff>44069</xdr:rowOff>
    </xdr:to>
    <xdr:sp macro="" textlink="">
      <xdr:nvSpPr>
        <xdr:cNvPr id="71" name="円/楕円 70"/>
        <xdr:cNvSpPr/>
      </xdr:nvSpPr>
      <xdr:spPr bwMode="auto">
        <a:xfrm>
          <a:off x="4953000" y="2904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54246</xdr:rowOff>
    </xdr:from>
    <xdr:ext cx="736600" cy="259045"/>
    <xdr:sp macro="" textlink="">
      <xdr:nvSpPr>
        <xdr:cNvPr id="72" name="テキスト ボックス 71"/>
        <xdr:cNvSpPr txBox="1"/>
      </xdr:nvSpPr>
      <xdr:spPr>
        <a:xfrm>
          <a:off x="4622800" y="2673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107,280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83871</xdr:rowOff>
    </xdr:from>
    <xdr:to>
      <xdr:col>3</xdr:col>
      <xdr:colOff>955675</xdr:colOff>
      <xdr:row>17</xdr:row>
      <xdr:rowOff>14021</xdr:rowOff>
    </xdr:to>
    <xdr:sp macro="" textlink="">
      <xdr:nvSpPr>
        <xdr:cNvPr id="73" name="円/楕円 72"/>
        <xdr:cNvSpPr/>
      </xdr:nvSpPr>
      <xdr:spPr bwMode="auto">
        <a:xfrm>
          <a:off x="4254500" y="2874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24198</xdr:rowOff>
    </xdr:from>
    <xdr:ext cx="762000" cy="259045"/>
    <xdr:sp macro="" textlink="">
      <xdr:nvSpPr>
        <xdr:cNvPr id="74" name="テキスト ボックス 73"/>
        <xdr:cNvSpPr txBox="1"/>
      </xdr:nvSpPr>
      <xdr:spPr>
        <a:xfrm>
          <a:off x="3924300" y="264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109,646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106566</xdr:rowOff>
    </xdr:from>
    <xdr:to>
      <xdr:col>3</xdr:col>
      <xdr:colOff>257175</xdr:colOff>
      <xdr:row>17</xdr:row>
      <xdr:rowOff>36716</xdr:rowOff>
    </xdr:to>
    <xdr:sp macro="" textlink="">
      <xdr:nvSpPr>
        <xdr:cNvPr id="75" name="円/楕円 74"/>
        <xdr:cNvSpPr/>
      </xdr:nvSpPr>
      <xdr:spPr bwMode="auto">
        <a:xfrm>
          <a:off x="3556000" y="2897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46893</xdr:rowOff>
    </xdr:from>
    <xdr:ext cx="762000" cy="259045"/>
    <xdr:sp macro="" textlink="">
      <xdr:nvSpPr>
        <xdr:cNvPr id="76" name="テキスト ボックス 75"/>
        <xdr:cNvSpPr txBox="1"/>
      </xdr:nvSpPr>
      <xdr:spPr>
        <a:xfrm>
          <a:off x="3225800" y="2666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107,859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100838</xdr:rowOff>
    </xdr:from>
    <xdr:to>
      <xdr:col>2</xdr:col>
      <xdr:colOff>692150</xdr:colOff>
      <xdr:row>17</xdr:row>
      <xdr:rowOff>30988</xdr:rowOff>
    </xdr:to>
    <xdr:sp macro="" textlink="">
      <xdr:nvSpPr>
        <xdr:cNvPr id="77" name="円/楕円 76"/>
        <xdr:cNvSpPr/>
      </xdr:nvSpPr>
      <xdr:spPr bwMode="auto">
        <a:xfrm>
          <a:off x="2857500" y="2891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41165</xdr:rowOff>
    </xdr:from>
    <xdr:ext cx="762000" cy="259045"/>
    <xdr:sp macro="" textlink="">
      <xdr:nvSpPr>
        <xdr:cNvPr id="78" name="テキスト ボックス 77"/>
        <xdr:cNvSpPr txBox="1"/>
      </xdr:nvSpPr>
      <xdr:spPr>
        <a:xfrm>
          <a:off x="2527300" y="266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311408</xdr:rowOff>
    </xdr:from>
    <xdr:to>
      <xdr:col>4</xdr:col>
      <xdr:colOff>1117600</xdr:colOff>
      <xdr:row>37</xdr:row>
      <xdr:rowOff>338706</xdr:rowOff>
    </xdr:to>
    <xdr:cxnSp macro="">
      <xdr:nvCxnSpPr>
        <xdr:cNvPr id="112" name="直線コネクタ 111"/>
        <xdr:cNvCxnSpPr/>
      </xdr:nvCxnSpPr>
      <xdr:spPr bwMode="auto">
        <a:xfrm>
          <a:off x="5003800" y="7436108"/>
          <a:ext cx="647700" cy="27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298538</xdr:rowOff>
    </xdr:from>
    <xdr:to>
      <xdr:col>4</xdr:col>
      <xdr:colOff>469900</xdr:colOff>
      <xdr:row>37</xdr:row>
      <xdr:rowOff>311408</xdr:rowOff>
    </xdr:to>
    <xdr:cxnSp macro="">
      <xdr:nvCxnSpPr>
        <xdr:cNvPr id="115" name="直線コネクタ 114"/>
        <xdr:cNvCxnSpPr/>
      </xdr:nvCxnSpPr>
      <xdr:spPr bwMode="auto">
        <a:xfrm>
          <a:off x="4305300" y="7423238"/>
          <a:ext cx="698500" cy="12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280993</xdr:rowOff>
    </xdr:from>
    <xdr:to>
      <xdr:col>3</xdr:col>
      <xdr:colOff>904875</xdr:colOff>
      <xdr:row>37</xdr:row>
      <xdr:rowOff>298538</xdr:rowOff>
    </xdr:to>
    <xdr:cxnSp macro="">
      <xdr:nvCxnSpPr>
        <xdr:cNvPr id="118" name="直線コネクタ 117"/>
        <xdr:cNvCxnSpPr/>
      </xdr:nvCxnSpPr>
      <xdr:spPr bwMode="auto">
        <a:xfrm>
          <a:off x="3606800" y="7405693"/>
          <a:ext cx="698500" cy="17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273076</xdr:rowOff>
    </xdr:from>
    <xdr:to>
      <xdr:col>3</xdr:col>
      <xdr:colOff>206375</xdr:colOff>
      <xdr:row>37</xdr:row>
      <xdr:rowOff>280993</xdr:rowOff>
    </xdr:to>
    <xdr:cxnSp macro="">
      <xdr:nvCxnSpPr>
        <xdr:cNvPr id="121" name="直線コネクタ 120"/>
        <xdr:cNvCxnSpPr/>
      </xdr:nvCxnSpPr>
      <xdr:spPr bwMode="auto">
        <a:xfrm>
          <a:off x="2908300" y="7397776"/>
          <a:ext cx="698500" cy="7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287906</xdr:rowOff>
    </xdr:from>
    <xdr:to>
      <xdr:col>5</xdr:col>
      <xdr:colOff>34925</xdr:colOff>
      <xdr:row>38</xdr:row>
      <xdr:rowOff>46606</xdr:rowOff>
    </xdr:to>
    <xdr:sp macro="" textlink="">
      <xdr:nvSpPr>
        <xdr:cNvPr id="131" name="円/楕円 130"/>
        <xdr:cNvSpPr/>
      </xdr:nvSpPr>
      <xdr:spPr bwMode="auto">
        <a:xfrm>
          <a:off x="5600700" y="741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230416</xdr:rowOff>
    </xdr:from>
    <xdr:ext cx="762000" cy="259045"/>
    <xdr:sp macro="" textlink="">
      <xdr:nvSpPr>
        <xdr:cNvPr id="132" name="人口1人当たり決算額の推移該当値テキスト445"/>
        <xdr:cNvSpPr txBox="1"/>
      </xdr:nvSpPr>
      <xdr:spPr>
        <a:xfrm>
          <a:off x="5740400" y="735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24,434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260608</xdr:rowOff>
    </xdr:from>
    <xdr:to>
      <xdr:col>4</xdr:col>
      <xdr:colOff>520700</xdr:colOff>
      <xdr:row>38</xdr:row>
      <xdr:rowOff>19308</xdr:rowOff>
    </xdr:to>
    <xdr:sp macro="" textlink="">
      <xdr:nvSpPr>
        <xdr:cNvPr id="133" name="円/楕円 132"/>
        <xdr:cNvSpPr/>
      </xdr:nvSpPr>
      <xdr:spPr bwMode="auto">
        <a:xfrm>
          <a:off x="4953000" y="738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29485</xdr:rowOff>
    </xdr:from>
    <xdr:ext cx="736600" cy="259045"/>
    <xdr:sp macro="" textlink="">
      <xdr:nvSpPr>
        <xdr:cNvPr id="134" name="テキスト ボックス 133"/>
        <xdr:cNvSpPr txBox="1"/>
      </xdr:nvSpPr>
      <xdr:spPr>
        <a:xfrm>
          <a:off x="4622800" y="7154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31,599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247738</xdr:rowOff>
    </xdr:from>
    <xdr:to>
      <xdr:col>3</xdr:col>
      <xdr:colOff>955675</xdr:colOff>
      <xdr:row>38</xdr:row>
      <xdr:rowOff>6438</xdr:rowOff>
    </xdr:to>
    <xdr:sp macro="" textlink="">
      <xdr:nvSpPr>
        <xdr:cNvPr id="135" name="円/楕円 134"/>
        <xdr:cNvSpPr/>
      </xdr:nvSpPr>
      <xdr:spPr bwMode="auto">
        <a:xfrm>
          <a:off x="4254500" y="737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16615</xdr:rowOff>
    </xdr:from>
    <xdr:ext cx="762000" cy="259045"/>
    <xdr:sp macro="" textlink="">
      <xdr:nvSpPr>
        <xdr:cNvPr id="136" name="テキスト ボックス 135"/>
        <xdr:cNvSpPr txBox="1"/>
      </xdr:nvSpPr>
      <xdr:spPr>
        <a:xfrm>
          <a:off x="3924300" y="714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34,977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230193</xdr:rowOff>
    </xdr:from>
    <xdr:to>
      <xdr:col>3</xdr:col>
      <xdr:colOff>257175</xdr:colOff>
      <xdr:row>37</xdr:row>
      <xdr:rowOff>331793</xdr:rowOff>
    </xdr:to>
    <xdr:sp macro="" textlink="">
      <xdr:nvSpPr>
        <xdr:cNvPr id="137" name="円/楕円 136"/>
        <xdr:cNvSpPr/>
      </xdr:nvSpPr>
      <xdr:spPr bwMode="auto">
        <a:xfrm>
          <a:off x="3556000" y="7354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170520</xdr:rowOff>
    </xdr:from>
    <xdr:ext cx="762000" cy="259045"/>
    <xdr:sp macro="" textlink="">
      <xdr:nvSpPr>
        <xdr:cNvPr id="138" name="テキスト ボックス 137"/>
        <xdr:cNvSpPr txBox="1"/>
      </xdr:nvSpPr>
      <xdr:spPr>
        <a:xfrm>
          <a:off x="3225800" y="712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39,582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222276</xdr:rowOff>
    </xdr:from>
    <xdr:to>
      <xdr:col>2</xdr:col>
      <xdr:colOff>692150</xdr:colOff>
      <xdr:row>37</xdr:row>
      <xdr:rowOff>323876</xdr:rowOff>
    </xdr:to>
    <xdr:sp macro="" textlink="">
      <xdr:nvSpPr>
        <xdr:cNvPr id="139" name="円/楕円 138"/>
        <xdr:cNvSpPr/>
      </xdr:nvSpPr>
      <xdr:spPr bwMode="auto">
        <a:xfrm>
          <a:off x="2857500" y="7346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162603</xdr:rowOff>
    </xdr:from>
    <xdr:ext cx="762000" cy="259045"/>
    <xdr:sp macro="" textlink="">
      <xdr:nvSpPr>
        <xdr:cNvPr id="140" name="テキスト ボックス 139"/>
        <xdr:cNvSpPr txBox="1"/>
      </xdr:nvSpPr>
      <xdr:spPr>
        <a:xfrm>
          <a:off x="2527300" y="711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lt"/>
              <a:ea typeface="+mn-ea"/>
              <a:cs typeface="+mn-cs"/>
            </a:rPr>
            <a:t>　Ｈ</a:t>
          </a:r>
          <a:r>
            <a:rPr lang="en-US" altLang="ja-JP" sz="1100" b="0" i="0" baseline="0">
              <a:solidFill>
                <a:schemeClr val="dk1"/>
              </a:solidFill>
              <a:latin typeface="+mn-lt"/>
              <a:ea typeface="+mn-ea"/>
              <a:cs typeface="+mn-cs"/>
            </a:rPr>
            <a:t>21</a:t>
          </a:r>
          <a:r>
            <a:rPr lang="ja-JP" altLang="en-US"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22</a:t>
          </a:r>
          <a:r>
            <a:rPr lang="ja-JP" altLang="en-US" sz="1100" b="0" i="0" baseline="0">
              <a:solidFill>
                <a:schemeClr val="dk1"/>
              </a:solidFill>
              <a:latin typeface="+mn-lt"/>
              <a:ea typeface="+mn-ea"/>
              <a:cs typeface="+mn-cs"/>
            </a:rPr>
            <a:t>年度に財政調整基金の繰入を行ったが、Ｈ</a:t>
          </a:r>
          <a:r>
            <a:rPr lang="en-US" altLang="ja-JP" sz="1100" b="0" i="0" baseline="0">
              <a:solidFill>
                <a:schemeClr val="dk1"/>
              </a:solidFill>
              <a:latin typeface="+mn-lt"/>
              <a:ea typeface="+mn-ea"/>
              <a:cs typeface="+mn-cs"/>
            </a:rPr>
            <a:t>23</a:t>
          </a:r>
          <a:r>
            <a:rPr lang="ja-JP" altLang="en-US" sz="1100" b="0" i="0" baseline="0">
              <a:solidFill>
                <a:schemeClr val="dk1"/>
              </a:solidFill>
              <a:latin typeface="+mn-lt"/>
              <a:ea typeface="+mn-ea"/>
              <a:cs typeface="+mn-cs"/>
            </a:rPr>
            <a:t>年度以降は財政調整基金の繰入を行わず財政運営を行った。また、実質収支、予算執行残額などで基金への積立を行っている。（</a:t>
          </a:r>
          <a:r>
            <a:rPr lang="en-US" altLang="ja-JP" sz="1100" b="0" i="0" baseline="0">
              <a:solidFill>
                <a:schemeClr val="dk1"/>
              </a:solidFill>
              <a:latin typeface="+mn-lt"/>
              <a:ea typeface="+mn-ea"/>
              <a:cs typeface="+mn-cs"/>
            </a:rPr>
            <a:t>H24</a:t>
          </a:r>
          <a:r>
            <a:rPr lang="ja-JP" altLang="en-US" sz="1100" b="0" i="0" baseline="0">
              <a:solidFill>
                <a:schemeClr val="dk1"/>
              </a:solidFill>
              <a:latin typeface="+mn-lt"/>
              <a:ea typeface="+mn-ea"/>
              <a:cs typeface="+mn-cs"/>
            </a:rPr>
            <a:t>は大規模な任意繰上償還の財源として一部減債基金を繰り入れたため実質収支が減少）</a:t>
          </a:r>
          <a:endParaRPr lang="ja-JP" sz="1400"/>
        </a:p>
        <a:p>
          <a:pPr rtl="0"/>
          <a:r>
            <a:rPr lang="ja-JP" altLang="en-US" sz="1100" b="0" i="0" baseline="0">
              <a:solidFill>
                <a:schemeClr val="dk1"/>
              </a:solidFill>
              <a:latin typeface="+mn-lt"/>
              <a:ea typeface="+mn-ea"/>
              <a:cs typeface="+mn-cs"/>
            </a:rPr>
            <a:t>　本市は、地方税の収入が少なく、国庫補助金、地方交付税に大きく依存しており影響を受けやすい財政構造であるが、歳出抑制を図りながら今後も健全な財政運営に努める。</a:t>
          </a:r>
          <a:endParaRPr lang="ja-JP" sz="1400"/>
        </a:p>
        <a:p>
          <a:pPr rtl="0" fontAlgn="base"/>
          <a:endParaRPr lang="ja-JP" altLang="en-US" sz="1100" b="0" i="0" baseline="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latin typeface="+mn-lt"/>
              <a:ea typeface="+mn-ea"/>
              <a:cs typeface="+mn-cs"/>
            </a:rPr>
            <a:t>　近年は全会計とも黒字へと改善している。今後とも下記の事業会計で健全な財政運営に努める。</a:t>
          </a:r>
          <a:endParaRPr lang="ja-JP" sz="1400"/>
        </a:p>
        <a:p>
          <a:pPr rtl="0" fontAlgn="base"/>
          <a:endParaRPr lang="ja-JP" altLang="en-US" sz="1400" b="0" i="0" baseline="0">
            <a:solidFill>
              <a:schemeClr val="dk1"/>
            </a:solidFill>
            <a:latin typeface="+mn-lt"/>
            <a:ea typeface="+mn-ea"/>
            <a:cs typeface="+mn-cs"/>
          </a:endParaRPr>
        </a:p>
        <a:p>
          <a:pPr rtl="0"/>
          <a:r>
            <a:rPr lang="ja-JP" altLang="en-US" sz="1400" b="0" i="0" baseline="0">
              <a:solidFill>
                <a:schemeClr val="dk1"/>
              </a:solidFill>
              <a:latin typeface="+mn-lt"/>
              <a:ea typeface="+mn-ea"/>
              <a:cs typeface="+mn-cs"/>
            </a:rPr>
            <a:t>○病院、水道、一般会計、交通船事業会計</a:t>
          </a:r>
          <a:endParaRPr lang="ja-JP" sz="1400"/>
        </a:p>
        <a:p>
          <a:pPr rtl="0"/>
          <a:r>
            <a:rPr lang="ja-JP" altLang="en-US" sz="1400" b="0" i="0" baseline="0">
              <a:solidFill>
                <a:schemeClr val="dk1"/>
              </a:solidFill>
              <a:latin typeface="+mn-lt"/>
              <a:ea typeface="+mn-ea"/>
              <a:cs typeface="+mn-cs"/>
            </a:rPr>
            <a:t>・今後とも、収入の確保と歳出の抑制を図り健全な財政運営に努める。</a:t>
          </a:r>
          <a:endParaRPr lang="ja-JP" sz="1400"/>
        </a:p>
        <a:p>
          <a:pPr rtl="0"/>
          <a:r>
            <a:rPr lang="ja-JP" altLang="en-US" sz="1400" b="0" i="0" baseline="0">
              <a:solidFill>
                <a:schemeClr val="dk1"/>
              </a:solidFill>
              <a:latin typeface="+mn-lt"/>
              <a:ea typeface="+mn-ea"/>
              <a:cs typeface="+mn-cs"/>
            </a:rPr>
            <a:t>○宅地開発事業特別会計</a:t>
          </a:r>
          <a:endParaRPr lang="ja-JP" sz="1400"/>
        </a:p>
        <a:p>
          <a:pPr rtl="0"/>
          <a:r>
            <a:rPr lang="ja-JP" altLang="en-US" sz="1400" b="0" i="0" baseline="0">
              <a:solidFill>
                <a:schemeClr val="dk1"/>
              </a:solidFill>
              <a:latin typeface="+mn-lt"/>
              <a:ea typeface="+mn-ea"/>
              <a:cs typeface="+mn-cs"/>
            </a:rPr>
            <a:t>・未売却の土地を有していることから、売却を斡旋し早期に売却完了に努める。</a:t>
          </a:r>
          <a:endParaRPr lang="ja-JP" sz="1400"/>
        </a:p>
        <a:p>
          <a:pPr rtl="0"/>
          <a:r>
            <a:rPr lang="ja-JP" altLang="en-US" sz="1400" b="0" i="0" baseline="0">
              <a:solidFill>
                <a:schemeClr val="dk1"/>
              </a:solidFill>
              <a:latin typeface="+mn-lt"/>
              <a:ea typeface="+mn-ea"/>
              <a:cs typeface="+mn-cs"/>
            </a:rPr>
            <a:t>○国民健康保険事業、介護保険、後期高齢者医療特別会計</a:t>
          </a:r>
          <a:endParaRPr lang="ja-JP" sz="1400"/>
        </a:p>
        <a:p>
          <a:pPr rtl="0"/>
          <a:r>
            <a:rPr lang="ja-JP" altLang="en-US" sz="1400" b="0" i="0" baseline="0">
              <a:solidFill>
                <a:schemeClr val="dk1"/>
              </a:solidFill>
              <a:latin typeface="+mn-lt"/>
              <a:ea typeface="+mn-ea"/>
              <a:cs typeface="+mn-cs"/>
            </a:rPr>
            <a:t>・各会計へは、医療費負担分等の一般会計負担分を繰出金として支出している。繰出金の財源は市税であることから、今後とも医療費の抑制と、保険税（料）歳入確保及び適切な費用負担を考慮しながら、適正な財政運営に努める。</a:t>
          </a:r>
          <a:endParaRPr lang="ja-JP" sz="1400"/>
        </a:p>
        <a:p>
          <a:pPr rtl="0" fontAlgn="base"/>
          <a:endParaRPr lang="ja-JP" altLang="en-US" sz="11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latin typeface="+mn-lt"/>
              <a:ea typeface="+mn-ea"/>
              <a:cs typeface="+mn-cs"/>
            </a:rPr>
            <a:t>　Ｈ</a:t>
          </a:r>
          <a:r>
            <a:rPr lang="en-US" sz="1300" b="0" i="0" baseline="0">
              <a:solidFill>
                <a:schemeClr val="dk1"/>
              </a:solidFill>
              <a:latin typeface="+mn-lt"/>
              <a:ea typeface="+mn-ea"/>
              <a:cs typeface="+mn-cs"/>
            </a:rPr>
            <a:t>2</a:t>
          </a:r>
          <a:r>
            <a:rPr lang="en-US" altLang="ja-JP" sz="1300" b="0" i="0" baseline="0">
              <a:solidFill>
                <a:schemeClr val="dk1"/>
              </a:solidFill>
              <a:latin typeface="+mn-lt"/>
              <a:ea typeface="+mn-ea"/>
              <a:cs typeface="+mn-cs"/>
            </a:rPr>
            <a:t>5</a:t>
          </a:r>
          <a:r>
            <a:rPr lang="ja-JP" altLang="en-US" sz="1300" b="0" i="0" baseline="0">
              <a:solidFill>
                <a:schemeClr val="dk1"/>
              </a:solidFill>
              <a:latin typeface="+mn-lt"/>
              <a:ea typeface="+mn-ea"/>
              <a:cs typeface="+mn-cs"/>
            </a:rPr>
            <a:t>年度の元利償還額が減少したのは、Ｈ</a:t>
          </a:r>
          <a:r>
            <a:rPr lang="en-US" sz="1300" b="0" i="0" baseline="0">
              <a:solidFill>
                <a:schemeClr val="dk1"/>
              </a:solidFill>
              <a:latin typeface="+mn-lt"/>
              <a:ea typeface="+mn-ea"/>
              <a:cs typeface="+mn-cs"/>
            </a:rPr>
            <a:t>19</a:t>
          </a:r>
          <a:r>
            <a:rPr lang="ja-JP" altLang="en-US" sz="1300" b="0" i="0" baseline="0">
              <a:solidFill>
                <a:schemeClr val="dk1"/>
              </a:solidFill>
              <a:latin typeface="+mn-lt"/>
              <a:ea typeface="+mn-ea"/>
              <a:cs typeface="+mn-cs"/>
            </a:rPr>
            <a:t>～</a:t>
          </a:r>
          <a:r>
            <a:rPr lang="en-US" sz="1300" b="0" i="0" baseline="0">
              <a:solidFill>
                <a:schemeClr val="dk1"/>
              </a:solidFill>
              <a:latin typeface="+mn-lt"/>
              <a:ea typeface="+mn-ea"/>
              <a:cs typeface="+mn-cs"/>
            </a:rPr>
            <a:t>21</a:t>
          </a:r>
          <a:r>
            <a:rPr lang="ja-JP" altLang="en-US" sz="1300" b="0" i="0" baseline="0">
              <a:solidFill>
                <a:schemeClr val="dk1"/>
              </a:solidFill>
              <a:latin typeface="+mn-lt"/>
              <a:ea typeface="+mn-ea"/>
              <a:cs typeface="+mn-cs"/>
            </a:rPr>
            <a:t>年度の公的資金補償金免除繰上償還、また、Ｈ</a:t>
          </a:r>
          <a:r>
            <a:rPr lang="en-US" sz="1300" b="0" i="0" baseline="0">
              <a:solidFill>
                <a:schemeClr val="dk1"/>
              </a:solidFill>
              <a:latin typeface="+mn-lt"/>
              <a:ea typeface="+mn-ea"/>
              <a:cs typeface="+mn-cs"/>
            </a:rPr>
            <a:t>22</a:t>
          </a:r>
          <a:r>
            <a:rPr lang="ja-JP" altLang="en-US" sz="1300" b="0" i="0" baseline="0">
              <a:solidFill>
                <a:schemeClr val="dk1"/>
              </a:solidFill>
              <a:latin typeface="+mn-lt"/>
              <a:ea typeface="+mn-ea"/>
              <a:cs typeface="+mn-cs"/>
            </a:rPr>
            <a:t>年度～Ｈ</a:t>
          </a:r>
          <a:r>
            <a:rPr lang="en-US" sz="1300" b="0" i="0" baseline="0">
              <a:solidFill>
                <a:schemeClr val="dk1"/>
              </a:solidFill>
              <a:latin typeface="+mn-lt"/>
              <a:ea typeface="+mn-ea"/>
              <a:cs typeface="+mn-cs"/>
            </a:rPr>
            <a:t>24</a:t>
          </a:r>
          <a:r>
            <a:rPr lang="ja-JP" altLang="en-US" sz="1300" b="0" i="0" baseline="0">
              <a:solidFill>
                <a:schemeClr val="dk1"/>
              </a:solidFill>
              <a:latin typeface="+mn-lt"/>
              <a:ea typeface="+mn-ea"/>
              <a:cs typeface="+mn-cs"/>
            </a:rPr>
            <a:t>年度の任意の繰上償還を行った影響である。</a:t>
          </a:r>
          <a:endParaRPr lang="ja-JP" sz="1300"/>
        </a:p>
        <a:p>
          <a:pPr rtl="0"/>
          <a:r>
            <a:rPr lang="ja-JP" altLang="en-US" sz="1300" b="0" i="0" baseline="0">
              <a:solidFill>
                <a:schemeClr val="dk1"/>
              </a:solidFill>
              <a:latin typeface="+mn-lt"/>
              <a:ea typeface="+mn-ea"/>
              <a:cs typeface="+mn-cs"/>
            </a:rPr>
            <a:t>　借入れにおいても、交付税措置のある起債の借入れを行い財政運営を行っている。このため、実質公債費比率が年々減少している。</a:t>
          </a:r>
          <a:endParaRPr lang="ja-JP" sz="1300"/>
        </a:p>
        <a:p>
          <a:pPr rtl="0"/>
          <a:r>
            <a:rPr lang="ja-JP" altLang="en-US" sz="1300" b="0" i="0" baseline="0">
              <a:solidFill>
                <a:schemeClr val="dk1"/>
              </a:solidFill>
              <a:latin typeface="+mn-lt"/>
              <a:ea typeface="+mn-ea"/>
              <a:cs typeface="+mn-cs"/>
            </a:rPr>
            <a:t>　今後も繰上償還など将来的な財政健全化を図り抑制に努める。</a:t>
          </a:r>
          <a:endParaRPr lang="ja-JP" sz="13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latin typeface="+mn-lt"/>
              <a:ea typeface="+mn-ea"/>
              <a:cs typeface="+mn-cs"/>
            </a:rPr>
            <a:t>　将来負担比率は減少傾向にある。これは、計画的な繰上償還の実施による地方債残高の減や北松北部環境組合の施設整備の財源とした既発債残高の減による組合等負担見込額の減、計画的な定員適正化による退職不補充に伴う退職手当負担見込額の減などにより将来負担額が減少しているためである。</a:t>
          </a:r>
          <a:endParaRPr lang="ja-JP" sz="1300"/>
        </a:p>
        <a:p>
          <a:pPr rtl="0"/>
          <a:r>
            <a:rPr lang="ja-JP" altLang="en-US" sz="1300" b="0" i="0" baseline="0">
              <a:solidFill>
                <a:schemeClr val="dk1"/>
              </a:solidFill>
              <a:latin typeface="+mn-lt"/>
              <a:ea typeface="+mn-ea"/>
              <a:cs typeface="+mn-cs"/>
            </a:rPr>
            <a:t>　また、財政調整基金及び減債基金の積立による充当可能基金の増額なども要因である。</a:t>
          </a:r>
          <a:endParaRPr lang="ja-JP" sz="13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23835991</v>
      </c>
      <c r="BO4" s="379"/>
      <c r="BP4" s="379"/>
      <c r="BQ4" s="379"/>
      <c r="BR4" s="379"/>
      <c r="BS4" s="379"/>
      <c r="BT4" s="379"/>
      <c r="BU4" s="380"/>
      <c r="BV4" s="378">
        <v>24926543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1.7</v>
      </c>
      <c r="CU4" s="554"/>
      <c r="CV4" s="554"/>
      <c r="CW4" s="554"/>
      <c r="CX4" s="554"/>
      <c r="CY4" s="554"/>
      <c r="CZ4" s="554"/>
      <c r="DA4" s="555"/>
      <c r="DB4" s="553">
        <v>0.8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23275721</v>
      </c>
      <c r="BO5" s="384"/>
      <c r="BP5" s="384"/>
      <c r="BQ5" s="384"/>
      <c r="BR5" s="384"/>
      <c r="BS5" s="384"/>
      <c r="BT5" s="384"/>
      <c r="BU5" s="385"/>
      <c r="BV5" s="383">
        <v>24622943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87.2</v>
      </c>
      <c r="CU5" s="354"/>
      <c r="CV5" s="354"/>
      <c r="CW5" s="354"/>
      <c r="CX5" s="354"/>
      <c r="CY5" s="354"/>
      <c r="CZ5" s="354"/>
      <c r="DA5" s="355"/>
      <c r="DB5" s="353">
        <v>89.2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560270</v>
      </c>
      <c r="BO6" s="384"/>
      <c r="BP6" s="384"/>
      <c r="BQ6" s="384"/>
      <c r="BR6" s="384"/>
      <c r="BS6" s="384"/>
      <c r="BT6" s="384"/>
      <c r="BU6" s="385"/>
      <c r="BV6" s="383">
        <v>303600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92.2</v>
      </c>
      <c r="CU6" s="528"/>
      <c r="CV6" s="528"/>
      <c r="CW6" s="528"/>
      <c r="CX6" s="528"/>
      <c r="CY6" s="528"/>
      <c r="CZ6" s="528"/>
      <c r="DA6" s="529"/>
      <c r="DB6" s="527">
        <v>94.2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336794</v>
      </c>
      <c r="BO7" s="384"/>
      <c r="BP7" s="384"/>
      <c r="BQ7" s="384"/>
      <c r="BR7" s="384"/>
      <c r="BS7" s="384"/>
      <c r="BT7" s="384"/>
      <c r="BU7" s="385"/>
      <c r="BV7" s="383">
        <v>198337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13325934</v>
      </c>
      <c r="CU7" s="384"/>
      <c r="CV7" s="384"/>
      <c r="CW7" s="384"/>
      <c r="CX7" s="384"/>
      <c r="CY7" s="384"/>
      <c r="CZ7" s="384"/>
      <c r="DA7" s="385"/>
      <c r="DB7" s="383">
        <v>13349625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223476</v>
      </c>
      <c r="BO8" s="384"/>
      <c r="BP8" s="384"/>
      <c r="BQ8" s="384"/>
      <c r="BR8" s="384"/>
      <c r="BS8" s="384"/>
      <c r="BT8" s="384"/>
      <c r="BU8" s="385"/>
      <c r="BV8" s="383">
        <v>105263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0.24</v>
      </c>
      <c r="CU8" s="491"/>
      <c r="CV8" s="491"/>
      <c r="CW8" s="491"/>
      <c r="CX8" s="491"/>
      <c r="CY8" s="491"/>
      <c r="CZ8" s="491"/>
      <c r="DA8" s="492"/>
      <c r="DB8" s="490">
        <v>0.24</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34905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118212</v>
      </c>
      <c r="BO9" s="384"/>
      <c r="BP9" s="384"/>
      <c r="BQ9" s="384"/>
      <c r="BR9" s="384"/>
      <c r="BS9" s="384"/>
      <c r="BT9" s="384"/>
      <c r="BU9" s="385"/>
      <c r="BV9" s="383">
        <v>-331198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22.5</v>
      </c>
      <c r="CU9" s="354"/>
      <c r="CV9" s="354"/>
      <c r="CW9" s="354"/>
      <c r="CX9" s="354"/>
      <c r="CY9" s="354"/>
      <c r="CZ9" s="354"/>
      <c r="DA9" s="355"/>
      <c r="DB9" s="353">
        <v>27.6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38389</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670</v>
      </c>
      <c r="BO10" s="384"/>
      <c r="BP10" s="384"/>
      <c r="BQ10" s="384"/>
      <c r="BR10" s="384"/>
      <c r="BS10" s="384"/>
      <c r="BT10" s="384"/>
      <c r="BU10" s="385"/>
      <c r="BV10" s="383">
        <v>785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768470</v>
      </c>
      <c r="BO11" s="384"/>
      <c r="BP11" s="384"/>
      <c r="BQ11" s="384"/>
      <c r="BR11" s="384"/>
      <c r="BS11" s="384"/>
      <c r="BT11" s="384"/>
      <c r="BU11" s="385"/>
      <c r="BV11" s="383">
        <v>1471579</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34478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34366</v>
      </c>
      <c r="S13" s="483"/>
      <c r="T13" s="483"/>
      <c r="U13" s="483"/>
      <c r="V13" s="484"/>
      <c r="W13" s="470" t="s">
        <v>124</v>
      </c>
      <c r="X13" s="396"/>
      <c r="Y13" s="396"/>
      <c r="Z13" s="396"/>
      <c r="AA13" s="396"/>
      <c r="AB13" s="397"/>
      <c r="AC13" s="359">
        <v>3182</v>
      </c>
      <c r="AD13" s="360"/>
      <c r="AE13" s="360"/>
      <c r="AF13" s="360"/>
      <c r="AG13" s="361"/>
      <c r="AH13" s="359">
        <v>4094</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887352</v>
      </c>
      <c r="BO13" s="384"/>
      <c r="BP13" s="384"/>
      <c r="BQ13" s="384"/>
      <c r="BR13" s="384"/>
      <c r="BS13" s="384"/>
      <c r="BT13" s="384"/>
      <c r="BU13" s="385"/>
      <c r="BV13" s="383">
        <v>1141166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9.6999999999999993</v>
      </c>
      <c r="CU13" s="354"/>
      <c r="CV13" s="354"/>
      <c r="CW13" s="354"/>
      <c r="CX13" s="354"/>
      <c r="CY13" s="354"/>
      <c r="CZ13" s="354"/>
      <c r="DA13" s="355"/>
      <c r="DB13" s="353">
        <v>11.3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34822</v>
      </c>
      <c r="S14" s="483"/>
      <c r="T14" s="483"/>
      <c r="U14" s="483"/>
      <c r="V14" s="484"/>
      <c r="W14" s="485"/>
      <c r="X14" s="399"/>
      <c r="Y14" s="399"/>
      <c r="Z14" s="399"/>
      <c r="AA14" s="399"/>
      <c r="AB14" s="400"/>
      <c r="AC14" s="475">
        <v>20.7</v>
      </c>
      <c r="AD14" s="476"/>
      <c r="AE14" s="476"/>
      <c r="AF14" s="476"/>
      <c r="AG14" s="477"/>
      <c r="AH14" s="475">
        <v>23.1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24</v>
      </c>
      <c r="CU14" s="454"/>
      <c r="CV14" s="454"/>
      <c r="CW14" s="454"/>
      <c r="CX14" s="454"/>
      <c r="CY14" s="454"/>
      <c r="CZ14" s="454"/>
      <c r="DA14" s="455"/>
      <c r="DB14" s="486">
        <v>56.5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34717</v>
      </c>
      <c r="S15" s="483"/>
      <c r="T15" s="483"/>
      <c r="U15" s="483"/>
      <c r="V15" s="484"/>
      <c r="W15" s="470" t="s">
        <v>131</v>
      </c>
      <c r="X15" s="396"/>
      <c r="Y15" s="396"/>
      <c r="Z15" s="396"/>
      <c r="AA15" s="396"/>
      <c r="AB15" s="397"/>
      <c r="AC15" s="359">
        <v>2946</v>
      </c>
      <c r="AD15" s="360"/>
      <c r="AE15" s="360"/>
      <c r="AF15" s="360"/>
      <c r="AG15" s="361"/>
      <c r="AH15" s="359">
        <v>3191</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2482292</v>
      </c>
      <c r="BO15" s="379"/>
      <c r="BP15" s="379"/>
      <c r="BQ15" s="379"/>
      <c r="BR15" s="379"/>
      <c r="BS15" s="379"/>
      <c r="BT15" s="379"/>
      <c r="BU15" s="380"/>
      <c r="BV15" s="378">
        <v>2465350</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19.2</v>
      </c>
      <c r="AD16" s="476"/>
      <c r="AE16" s="476"/>
      <c r="AF16" s="476"/>
      <c r="AG16" s="477"/>
      <c r="AH16" s="475">
        <v>18</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10304177</v>
      </c>
      <c r="BO16" s="384"/>
      <c r="BP16" s="384"/>
      <c r="BQ16" s="384"/>
      <c r="BR16" s="384"/>
      <c r="BS16" s="384"/>
      <c r="BT16" s="384"/>
      <c r="BU16" s="385"/>
      <c r="BV16" s="383">
        <v>10420668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9212</v>
      </c>
      <c r="AD17" s="360"/>
      <c r="AE17" s="360"/>
      <c r="AF17" s="360"/>
      <c r="AG17" s="361"/>
      <c r="AH17" s="359">
        <v>10393</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3165691</v>
      </c>
      <c r="BO17" s="384"/>
      <c r="BP17" s="384"/>
      <c r="BQ17" s="384"/>
      <c r="BR17" s="384"/>
      <c r="BS17" s="384"/>
      <c r="BT17" s="384"/>
      <c r="BU17" s="385"/>
      <c r="BV17" s="383">
        <v>3137091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235.66</v>
      </c>
      <c r="M18" s="446"/>
      <c r="N18" s="446"/>
      <c r="O18" s="446"/>
      <c r="P18" s="446"/>
      <c r="Q18" s="446"/>
      <c r="R18" s="447"/>
      <c r="S18" s="447"/>
      <c r="T18" s="447"/>
      <c r="U18" s="447"/>
      <c r="V18" s="448"/>
      <c r="W18" s="462"/>
      <c r="X18" s="463"/>
      <c r="Y18" s="463"/>
      <c r="Z18" s="463"/>
      <c r="AA18" s="463"/>
      <c r="AB18" s="471"/>
      <c r="AC18" s="347">
        <v>60.1</v>
      </c>
      <c r="AD18" s="348"/>
      <c r="AE18" s="348"/>
      <c r="AF18" s="348"/>
      <c r="AG18" s="449"/>
      <c r="AH18" s="347">
        <v>58.6</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11678787</v>
      </c>
      <c r="BO18" s="384"/>
      <c r="BP18" s="384"/>
      <c r="BQ18" s="384"/>
      <c r="BR18" s="384"/>
      <c r="BS18" s="384"/>
      <c r="BT18" s="384"/>
      <c r="BU18" s="385"/>
      <c r="BV18" s="383">
        <v>11998813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148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15629173</v>
      </c>
      <c r="BO19" s="384"/>
      <c r="BP19" s="384"/>
      <c r="BQ19" s="384"/>
      <c r="BR19" s="384"/>
      <c r="BS19" s="384"/>
      <c r="BT19" s="384"/>
      <c r="BU19" s="385"/>
      <c r="BV19" s="383">
        <v>15933120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12885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27856187</v>
      </c>
      <c r="BO23" s="384"/>
      <c r="BP23" s="384"/>
      <c r="BQ23" s="384"/>
      <c r="BR23" s="384"/>
      <c r="BS23" s="384"/>
      <c r="BT23" s="384"/>
      <c r="BU23" s="385"/>
      <c r="BV23" s="383">
        <v>28253032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7120</v>
      </c>
      <c r="R24" s="360"/>
      <c r="S24" s="360"/>
      <c r="T24" s="360"/>
      <c r="U24" s="360"/>
      <c r="V24" s="361"/>
      <c r="W24" s="425"/>
      <c r="X24" s="416"/>
      <c r="Y24" s="417"/>
      <c r="Z24" s="356" t="s">
        <v>154</v>
      </c>
      <c r="AA24" s="357"/>
      <c r="AB24" s="357"/>
      <c r="AC24" s="357"/>
      <c r="AD24" s="357"/>
      <c r="AE24" s="357"/>
      <c r="AF24" s="357"/>
      <c r="AG24" s="358"/>
      <c r="AH24" s="359">
        <v>393</v>
      </c>
      <c r="AI24" s="360"/>
      <c r="AJ24" s="360"/>
      <c r="AK24" s="360"/>
      <c r="AL24" s="361"/>
      <c r="AM24" s="359">
        <v>1232055</v>
      </c>
      <c r="AN24" s="360"/>
      <c r="AO24" s="360"/>
      <c r="AP24" s="360"/>
      <c r="AQ24" s="360"/>
      <c r="AR24" s="361"/>
      <c r="AS24" s="359">
        <v>3135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23390937</v>
      </c>
      <c r="BO24" s="384"/>
      <c r="BP24" s="384"/>
      <c r="BQ24" s="384"/>
      <c r="BR24" s="384"/>
      <c r="BS24" s="384"/>
      <c r="BT24" s="384"/>
      <c r="BU24" s="385"/>
      <c r="BV24" s="383">
        <v>23908706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5980</v>
      </c>
      <c r="R25" s="360"/>
      <c r="S25" s="360"/>
      <c r="T25" s="360"/>
      <c r="U25" s="360"/>
      <c r="V25" s="361"/>
      <c r="W25" s="425"/>
      <c r="X25" s="416"/>
      <c r="Y25" s="417"/>
      <c r="Z25" s="356" t="s">
        <v>157</v>
      </c>
      <c r="AA25" s="357"/>
      <c r="AB25" s="357"/>
      <c r="AC25" s="357"/>
      <c r="AD25" s="357"/>
      <c r="AE25" s="357"/>
      <c r="AF25" s="357"/>
      <c r="AG25" s="358"/>
      <c r="AH25" s="359">
        <v>76</v>
      </c>
      <c r="AI25" s="360"/>
      <c r="AJ25" s="360"/>
      <c r="AK25" s="360"/>
      <c r="AL25" s="361"/>
      <c r="AM25" s="359">
        <v>198208</v>
      </c>
      <c r="AN25" s="360"/>
      <c r="AO25" s="360"/>
      <c r="AP25" s="360"/>
      <c r="AQ25" s="360"/>
      <c r="AR25" s="361"/>
      <c r="AS25" s="359">
        <v>2608</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2585321</v>
      </c>
      <c r="BO25" s="379"/>
      <c r="BP25" s="379"/>
      <c r="BQ25" s="379"/>
      <c r="BR25" s="379"/>
      <c r="BS25" s="379"/>
      <c r="BT25" s="379"/>
      <c r="BU25" s="380"/>
      <c r="BV25" s="378">
        <v>1874704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5350</v>
      </c>
      <c r="R26" s="360"/>
      <c r="S26" s="360"/>
      <c r="T26" s="360"/>
      <c r="U26" s="360"/>
      <c r="V26" s="361"/>
      <c r="W26" s="425"/>
      <c r="X26" s="416"/>
      <c r="Y26" s="417"/>
      <c r="Z26" s="356" t="s">
        <v>160</v>
      </c>
      <c r="AA26" s="436"/>
      <c r="AB26" s="436"/>
      <c r="AC26" s="436"/>
      <c r="AD26" s="436"/>
      <c r="AE26" s="436"/>
      <c r="AF26" s="436"/>
      <c r="AG26" s="437"/>
      <c r="AH26" s="359">
        <v>7</v>
      </c>
      <c r="AI26" s="360"/>
      <c r="AJ26" s="360"/>
      <c r="AK26" s="360"/>
      <c r="AL26" s="361"/>
      <c r="AM26" s="359">
        <v>24521</v>
      </c>
      <c r="AN26" s="360"/>
      <c r="AO26" s="360"/>
      <c r="AP26" s="360"/>
      <c r="AQ26" s="360"/>
      <c r="AR26" s="361"/>
      <c r="AS26" s="359">
        <v>3503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4150</v>
      </c>
      <c r="R27" s="360"/>
      <c r="S27" s="360"/>
      <c r="T27" s="360"/>
      <c r="U27" s="360"/>
      <c r="V27" s="361"/>
      <c r="W27" s="425"/>
      <c r="X27" s="416"/>
      <c r="Y27" s="417"/>
      <c r="Z27" s="356" t="s">
        <v>163</v>
      </c>
      <c r="AA27" s="357"/>
      <c r="AB27" s="357"/>
      <c r="AC27" s="357"/>
      <c r="AD27" s="357"/>
      <c r="AE27" s="357"/>
      <c r="AF27" s="357"/>
      <c r="AG27" s="358"/>
      <c r="AH27" s="359">
        <v>8</v>
      </c>
      <c r="AI27" s="360"/>
      <c r="AJ27" s="360"/>
      <c r="AK27" s="360"/>
      <c r="AL27" s="361"/>
      <c r="AM27" s="359">
        <v>34638</v>
      </c>
      <c r="AN27" s="360"/>
      <c r="AO27" s="360"/>
      <c r="AP27" s="360"/>
      <c r="AQ27" s="360"/>
      <c r="AR27" s="361"/>
      <c r="AS27" s="359">
        <v>4330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968884</v>
      </c>
      <c r="BO27" s="387"/>
      <c r="BP27" s="387"/>
      <c r="BQ27" s="387"/>
      <c r="BR27" s="387"/>
      <c r="BS27" s="387"/>
      <c r="BT27" s="387"/>
      <c r="BU27" s="388"/>
      <c r="BV27" s="386">
        <v>968703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3470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2087934</v>
      </c>
      <c r="BO28" s="379"/>
      <c r="BP28" s="379"/>
      <c r="BQ28" s="379"/>
      <c r="BR28" s="379"/>
      <c r="BS28" s="379"/>
      <c r="BT28" s="379"/>
      <c r="BU28" s="380"/>
      <c r="BV28" s="378">
        <v>2087264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21</v>
      </c>
      <c r="M29" s="360"/>
      <c r="N29" s="360"/>
      <c r="O29" s="360"/>
      <c r="P29" s="361"/>
      <c r="Q29" s="359">
        <v>3260</v>
      </c>
      <c r="R29" s="360"/>
      <c r="S29" s="360"/>
      <c r="T29" s="360"/>
      <c r="U29" s="360"/>
      <c r="V29" s="361"/>
      <c r="W29" s="425"/>
      <c r="X29" s="416"/>
      <c r="Y29" s="417"/>
      <c r="Z29" s="356" t="s">
        <v>170</v>
      </c>
      <c r="AA29" s="357"/>
      <c r="AB29" s="357"/>
      <c r="AC29" s="357"/>
      <c r="AD29" s="357"/>
      <c r="AE29" s="357"/>
      <c r="AF29" s="357"/>
      <c r="AG29" s="358"/>
      <c r="AH29" s="359">
        <v>401</v>
      </c>
      <c r="AI29" s="360"/>
      <c r="AJ29" s="360"/>
      <c r="AK29" s="360"/>
      <c r="AL29" s="361"/>
      <c r="AM29" s="359">
        <v>1266693</v>
      </c>
      <c r="AN29" s="360"/>
      <c r="AO29" s="360"/>
      <c r="AP29" s="360"/>
      <c r="AQ29" s="360"/>
      <c r="AR29" s="361"/>
      <c r="AS29" s="359">
        <v>3159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2192019</v>
      </c>
      <c r="BO29" s="384"/>
      <c r="BP29" s="384"/>
      <c r="BQ29" s="384"/>
      <c r="BR29" s="384"/>
      <c r="BS29" s="384"/>
      <c r="BT29" s="384"/>
      <c r="BU29" s="385"/>
      <c r="BV29" s="383">
        <v>1991218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3112515</v>
      </c>
      <c r="BO30" s="387"/>
      <c r="BP30" s="387"/>
      <c r="BQ30" s="387"/>
      <c r="BR30" s="387"/>
      <c r="BS30" s="387"/>
      <c r="BT30" s="387"/>
      <c r="BU30" s="388"/>
      <c r="BV30" s="386">
        <v>2963141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北松北部環境組合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平戸市振興公社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交通船事業会計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あづち大島いさりびの里事業特別会計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長崎県市町村総合事務組合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生月ウインドエナジー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IF('各会計、関係団体の財政状況及び健全化判断比率'!B33="","",'各会計、関係団体の財政状況及び健全化判断比率'!B33)</f>
        <v>病院事業会計</v>
      </c>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電気事業特別会計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長崎県後期高齢者医療広域連合</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田平風力発電所</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IF('各会計、関係団体の財政状況及び健全化判断比率'!B37="","",'各会計、関係団体の財政状況及び健全化判断比率'!B37)</f>
        <v>宅地開発事業特別会計</v>
      </c>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18</v>
      </c>
      <c r="CP37" s="343"/>
      <c r="CQ37" s="342" t="str">
        <f>IF('各会計、関係団体の財政状況及び健全化判断比率'!BS10="","",'各会計、関係団体の財政状況及び健全化判断比率'!BS10)</f>
        <v>的山大島風力発電所</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19</v>
      </c>
      <c r="CP38" s="343"/>
      <c r="CQ38" s="342" t="str">
        <f>IF('各会計、関係団体の財政状況及び健全化判断比率'!BS11="","",'各会計、関係団体の財政状況及び健全化判断比率'!BS11)</f>
        <v>長崎県林業公社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5" zoomScaleNormal="6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79" t="s">
        <v>24</v>
      </c>
      <c r="C41" s="1180"/>
      <c r="D41" s="81"/>
      <c r="E41" s="1181" t="s">
        <v>25</v>
      </c>
      <c r="F41" s="1181"/>
      <c r="G41" s="1181"/>
      <c r="H41" s="1182"/>
      <c r="I41" s="82">
        <v>29357</v>
      </c>
      <c r="J41" s="83">
        <v>29070</v>
      </c>
      <c r="K41" s="83">
        <v>28836</v>
      </c>
      <c r="L41" s="83">
        <v>28253</v>
      </c>
      <c r="M41" s="84">
        <v>27856</v>
      </c>
    </row>
    <row r="42" spans="2:13" ht="27.75" customHeight="1">
      <c r="B42" s="1169"/>
      <c r="C42" s="1170"/>
      <c r="D42" s="85"/>
      <c r="E42" s="1173" t="s">
        <v>26</v>
      </c>
      <c r="F42" s="1173"/>
      <c r="G42" s="1173"/>
      <c r="H42" s="1174"/>
      <c r="I42" s="86">
        <v>644</v>
      </c>
      <c r="J42" s="87">
        <v>574</v>
      </c>
      <c r="K42" s="87">
        <v>491</v>
      </c>
      <c r="L42" s="87">
        <v>432</v>
      </c>
      <c r="M42" s="88">
        <v>372</v>
      </c>
    </row>
    <row r="43" spans="2:13" ht="27.75" customHeight="1">
      <c r="B43" s="1169"/>
      <c r="C43" s="1170"/>
      <c r="D43" s="85"/>
      <c r="E43" s="1173" t="s">
        <v>27</v>
      </c>
      <c r="F43" s="1173"/>
      <c r="G43" s="1173"/>
      <c r="H43" s="1174"/>
      <c r="I43" s="86">
        <v>3520</v>
      </c>
      <c r="J43" s="87">
        <v>4067</v>
      </c>
      <c r="K43" s="87">
        <v>4288</v>
      </c>
      <c r="L43" s="87">
        <v>4217</v>
      </c>
      <c r="M43" s="88">
        <v>3942</v>
      </c>
    </row>
    <row r="44" spans="2:13" ht="27.75" customHeight="1">
      <c r="B44" s="1169"/>
      <c r="C44" s="1170"/>
      <c r="D44" s="85"/>
      <c r="E44" s="1173" t="s">
        <v>28</v>
      </c>
      <c r="F44" s="1173"/>
      <c r="G44" s="1173"/>
      <c r="H44" s="1174"/>
      <c r="I44" s="86">
        <v>3417</v>
      </c>
      <c r="J44" s="87">
        <v>3051</v>
      </c>
      <c r="K44" s="87">
        <v>2680</v>
      </c>
      <c r="L44" s="87">
        <v>2304</v>
      </c>
      <c r="M44" s="88">
        <v>1924</v>
      </c>
    </row>
    <row r="45" spans="2:13" ht="27.75" customHeight="1">
      <c r="B45" s="1169"/>
      <c r="C45" s="1170"/>
      <c r="D45" s="85"/>
      <c r="E45" s="1173" t="s">
        <v>29</v>
      </c>
      <c r="F45" s="1173"/>
      <c r="G45" s="1173"/>
      <c r="H45" s="1174"/>
      <c r="I45" s="86">
        <v>4660</v>
      </c>
      <c r="J45" s="87">
        <v>4539</v>
      </c>
      <c r="K45" s="87">
        <v>4137</v>
      </c>
      <c r="L45" s="87">
        <v>4290</v>
      </c>
      <c r="M45" s="88">
        <v>3970</v>
      </c>
    </row>
    <row r="46" spans="2:13" ht="27.75" customHeight="1">
      <c r="B46" s="1169"/>
      <c r="C46" s="1170"/>
      <c r="D46" s="85"/>
      <c r="E46" s="1173" t="s">
        <v>30</v>
      </c>
      <c r="F46" s="1173"/>
      <c r="G46" s="1173"/>
      <c r="H46" s="1174"/>
      <c r="I46" s="86">
        <v>24</v>
      </c>
      <c r="J46" s="87">
        <v>23</v>
      </c>
      <c r="K46" s="87">
        <v>23</v>
      </c>
      <c r="L46" s="87">
        <v>22</v>
      </c>
      <c r="M46" s="88">
        <v>21</v>
      </c>
    </row>
    <row r="47" spans="2:13" ht="27.75" customHeight="1">
      <c r="B47" s="1169"/>
      <c r="C47" s="1170"/>
      <c r="D47" s="85"/>
      <c r="E47" s="1173" t="s">
        <v>31</v>
      </c>
      <c r="F47" s="1173"/>
      <c r="G47" s="1173"/>
      <c r="H47" s="1174"/>
      <c r="I47" s="86" t="s">
        <v>481</v>
      </c>
      <c r="J47" s="87" t="s">
        <v>481</v>
      </c>
      <c r="K47" s="87" t="s">
        <v>481</v>
      </c>
      <c r="L47" s="87" t="s">
        <v>481</v>
      </c>
      <c r="M47" s="88" t="s">
        <v>481</v>
      </c>
    </row>
    <row r="48" spans="2:13" ht="27.75" customHeight="1">
      <c r="B48" s="1171"/>
      <c r="C48" s="1172"/>
      <c r="D48" s="85"/>
      <c r="E48" s="1173" t="s">
        <v>32</v>
      </c>
      <c r="F48" s="1173"/>
      <c r="G48" s="1173"/>
      <c r="H48" s="1174"/>
      <c r="I48" s="86" t="s">
        <v>481</v>
      </c>
      <c r="J48" s="87" t="s">
        <v>481</v>
      </c>
      <c r="K48" s="87" t="s">
        <v>481</v>
      </c>
      <c r="L48" s="87" t="s">
        <v>481</v>
      </c>
      <c r="M48" s="88" t="s">
        <v>481</v>
      </c>
    </row>
    <row r="49" spans="2:13" ht="27.75" customHeight="1">
      <c r="B49" s="1167" t="s">
        <v>33</v>
      </c>
      <c r="C49" s="1168"/>
      <c r="D49" s="89"/>
      <c r="E49" s="1173" t="s">
        <v>34</v>
      </c>
      <c r="F49" s="1173"/>
      <c r="G49" s="1173"/>
      <c r="H49" s="1174"/>
      <c r="I49" s="86">
        <v>6126</v>
      </c>
      <c r="J49" s="87">
        <v>6708</v>
      </c>
      <c r="K49" s="87">
        <v>6946</v>
      </c>
      <c r="L49" s="87">
        <v>8667</v>
      </c>
      <c r="M49" s="88">
        <v>8915</v>
      </c>
    </row>
    <row r="50" spans="2:13" ht="27.75" customHeight="1">
      <c r="B50" s="1169"/>
      <c r="C50" s="1170"/>
      <c r="D50" s="85"/>
      <c r="E50" s="1173" t="s">
        <v>35</v>
      </c>
      <c r="F50" s="1173"/>
      <c r="G50" s="1173"/>
      <c r="H50" s="1174"/>
      <c r="I50" s="86">
        <v>1527</v>
      </c>
      <c r="J50" s="87">
        <v>1266</v>
      </c>
      <c r="K50" s="87">
        <v>1054</v>
      </c>
      <c r="L50" s="87">
        <v>1065</v>
      </c>
      <c r="M50" s="88">
        <v>1138</v>
      </c>
    </row>
    <row r="51" spans="2:13" ht="27.75" customHeight="1">
      <c r="B51" s="1171"/>
      <c r="C51" s="1172"/>
      <c r="D51" s="85"/>
      <c r="E51" s="1173" t="s">
        <v>36</v>
      </c>
      <c r="F51" s="1173"/>
      <c r="G51" s="1173"/>
      <c r="H51" s="1174"/>
      <c r="I51" s="86">
        <v>24302</v>
      </c>
      <c r="J51" s="87">
        <v>24370</v>
      </c>
      <c r="K51" s="87">
        <v>24193</v>
      </c>
      <c r="L51" s="87">
        <v>23720</v>
      </c>
      <c r="M51" s="88">
        <v>25464</v>
      </c>
    </row>
    <row r="52" spans="2:13" ht="27.75" customHeight="1" thickBot="1">
      <c r="B52" s="1175" t="s">
        <v>37</v>
      </c>
      <c r="C52" s="1176"/>
      <c r="D52" s="90"/>
      <c r="E52" s="1177" t="s">
        <v>38</v>
      </c>
      <c r="F52" s="1177"/>
      <c r="G52" s="1177"/>
      <c r="H52" s="1178"/>
      <c r="I52" s="91">
        <v>9666</v>
      </c>
      <c r="J52" s="92">
        <v>8979</v>
      </c>
      <c r="K52" s="92">
        <v>8261</v>
      </c>
      <c r="L52" s="92">
        <v>6067</v>
      </c>
      <c r="M52" s="93">
        <v>2568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133405</v>
      </c>
      <c r="E3" s="116"/>
      <c r="F3" s="117">
        <v>76282</v>
      </c>
      <c r="G3" s="118"/>
      <c r="H3" s="119"/>
    </row>
    <row r="4" spans="1:8">
      <c r="A4" s="120"/>
      <c r="B4" s="121"/>
      <c r="C4" s="122"/>
      <c r="D4" s="123">
        <v>66638</v>
      </c>
      <c r="E4" s="124"/>
      <c r="F4" s="125">
        <v>41092</v>
      </c>
      <c r="G4" s="126"/>
      <c r="H4" s="127"/>
    </row>
    <row r="5" spans="1:8">
      <c r="A5" s="108" t="s">
        <v>514</v>
      </c>
      <c r="B5" s="113"/>
      <c r="C5" s="114"/>
      <c r="D5" s="115">
        <v>146236</v>
      </c>
      <c r="E5" s="116"/>
      <c r="F5" s="117">
        <v>78670</v>
      </c>
      <c r="G5" s="118"/>
      <c r="H5" s="119"/>
    </row>
    <row r="6" spans="1:8">
      <c r="A6" s="120"/>
      <c r="B6" s="121"/>
      <c r="C6" s="122"/>
      <c r="D6" s="123">
        <v>86000</v>
      </c>
      <c r="E6" s="124"/>
      <c r="F6" s="125">
        <v>38094</v>
      </c>
      <c r="G6" s="126"/>
      <c r="H6" s="127"/>
    </row>
    <row r="7" spans="1:8">
      <c r="A7" s="108" t="s">
        <v>515</v>
      </c>
      <c r="B7" s="113"/>
      <c r="C7" s="114"/>
      <c r="D7" s="115">
        <v>150940</v>
      </c>
      <c r="E7" s="116"/>
      <c r="F7" s="117">
        <v>67201</v>
      </c>
      <c r="G7" s="118"/>
      <c r="H7" s="119"/>
    </row>
    <row r="8" spans="1:8">
      <c r="A8" s="120"/>
      <c r="B8" s="121"/>
      <c r="C8" s="122"/>
      <c r="D8" s="123">
        <v>75913</v>
      </c>
      <c r="E8" s="124"/>
      <c r="F8" s="125">
        <v>35210</v>
      </c>
      <c r="G8" s="126"/>
      <c r="H8" s="127"/>
    </row>
    <row r="9" spans="1:8">
      <c r="A9" s="108" t="s">
        <v>516</v>
      </c>
      <c r="B9" s="113"/>
      <c r="C9" s="114"/>
      <c r="D9" s="115">
        <v>138902</v>
      </c>
      <c r="E9" s="116"/>
      <c r="F9" s="117">
        <v>75709</v>
      </c>
      <c r="G9" s="118"/>
      <c r="H9" s="119"/>
    </row>
    <row r="10" spans="1:8">
      <c r="A10" s="120"/>
      <c r="B10" s="121"/>
      <c r="C10" s="122"/>
      <c r="D10" s="123">
        <v>57793</v>
      </c>
      <c r="E10" s="124"/>
      <c r="F10" s="125">
        <v>35212</v>
      </c>
      <c r="G10" s="126"/>
      <c r="H10" s="127"/>
    </row>
    <row r="11" spans="1:8">
      <c r="A11" s="108" t="s">
        <v>517</v>
      </c>
      <c r="B11" s="113"/>
      <c r="C11" s="114"/>
      <c r="D11" s="115">
        <v>126154</v>
      </c>
      <c r="E11" s="116"/>
      <c r="F11" s="117">
        <v>90961</v>
      </c>
      <c r="G11" s="118"/>
      <c r="H11" s="119"/>
    </row>
    <row r="12" spans="1:8">
      <c r="A12" s="120"/>
      <c r="B12" s="121"/>
      <c r="C12" s="128"/>
      <c r="D12" s="123">
        <v>47920</v>
      </c>
      <c r="E12" s="124"/>
      <c r="F12" s="125">
        <v>37720</v>
      </c>
      <c r="G12" s="126"/>
      <c r="H12" s="127"/>
    </row>
    <row r="13" spans="1:8">
      <c r="A13" s="108"/>
      <c r="B13" s="113"/>
      <c r="C13" s="129"/>
      <c r="D13" s="130">
        <v>139127</v>
      </c>
      <c r="E13" s="131"/>
      <c r="F13" s="132">
        <v>77765</v>
      </c>
      <c r="G13" s="133"/>
      <c r="H13" s="119"/>
    </row>
    <row r="14" spans="1:8">
      <c r="A14" s="120"/>
      <c r="B14" s="121"/>
      <c r="C14" s="122"/>
      <c r="D14" s="123">
        <v>66853</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1.74</v>
      </c>
      <c r="C19" s="134">
        <f>ROUND(VALUE(SUBSTITUTE(実質収支比率等に係る経年分析!G$48,"▲","-")),2)</f>
        <v>1.54</v>
      </c>
      <c r="D19" s="134">
        <f>ROUND(VALUE(SUBSTITUTE(実質収支比率等に係る経年分析!H$48,"▲","-")),2)</f>
        <v>3.21</v>
      </c>
      <c r="E19" s="134">
        <f>ROUND(VALUE(SUBSTITUTE(実質収支比率等に係る経年分析!I$48,"▲","-")),2)</f>
        <v>0.79</v>
      </c>
      <c r="F19" s="134">
        <f>ROUND(VALUE(SUBSTITUTE(実質収支比率等に係る経年分析!J$48,"▲","-")),2)</f>
        <v>1.68</v>
      </c>
    </row>
    <row r="20" spans="1:11">
      <c r="A20" s="134" t="s">
        <v>43</v>
      </c>
      <c r="B20" s="134">
        <f>ROUND(VALUE(SUBSTITUTE(実質収支比率等に係る経年分析!F$47,"▲","-")),2)</f>
        <v>14.55</v>
      </c>
      <c r="C20" s="134">
        <f>ROUND(VALUE(SUBSTITUTE(実質収支比率等に係る経年分析!G$47,"▲","-")),2)</f>
        <v>14.1</v>
      </c>
      <c r="D20" s="134">
        <f>ROUND(VALUE(SUBSTITUTE(実質収支比率等に係る経年分析!H$47,"▲","-")),2)</f>
        <v>15.33</v>
      </c>
      <c r="E20" s="134">
        <f>ROUND(VALUE(SUBSTITUTE(実質収支比率等に係る経年分析!I$47,"▲","-")),2)</f>
        <v>15.64</v>
      </c>
      <c r="F20" s="134">
        <f>ROUND(VALUE(SUBSTITUTE(実質収支比率等に係る経年分析!J$47,"▲","-")),2)</f>
        <v>15.67</v>
      </c>
    </row>
    <row r="21" spans="1:11">
      <c r="A21" s="134" t="s">
        <v>44</v>
      </c>
      <c r="B21" s="134">
        <f>IF(ISNUMBER(VALUE(SUBSTITUTE(実質収支比率等に係る経年分析!F$49,"▲","-"))),ROUND(VALUE(SUBSTITUTE(実質収支比率等に係る経年分析!F$49,"▲","-")),2),NA())</f>
        <v>4.3899999999999997</v>
      </c>
      <c r="C21" s="134">
        <f>IF(ISNUMBER(VALUE(SUBSTITUTE(実質収支比率等に係る経年分析!G$49,"▲","-"))),ROUND(VALUE(SUBSTITUTE(実質収支比率等に係る経年分析!G$49,"▲","-")),2),NA())</f>
        <v>2.84</v>
      </c>
      <c r="D21" s="134">
        <f>IF(ISNUMBER(VALUE(SUBSTITUTE(実質収支比率等に係る経年分析!H$49,"▲","-"))),ROUND(VALUE(SUBSTITUTE(実質収支比率等に係る経年分析!H$49,"▲","-")),2),NA())</f>
        <v>7.04</v>
      </c>
      <c r="E21" s="134">
        <f>IF(ISNUMBER(VALUE(SUBSTITUTE(実質収支比率等に係る経年分析!I$49,"▲","-"))),ROUND(VALUE(SUBSTITUTE(実質収支比率等に係る経年分析!I$49,"▲","-")),2),NA())</f>
        <v>8.5500000000000007</v>
      </c>
      <c r="F21" s="134">
        <f>IF(ISNUMBER(VALUE(SUBSTITUTE(実質収支比率等に係る経年分析!J$49,"▲","-"))),ROUND(VALUE(SUBSTITUTE(実質収支比率等に係る経年分析!J$49,"▲","-")),2),NA())</f>
        <v>6.66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0.48</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1.31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1.51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0.51</v>
      </c>
    </row>
    <row r="32" spans="1:11">
      <c r="A32" s="135" t="str">
        <f>IF(連結実質赤字比率に係る赤字・黒字の構成分析!C$38="",NA(),連結実質赤字比率に係る赤字・黒字の構成分析!C$38)</f>
        <v>宅地開発事業特別会計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0.99</v>
      </c>
    </row>
    <row r="33" spans="1:16">
      <c r="A33" s="135" t="str">
        <f>IF(連結実質赤字比率に係る赤字・黒字の構成分析!C$37="",NA(),連結実質赤字比率に係る赤字・黒字の構成分析!C$37)</f>
        <v>交通船事業会計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2.2200000000000002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4.4800000000000004</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0.56999999999999995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2666</v>
      </c>
      <c r="E42" s="136"/>
      <c r="F42" s="136"/>
      <c r="G42" s="136">
        <f>'実質公債費比率（分子）の構造'!L$52</f>
        <v>2693</v>
      </c>
      <c r="H42" s="136"/>
      <c r="I42" s="136"/>
      <c r="J42" s="136">
        <f>'実質公債費比率（分子）の構造'!M$52</f>
        <v>2712</v>
      </c>
      <c r="K42" s="136"/>
      <c r="L42" s="136"/>
      <c r="M42" s="136">
        <f>'実質公債費比率（分子）の構造'!N$52</f>
        <v>2742</v>
      </c>
      <c r="N42" s="136"/>
      <c r="O42" s="136"/>
      <c r="P42" s="136">
        <f>'実質公債費比率（分子）の構造'!O$52</f>
        <v>2767</v>
      </c>
    </row>
    <row r="43" spans="1:16">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91</v>
      </c>
      <c r="C44" s="136"/>
      <c r="D44" s="136"/>
      <c r="E44" s="136">
        <f>'実質公債費比率（分子）の構造'!L$50</f>
        <v>91</v>
      </c>
      <c r="F44" s="136"/>
      <c r="G44" s="136"/>
      <c r="H44" s="136">
        <f>'実質公債費比率（分子）の構造'!M$50</f>
        <v>102</v>
      </c>
      <c r="I44" s="136"/>
      <c r="J44" s="136"/>
      <c r="K44" s="136">
        <f>'実質公債費比率（分子）の構造'!N$50</f>
        <v>74</v>
      </c>
      <c r="L44" s="136"/>
      <c r="M44" s="136"/>
      <c r="N44" s="136">
        <f>'実質公債費比率（分子）の構造'!O$50</f>
        <v>76</v>
      </c>
      <c r="O44" s="136"/>
      <c r="P44" s="136"/>
    </row>
    <row r="45" spans="1:16">
      <c r="A45" s="136" t="s">
        <v>54</v>
      </c>
      <c r="B45" s="136">
        <f>'実質公債費比率（分子）の構造'!K$49</f>
        <v>408</v>
      </c>
      <c r="C45" s="136"/>
      <c r="D45" s="136"/>
      <c r="E45" s="136">
        <f>'実質公債費比率（分子）の構造'!L$49</f>
        <v>408</v>
      </c>
      <c r="F45" s="136"/>
      <c r="G45" s="136"/>
      <c r="H45" s="136">
        <f>'実質公債費比率（分子）の構造'!M$49</f>
        <v>408</v>
      </c>
      <c r="I45" s="136"/>
      <c r="J45" s="136"/>
      <c r="K45" s="136">
        <f>'実質公債費比率（分子）の構造'!N$49</f>
        <v>408</v>
      </c>
      <c r="L45" s="136"/>
      <c r="M45" s="136"/>
      <c r="N45" s="136">
        <f>'実質公債費比率（分子）の構造'!O$49</f>
        <v>408</v>
      </c>
      <c r="O45" s="136"/>
      <c r="P45" s="136"/>
    </row>
    <row r="46" spans="1:16">
      <c r="A46" s="136" t="s">
        <v>55</v>
      </c>
      <c r="B46" s="136">
        <f>'実質公債費比率（分子）の構造'!K$48</f>
        <v>349</v>
      </c>
      <c r="C46" s="136"/>
      <c r="D46" s="136"/>
      <c r="E46" s="136">
        <f>'実質公債費比率（分子）の構造'!L$48</f>
        <v>325</v>
      </c>
      <c r="F46" s="136"/>
      <c r="G46" s="136"/>
      <c r="H46" s="136">
        <f>'実質公債費比率（分子）の構造'!M$48</f>
        <v>327</v>
      </c>
      <c r="I46" s="136"/>
      <c r="J46" s="136"/>
      <c r="K46" s="136">
        <f>'実質公債費比率（分子）の構造'!N$48</f>
        <v>347</v>
      </c>
      <c r="L46" s="136"/>
      <c r="M46" s="136"/>
      <c r="N46" s="136">
        <f>'実質公債費比率（分子）の構造'!O$48</f>
        <v>303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3341</v>
      </c>
      <c r="C49" s="136"/>
      <c r="D49" s="136"/>
      <c r="E49" s="136">
        <f>'実質公債費比率（分子）の構造'!L$45</f>
        <v>3294</v>
      </c>
      <c r="F49" s="136"/>
      <c r="G49" s="136"/>
      <c r="H49" s="136">
        <f>'実質公債費比率（分子）の構造'!M$45</f>
        <v>3111</v>
      </c>
      <c r="I49" s="136"/>
      <c r="J49" s="136"/>
      <c r="K49" s="136">
        <f>'実質公債費比率（分子）の構造'!N$45</f>
        <v>3012</v>
      </c>
      <c r="L49" s="136"/>
      <c r="M49" s="136"/>
      <c r="N49" s="136">
        <f>'実質公債費比率（分子）の構造'!O$45</f>
        <v>2821</v>
      </c>
      <c r="O49" s="136"/>
      <c r="P49" s="136"/>
    </row>
    <row r="50" spans="1:16">
      <c r="A50" s="136" t="s">
        <v>59</v>
      </c>
      <c r="B50" s="136" t="e">
        <f>NA()</f>
        <v>#N/A</v>
      </c>
      <c r="C50" s="136">
        <f>IF(ISNUMBER('実質公債費比率（分子）の構造'!K$53),'実質公債費比率（分子）の構造'!K$53,NA())</f>
        <v>1524</v>
      </c>
      <c r="D50" s="136" t="e">
        <f>NA()</f>
        <v>#N/A</v>
      </c>
      <c r="E50" s="136" t="e">
        <f>NA()</f>
        <v>#N/A</v>
      </c>
      <c r="F50" s="136">
        <f>IF(ISNUMBER('実質公債費比率（分子）の構造'!L$53),'実質公債費比率（分子）の構造'!L$53,NA())</f>
        <v>1426</v>
      </c>
      <c r="G50" s="136" t="e">
        <f>NA()</f>
        <v>#N/A</v>
      </c>
      <c r="H50" s="136" t="e">
        <f>NA()</f>
        <v>#N/A</v>
      </c>
      <c r="I50" s="136">
        <f>IF(ISNUMBER('実質公債費比率（分子）の構造'!M$53),'実質公債費比率（分子）の構造'!M$53,NA())</f>
        <v>1237</v>
      </c>
      <c r="J50" s="136" t="e">
        <f>NA()</f>
        <v>#N/A</v>
      </c>
      <c r="K50" s="136" t="e">
        <f>NA()</f>
        <v>#N/A</v>
      </c>
      <c r="L50" s="136">
        <f>IF(ISNUMBER('実質公債費比率（分子）の構造'!N$53),'実質公債費比率（分子）の構造'!N$53,NA())</f>
        <v>1100</v>
      </c>
      <c r="M50" s="136" t="e">
        <f>NA()</f>
        <v>#N/A</v>
      </c>
      <c r="N50" s="136" t="e">
        <f>NA()</f>
        <v>#N/A</v>
      </c>
      <c r="O50" s="136">
        <f>IF(ISNUMBER('実質公債費比率（分子）の構造'!O$53),'実質公債費比率（分子）の構造'!O$53,NA())</f>
        <v>842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24302</v>
      </c>
      <c r="E56" s="135"/>
      <c r="F56" s="135"/>
      <c r="G56" s="135">
        <f>'将来負担比率（分子）の構造'!J$51</f>
        <v>24370</v>
      </c>
      <c r="H56" s="135"/>
      <c r="I56" s="135"/>
      <c r="J56" s="135">
        <f>'将来負担比率（分子）の構造'!K$51</f>
        <v>24193</v>
      </c>
      <c r="K56" s="135"/>
      <c r="L56" s="135"/>
      <c r="M56" s="135">
        <f>'将来負担比率（分子）の構造'!L$51</f>
        <v>23720</v>
      </c>
      <c r="N56" s="135"/>
      <c r="O56" s="135"/>
      <c r="P56" s="135">
        <f>'将来負担比率（分子）の構造'!M$51</f>
        <v>25464</v>
      </c>
    </row>
    <row r="57" spans="1:16">
      <c r="A57" s="135" t="s">
        <v>35</v>
      </c>
      <c r="B57" s="135"/>
      <c r="C57" s="135"/>
      <c r="D57" s="135">
        <f>'将来負担比率（分子）の構造'!I$50</f>
        <v>1527</v>
      </c>
      <c r="E57" s="135"/>
      <c r="F57" s="135"/>
      <c r="G57" s="135">
        <f>'将来負担比率（分子）の構造'!J$50</f>
        <v>1266</v>
      </c>
      <c r="H57" s="135"/>
      <c r="I57" s="135"/>
      <c r="J57" s="135">
        <f>'将来負担比率（分子）の構造'!K$50</f>
        <v>1054</v>
      </c>
      <c r="K57" s="135"/>
      <c r="L57" s="135"/>
      <c r="M57" s="135">
        <f>'将来負担比率（分子）の構造'!L$50</f>
        <v>1065</v>
      </c>
      <c r="N57" s="135"/>
      <c r="O57" s="135"/>
      <c r="P57" s="135">
        <f>'将来負担比率（分子）の構造'!M$50</f>
        <v>1138</v>
      </c>
    </row>
    <row r="58" spans="1:16">
      <c r="A58" s="135" t="s">
        <v>34</v>
      </c>
      <c r="B58" s="135"/>
      <c r="C58" s="135"/>
      <c r="D58" s="135">
        <f>'将来負担比率（分子）の構造'!I$49</f>
        <v>6126</v>
      </c>
      <c r="E58" s="135"/>
      <c r="F58" s="135"/>
      <c r="G58" s="135">
        <f>'将来負担比率（分子）の構造'!J$49</f>
        <v>6708</v>
      </c>
      <c r="H58" s="135"/>
      <c r="I58" s="135"/>
      <c r="J58" s="135">
        <f>'将来負担比率（分子）の構造'!K$49</f>
        <v>6946</v>
      </c>
      <c r="K58" s="135"/>
      <c r="L58" s="135"/>
      <c r="M58" s="135">
        <f>'将来負担比率（分子）の構造'!L$49</f>
        <v>8667</v>
      </c>
      <c r="N58" s="135"/>
      <c r="O58" s="135"/>
      <c r="P58" s="135">
        <f>'将来負担比率（分子）の構造'!M$49</f>
        <v>8915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24</v>
      </c>
      <c r="C61" s="135"/>
      <c r="D61" s="135"/>
      <c r="E61" s="135">
        <f>'将来負担比率（分子）の構造'!J$46</f>
        <v>23</v>
      </c>
      <c r="F61" s="135"/>
      <c r="G61" s="135"/>
      <c r="H61" s="135">
        <f>'将来負担比率（分子）の構造'!K$46</f>
        <v>23</v>
      </c>
      <c r="I61" s="135"/>
      <c r="J61" s="135"/>
      <c r="K61" s="135">
        <f>'将来負担比率（分子）の構造'!L$46</f>
        <v>22</v>
      </c>
      <c r="L61" s="135"/>
      <c r="M61" s="135"/>
      <c r="N61" s="135">
        <f>'将来負担比率（分子）の構造'!M$46</f>
        <v>21</v>
      </c>
      <c r="O61" s="135"/>
      <c r="P61" s="135"/>
    </row>
    <row r="62" spans="1:16">
      <c r="A62" s="135" t="s">
        <v>29</v>
      </c>
      <c r="B62" s="135">
        <f>'将来負担比率（分子）の構造'!I$45</f>
        <v>4660</v>
      </c>
      <c r="C62" s="135"/>
      <c r="D62" s="135"/>
      <c r="E62" s="135">
        <f>'将来負担比率（分子）の構造'!J$45</f>
        <v>4539</v>
      </c>
      <c r="F62" s="135"/>
      <c r="G62" s="135"/>
      <c r="H62" s="135">
        <f>'将来負担比率（分子）の構造'!K$45</f>
        <v>4137</v>
      </c>
      <c r="I62" s="135"/>
      <c r="J62" s="135"/>
      <c r="K62" s="135">
        <f>'将来負担比率（分子）の構造'!L$45</f>
        <v>4290</v>
      </c>
      <c r="L62" s="135"/>
      <c r="M62" s="135"/>
      <c r="N62" s="135">
        <f>'将来負担比率（分子）の構造'!M$45</f>
        <v>3970</v>
      </c>
      <c r="O62" s="135"/>
      <c r="P62" s="135"/>
    </row>
    <row r="63" spans="1:16">
      <c r="A63" s="135" t="s">
        <v>28</v>
      </c>
      <c r="B63" s="135">
        <f>'将来負担比率（分子）の構造'!I$44</f>
        <v>3417</v>
      </c>
      <c r="C63" s="135"/>
      <c r="D63" s="135"/>
      <c r="E63" s="135">
        <f>'将来負担比率（分子）の構造'!J$44</f>
        <v>3051</v>
      </c>
      <c r="F63" s="135"/>
      <c r="G63" s="135"/>
      <c r="H63" s="135">
        <f>'将来負担比率（分子）の構造'!K$44</f>
        <v>2680</v>
      </c>
      <c r="I63" s="135"/>
      <c r="J63" s="135"/>
      <c r="K63" s="135">
        <f>'将来負担比率（分子）の構造'!L$44</f>
        <v>2304</v>
      </c>
      <c r="L63" s="135"/>
      <c r="M63" s="135"/>
      <c r="N63" s="135">
        <f>'将来負担比率（分子）の構造'!M$44</f>
        <v>1924</v>
      </c>
      <c r="O63" s="135"/>
      <c r="P63" s="135"/>
    </row>
    <row r="64" spans="1:16">
      <c r="A64" s="135" t="s">
        <v>27</v>
      </c>
      <c r="B64" s="135">
        <f>'将来負担比率（分子）の構造'!I$43</f>
        <v>3520</v>
      </c>
      <c r="C64" s="135"/>
      <c r="D64" s="135"/>
      <c r="E64" s="135">
        <f>'将来負担比率（分子）の構造'!J$43</f>
        <v>4067</v>
      </c>
      <c r="F64" s="135"/>
      <c r="G64" s="135"/>
      <c r="H64" s="135">
        <f>'将来負担比率（分子）の構造'!K$43</f>
        <v>4288</v>
      </c>
      <c r="I64" s="135"/>
      <c r="J64" s="135"/>
      <c r="K64" s="135">
        <f>'将来負担比率（分子）の構造'!L$43</f>
        <v>4217</v>
      </c>
      <c r="L64" s="135"/>
      <c r="M64" s="135"/>
      <c r="N64" s="135">
        <f>'将来負担比率（分子）の構造'!M$43</f>
        <v>3942</v>
      </c>
      <c r="O64" s="135"/>
      <c r="P64" s="135"/>
    </row>
    <row r="65" spans="1:16">
      <c r="A65" s="135" t="s">
        <v>26</v>
      </c>
      <c r="B65" s="135">
        <f>'将来負担比率（分子）の構造'!I$42</f>
        <v>644</v>
      </c>
      <c r="C65" s="135"/>
      <c r="D65" s="135"/>
      <c r="E65" s="135">
        <f>'将来負担比率（分子）の構造'!J$42</f>
        <v>574</v>
      </c>
      <c r="F65" s="135"/>
      <c r="G65" s="135"/>
      <c r="H65" s="135">
        <f>'将来負担比率（分子）の構造'!K$42</f>
        <v>491</v>
      </c>
      <c r="I65" s="135"/>
      <c r="J65" s="135"/>
      <c r="K65" s="135">
        <f>'将来負担比率（分子）の構造'!L$42</f>
        <v>432</v>
      </c>
      <c r="L65" s="135"/>
      <c r="M65" s="135"/>
      <c r="N65" s="135">
        <f>'将来負担比率（分子）の構造'!M$42</f>
        <v>372</v>
      </c>
      <c r="O65" s="135"/>
      <c r="P65" s="135"/>
    </row>
    <row r="66" spans="1:16">
      <c r="A66" s="135" t="s">
        <v>25</v>
      </c>
      <c r="B66" s="135">
        <f>'将来負担比率（分子）の構造'!I$41</f>
        <v>29357</v>
      </c>
      <c r="C66" s="135"/>
      <c r="D66" s="135"/>
      <c r="E66" s="135">
        <f>'将来負担比率（分子）の構造'!J$41</f>
        <v>29070</v>
      </c>
      <c r="F66" s="135"/>
      <c r="G66" s="135"/>
      <c r="H66" s="135">
        <f>'将来負担比率（分子）の構造'!K$41</f>
        <v>28836</v>
      </c>
      <c r="I66" s="135"/>
      <c r="J66" s="135"/>
      <c r="K66" s="135">
        <f>'将来負担比率（分子）の構造'!L$41</f>
        <v>28253</v>
      </c>
      <c r="L66" s="135"/>
      <c r="M66" s="135"/>
      <c r="N66" s="135">
        <f>'将来負担比率（分子）の構造'!M$41</f>
        <v>27856</v>
      </c>
      <c r="O66" s="135"/>
      <c r="P66" s="135"/>
    </row>
    <row r="67" spans="1:16">
      <c r="A67" s="135" t="s">
        <v>63</v>
      </c>
      <c r="B67" s="135" t="e">
        <f>NA()</f>
        <v>#N/A</v>
      </c>
      <c r="C67" s="135">
        <f>IF(ISNUMBER('将来負担比率（分子）の構造'!I$52), IF('将来負担比率（分子）の構造'!I$52 &lt; 0, 0, '将来負担比率（分子）の構造'!I$52), NA())</f>
        <v>9666</v>
      </c>
      <c r="D67" s="135" t="e">
        <f>NA()</f>
        <v>#N/A</v>
      </c>
      <c r="E67" s="135" t="e">
        <f>NA()</f>
        <v>#N/A</v>
      </c>
      <c r="F67" s="135">
        <f>IF(ISNUMBER('将来負担比率（分子）の構造'!J$52), IF('将来負担比率（分子）の構造'!J$52 &lt; 0, 0, '将来負担比率（分子）の構造'!J$52), NA())</f>
        <v>8979</v>
      </c>
      <c r="G67" s="135" t="e">
        <f>NA()</f>
        <v>#N/A</v>
      </c>
      <c r="H67" s="135" t="e">
        <f>NA()</f>
        <v>#N/A</v>
      </c>
      <c r="I67" s="135">
        <f>IF(ISNUMBER('将来負担比率（分子）の構造'!K$52), IF('将来負担比率（分子）の構造'!K$52 &lt; 0, 0, '将来負担比率（分子）の構造'!K$52), NA())</f>
        <v>8261</v>
      </c>
      <c r="J67" s="135" t="e">
        <f>NA()</f>
        <v>#N/A</v>
      </c>
      <c r="K67" s="135" t="e">
        <f>NA()</f>
        <v>#N/A</v>
      </c>
      <c r="L67" s="135">
        <f>IF(ISNUMBER('将来負担比率（分子）の構造'!L$52), IF('将来負担比率（分子）の構造'!L$52 &lt; 0, 0, '将来負担比率（分子）の構造'!L$52), NA())</f>
        <v>6067</v>
      </c>
      <c r="M67" s="135" t="e">
        <f>NA()</f>
        <v>#N/A</v>
      </c>
      <c r="N67" s="135" t="e">
        <f>NA()</f>
        <v>#N/A</v>
      </c>
      <c r="O67" s="135">
        <f>IF(ISNUMBER('将来負担比率（分子）の構造'!M$52), IF('将来負担比率（分子）の構造'!M$52 &lt; 0, 0, '将来負担比率（分子）の構造'!M$52), NA())</f>
        <v>2568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2701927</v>
      </c>
      <c r="S5" s="637"/>
      <c r="T5" s="637"/>
      <c r="U5" s="637"/>
      <c r="V5" s="637"/>
      <c r="W5" s="637"/>
      <c r="X5" s="637"/>
      <c r="Y5" s="684"/>
      <c r="Z5" s="697">
        <v>11.3</v>
      </c>
      <c r="AA5" s="697"/>
      <c r="AB5" s="697"/>
      <c r="AC5" s="697"/>
      <c r="AD5" s="698">
        <v>2650720</v>
      </c>
      <c r="AE5" s="698"/>
      <c r="AF5" s="698"/>
      <c r="AG5" s="698"/>
      <c r="AH5" s="698"/>
      <c r="AI5" s="698"/>
      <c r="AJ5" s="698"/>
      <c r="AK5" s="698"/>
      <c r="AL5" s="685">
        <v>20.9</v>
      </c>
      <c r="AM5" s="654"/>
      <c r="AN5" s="654"/>
      <c r="AO5" s="686"/>
      <c r="AP5" s="673" t="s">
        <v>208</v>
      </c>
      <c r="AQ5" s="674"/>
      <c r="AR5" s="674"/>
      <c r="AS5" s="674"/>
      <c r="AT5" s="674"/>
      <c r="AU5" s="674"/>
      <c r="AV5" s="674"/>
      <c r="AW5" s="674"/>
      <c r="AX5" s="674"/>
      <c r="AY5" s="674"/>
      <c r="AZ5" s="674"/>
      <c r="BA5" s="674"/>
      <c r="BB5" s="674"/>
      <c r="BC5" s="674"/>
      <c r="BD5" s="674"/>
      <c r="BE5" s="674"/>
      <c r="BF5" s="675"/>
      <c r="BG5" s="586">
        <v>2622785</v>
      </c>
      <c r="BH5" s="587"/>
      <c r="BI5" s="587"/>
      <c r="BJ5" s="587"/>
      <c r="BK5" s="587"/>
      <c r="BL5" s="587"/>
      <c r="BM5" s="587"/>
      <c r="BN5" s="588"/>
      <c r="BO5" s="639">
        <v>97.1</v>
      </c>
      <c r="BP5" s="639"/>
      <c r="BQ5" s="639"/>
      <c r="BR5" s="639"/>
      <c r="BS5" s="640">
        <v>8173</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197960</v>
      </c>
      <c r="S6" s="587"/>
      <c r="T6" s="587"/>
      <c r="U6" s="587"/>
      <c r="V6" s="587"/>
      <c r="W6" s="587"/>
      <c r="X6" s="587"/>
      <c r="Y6" s="588"/>
      <c r="Z6" s="639">
        <v>0.8</v>
      </c>
      <c r="AA6" s="639"/>
      <c r="AB6" s="639"/>
      <c r="AC6" s="639"/>
      <c r="AD6" s="640">
        <v>197960</v>
      </c>
      <c r="AE6" s="640"/>
      <c r="AF6" s="640"/>
      <c r="AG6" s="640"/>
      <c r="AH6" s="640"/>
      <c r="AI6" s="640"/>
      <c r="AJ6" s="640"/>
      <c r="AK6" s="640"/>
      <c r="AL6" s="609">
        <v>1.6</v>
      </c>
      <c r="AM6" s="641"/>
      <c r="AN6" s="641"/>
      <c r="AO6" s="642"/>
      <c r="AP6" s="583" t="s">
        <v>213</v>
      </c>
      <c r="AQ6" s="584"/>
      <c r="AR6" s="584"/>
      <c r="AS6" s="584"/>
      <c r="AT6" s="584"/>
      <c r="AU6" s="584"/>
      <c r="AV6" s="584"/>
      <c r="AW6" s="584"/>
      <c r="AX6" s="584"/>
      <c r="AY6" s="584"/>
      <c r="AZ6" s="584"/>
      <c r="BA6" s="584"/>
      <c r="BB6" s="584"/>
      <c r="BC6" s="584"/>
      <c r="BD6" s="584"/>
      <c r="BE6" s="584"/>
      <c r="BF6" s="585"/>
      <c r="BG6" s="586">
        <v>2622785</v>
      </c>
      <c r="BH6" s="587"/>
      <c r="BI6" s="587"/>
      <c r="BJ6" s="587"/>
      <c r="BK6" s="587"/>
      <c r="BL6" s="587"/>
      <c r="BM6" s="587"/>
      <c r="BN6" s="588"/>
      <c r="BO6" s="639">
        <v>97.1</v>
      </c>
      <c r="BP6" s="639"/>
      <c r="BQ6" s="639"/>
      <c r="BR6" s="639"/>
      <c r="BS6" s="640">
        <v>8173</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217806</v>
      </c>
      <c r="CS6" s="587"/>
      <c r="CT6" s="587"/>
      <c r="CU6" s="587"/>
      <c r="CV6" s="587"/>
      <c r="CW6" s="587"/>
      <c r="CX6" s="587"/>
      <c r="CY6" s="588"/>
      <c r="CZ6" s="639">
        <v>0.9</v>
      </c>
      <c r="DA6" s="639"/>
      <c r="DB6" s="639"/>
      <c r="DC6" s="639"/>
      <c r="DD6" s="592" t="s">
        <v>215</v>
      </c>
      <c r="DE6" s="587"/>
      <c r="DF6" s="587"/>
      <c r="DG6" s="587"/>
      <c r="DH6" s="587"/>
      <c r="DI6" s="587"/>
      <c r="DJ6" s="587"/>
      <c r="DK6" s="587"/>
      <c r="DL6" s="587"/>
      <c r="DM6" s="587"/>
      <c r="DN6" s="587"/>
      <c r="DO6" s="587"/>
      <c r="DP6" s="588"/>
      <c r="DQ6" s="592">
        <v>217806</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5361</v>
      </c>
      <c r="S7" s="587"/>
      <c r="T7" s="587"/>
      <c r="U7" s="587"/>
      <c r="V7" s="587"/>
      <c r="W7" s="587"/>
      <c r="X7" s="587"/>
      <c r="Y7" s="588"/>
      <c r="Z7" s="639">
        <v>0</v>
      </c>
      <c r="AA7" s="639"/>
      <c r="AB7" s="639"/>
      <c r="AC7" s="639"/>
      <c r="AD7" s="640">
        <v>5361</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1053726</v>
      </c>
      <c r="BH7" s="587"/>
      <c r="BI7" s="587"/>
      <c r="BJ7" s="587"/>
      <c r="BK7" s="587"/>
      <c r="BL7" s="587"/>
      <c r="BM7" s="587"/>
      <c r="BN7" s="588"/>
      <c r="BO7" s="639">
        <v>39</v>
      </c>
      <c r="BP7" s="639"/>
      <c r="BQ7" s="639"/>
      <c r="BR7" s="639"/>
      <c r="BS7" s="640">
        <v>8173</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2605217</v>
      </c>
      <c r="CS7" s="587"/>
      <c r="CT7" s="587"/>
      <c r="CU7" s="587"/>
      <c r="CV7" s="587"/>
      <c r="CW7" s="587"/>
      <c r="CX7" s="587"/>
      <c r="CY7" s="588"/>
      <c r="CZ7" s="639">
        <v>11.2</v>
      </c>
      <c r="DA7" s="639"/>
      <c r="DB7" s="639"/>
      <c r="DC7" s="639"/>
      <c r="DD7" s="592">
        <v>63653</v>
      </c>
      <c r="DE7" s="587"/>
      <c r="DF7" s="587"/>
      <c r="DG7" s="587"/>
      <c r="DH7" s="587"/>
      <c r="DI7" s="587"/>
      <c r="DJ7" s="587"/>
      <c r="DK7" s="587"/>
      <c r="DL7" s="587"/>
      <c r="DM7" s="587"/>
      <c r="DN7" s="587"/>
      <c r="DO7" s="587"/>
      <c r="DP7" s="588"/>
      <c r="DQ7" s="592">
        <v>2226755</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8020</v>
      </c>
      <c r="S8" s="587"/>
      <c r="T8" s="587"/>
      <c r="U8" s="587"/>
      <c r="V8" s="587"/>
      <c r="W8" s="587"/>
      <c r="X8" s="587"/>
      <c r="Y8" s="588"/>
      <c r="Z8" s="639">
        <v>0</v>
      </c>
      <c r="AA8" s="639"/>
      <c r="AB8" s="639"/>
      <c r="AC8" s="639"/>
      <c r="AD8" s="640">
        <v>8020</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43111</v>
      </c>
      <c r="BH8" s="587"/>
      <c r="BI8" s="587"/>
      <c r="BJ8" s="587"/>
      <c r="BK8" s="587"/>
      <c r="BL8" s="587"/>
      <c r="BM8" s="587"/>
      <c r="BN8" s="588"/>
      <c r="BO8" s="639">
        <v>1.6</v>
      </c>
      <c r="BP8" s="639"/>
      <c r="BQ8" s="639"/>
      <c r="BR8" s="639"/>
      <c r="BS8" s="592" t="s">
        <v>221</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6133936</v>
      </c>
      <c r="CS8" s="587"/>
      <c r="CT8" s="587"/>
      <c r="CU8" s="587"/>
      <c r="CV8" s="587"/>
      <c r="CW8" s="587"/>
      <c r="CX8" s="587"/>
      <c r="CY8" s="588"/>
      <c r="CZ8" s="639">
        <v>26.4</v>
      </c>
      <c r="DA8" s="639"/>
      <c r="DB8" s="639"/>
      <c r="DC8" s="639"/>
      <c r="DD8" s="592">
        <v>199198</v>
      </c>
      <c r="DE8" s="587"/>
      <c r="DF8" s="587"/>
      <c r="DG8" s="587"/>
      <c r="DH8" s="587"/>
      <c r="DI8" s="587"/>
      <c r="DJ8" s="587"/>
      <c r="DK8" s="587"/>
      <c r="DL8" s="587"/>
      <c r="DM8" s="587"/>
      <c r="DN8" s="587"/>
      <c r="DO8" s="587"/>
      <c r="DP8" s="588"/>
      <c r="DQ8" s="592">
        <v>2918848</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11027</v>
      </c>
      <c r="S9" s="587"/>
      <c r="T9" s="587"/>
      <c r="U9" s="587"/>
      <c r="V9" s="587"/>
      <c r="W9" s="587"/>
      <c r="X9" s="587"/>
      <c r="Y9" s="588"/>
      <c r="Z9" s="639">
        <v>0</v>
      </c>
      <c r="AA9" s="639"/>
      <c r="AB9" s="639"/>
      <c r="AC9" s="639"/>
      <c r="AD9" s="640">
        <v>11027</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905802</v>
      </c>
      <c r="BH9" s="587"/>
      <c r="BI9" s="587"/>
      <c r="BJ9" s="587"/>
      <c r="BK9" s="587"/>
      <c r="BL9" s="587"/>
      <c r="BM9" s="587"/>
      <c r="BN9" s="588"/>
      <c r="BO9" s="639">
        <v>33.5</v>
      </c>
      <c r="BP9" s="639"/>
      <c r="BQ9" s="639"/>
      <c r="BR9" s="639"/>
      <c r="BS9" s="592" t="s">
        <v>221</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2656334</v>
      </c>
      <c r="CS9" s="587"/>
      <c r="CT9" s="587"/>
      <c r="CU9" s="587"/>
      <c r="CV9" s="587"/>
      <c r="CW9" s="587"/>
      <c r="CX9" s="587"/>
      <c r="CY9" s="588"/>
      <c r="CZ9" s="639">
        <v>11.4</v>
      </c>
      <c r="DA9" s="639"/>
      <c r="DB9" s="639"/>
      <c r="DC9" s="639"/>
      <c r="DD9" s="592">
        <v>234341</v>
      </c>
      <c r="DE9" s="587"/>
      <c r="DF9" s="587"/>
      <c r="DG9" s="587"/>
      <c r="DH9" s="587"/>
      <c r="DI9" s="587"/>
      <c r="DJ9" s="587"/>
      <c r="DK9" s="587"/>
      <c r="DL9" s="587"/>
      <c r="DM9" s="587"/>
      <c r="DN9" s="587"/>
      <c r="DO9" s="587"/>
      <c r="DP9" s="588"/>
      <c r="DQ9" s="592">
        <v>2353204</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291127</v>
      </c>
      <c r="S10" s="587"/>
      <c r="T10" s="587"/>
      <c r="U10" s="587"/>
      <c r="V10" s="587"/>
      <c r="W10" s="587"/>
      <c r="X10" s="587"/>
      <c r="Y10" s="588"/>
      <c r="Z10" s="639">
        <v>1.2</v>
      </c>
      <c r="AA10" s="639"/>
      <c r="AB10" s="639"/>
      <c r="AC10" s="639"/>
      <c r="AD10" s="640">
        <v>291127</v>
      </c>
      <c r="AE10" s="640"/>
      <c r="AF10" s="640"/>
      <c r="AG10" s="640"/>
      <c r="AH10" s="640"/>
      <c r="AI10" s="640"/>
      <c r="AJ10" s="640"/>
      <c r="AK10" s="640"/>
      <c r="AL10" s="609">
        <v>2.2999999999999998</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54752</v>
      </c>
      <c r="BH10" s="587"/>
      <c r="BI10" s="587"/>
      <c r="BJ10" s="587"/>
      <c r="BK10" s="587"/>
      <c r="BL10" s="587"/>
      <c r="BM10" s="587"/>
      <c r="BN10" s="588"/>
      <c r="BO10" s="639">
        <v>2</v>
      </c>
      <c r="BP10" s="639"/>
      <c r="BQ10" s="639"/>
      <c r="BR10" s="639"/>
      <c r="BS10" s="592" t="s">
        <v>221</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65200</v>
      </c>
      <c r="CS10" s="587"/>
      <c r="CT10" s="587"/>
      <c r="CU10" s="587"/>
      <c r="CV10" s="587"/>
      <c r="CW10" s="587"/>
      <c r="CX10" s="587"/>
      <c r="CY10" s="588"/>
      <c r="CZ10" s="639">
        <v>0.3</v>
      </c>
      <c r="DA10" s="639"/>
      <c r="DB10" s="639"/>
      <c r="DC10" s="639"/>
      <c r="DD10" s="592" t="s">
        <v>221</v>
      </c>
      <c r="DE10" s="587"/>
      <c r="DF10" s="587"/>
      <c r="DG10" s="587"/>
      <c r="DH10" s="587"/>
      <c r="DI10" s="587"/>
      <c r="DJ10" s="587"/>
      <c r="DK10" s="587"/>
      <c r="DL10" s="587"/>
      <c r="DM10" s="587"/>
      <c r="DN10" s="587"/>
      <c r="DO10" s="587"/>
      <c r="DP10" s="588"/>
      <c r="DQ10" s="592">
        <v>8921</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t="s">
        <v>221</v>
      </c>
      <c r="S11" s="587"/>
      <c r="T11" s="587"/>
      <c r="U11" s="587"/>
      <c r="V11" s="587"/>
      <c r="W11" s="587"/>
      <c r="X11" s="587"/>
      <c r="Y11" s="588"/>
      <c r="Z11" s="639" t="s">
        <v>221</v>
      </c>
      <c r="AA11" s="639"/>
      <c r="AB11" s="639"/>
      <c r="AC11" s="639"/>
      <c r="AD11" s="640" t="s">
        <v>221</v>
      </c>
      <c r="AE11" s="640"/>
      <c r="AF11" s="640"/>
      <c r="AG11" s="640"/>
      <c r="AH11" s="640"/>
      <c r="AI11" s="640"/>
      <c r="AJ11" s="640"/>
      <c r="AK11" s="640"/>
      <c r="AL11" s="609" t="s">
        <v>221</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50061</v>
      </c>
      <c r="BH11" s="587"/>
      <c r="BI11" s="587"/>
      <c r="BJ11" s="587"/>
      <c r="BK11" s="587"/>
      <c r="BL11" s="587"/>
      <c r="BM11" s="587"/>
      <c r="BN11" s="588"/>
      <c r="BO11" s="639">
        <v>1.9</v>
      </c>
      <c r="BP11" s="639"/>
      <c r="BQ11" s="639"/>
      <c r="BR11" s="639"/>
      <c r="BS11" s="592">
        <v>8173</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1813730</v>
      </c>
      <c r="CS11" s="587"/>
      <c r="CT11" s="587"/>
      <c r="CU11" s="587"/>
      <c r="CV11" s="587"/>
      <c r="CW11" s="587"/>
      <c r="CX11" s="587"/>
      <c r="CY11" s="588"/>
      <c r="CZ11" s="639">
        <v>7.8</v>
      </c>
      <c r="DA11" s="639"/>
      <c r="DB11" s="639"/>
      <c r="DC11" s="639"/>
      <c r="DD11" s="592">
        <v>1072028</v>
      </c>
      <c r="DE11" s="587"/>
      <c r="DF11" s="587"/>
      <c r="DG11" s="587"/>
      <c r="DH11" s="587"/>
      <c r="DI11" s="587"/>
      <c r="DJ11" s="587"/>
      <c r="DK11" s="587"/>
      <c r="DL11" s="587"/>
      <c r="DM11" s="587"/>
      <c r="DN11" s="587"/>
      <c r="DO11" s="587"/>
      <c r="DP11" s="588"/>
      <c r="DQ11" s="592">
        <v>645362</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221</v>
      </c>
      <c r="S12" s="587"/>
      <c r="T12" s="587"/>
      <c r="U12" s="587"/>
      <c r="V12" s="587"/>
      <c r="W12" s="587"/>
      <c r="X12" s="587"/>
      <c r="Y12" s="588"/>
      <c r="Z12" s="639" t="s">
        <v>221</v>
      </c>
      <c r="AA12" s="639"/>
      <c r="AB12" s="639"/>
      <c r="AC12" s="639"/>
      <c r="AD12" s="640" t="s">
        <v>221</v>
      </c>
      <c r="AE12" s="640"/>
      <c r="AF12" s="640"/>
      <c r="AG12" s="640"/>
      <c r="AH12" s="640"/>
      <c r="AI12" s="640"/>
      <c r="AJ12" s="640"/>
      <c r="AK12" s="640"/>
      <c r="AL12" s="609" t="s">
        <v>221</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1236925</v>
      </c>
      <c r="BH12" s="587"/>
      <c r="BI12" s="587"/>
      <c r="BJ12" s="587"/>
      <c r="BK12" s="587"/>
      <c r="BL12" s="587"/>
      <c r="BM12" s="587"/>
      <c r="BN12" s="588"/>
      <c r="BO12" s="639">
        <v>45.8</v>
      </c>
      <c r="BP12" s="639"/>
      <c r="BQ12" s="639"/>
      <c r="BR12" s="639"/>
      <c r="BS12" s="592" t="s">
        <v>221</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544640</v>
      </c>
      <c r="CS12" s="587"/>
      <c r="CT12" s="587"/>
      <c r="CU12" s="587"/>
      <c r="CV12" s="587"/>
      <c r="CW12" s="587"/>
      <c r="CX12" s="587"/>
      <c r="CY12" s="588"/>
      <c r="CZ12" s="639">
        <v>2.2999999999999998</v>
      </c>
      <c r="DA12" s="639"/>
      <c r="DB12" s="639"/>
      <c r="DC12" s="639"/>
      <c r="DD12" s="592">
        <v>88680</v>
      </c>
      <c r="DE12" s="587"/>
      <c r="DF12" s="587"/>
      <c r="DG12" s="587"/>
      <c r="DH12" s="587"/>
      <c r="DI12" s="587"/>
      <c r="DJ12" s="587"/>
      <c r="DK12" s="587"/>
      <c r="DL12" s="587"/>
      <c r="DM12" s="587"/>
      <c r="DN12" s="587"/>
      <c r="DO12" s="587"/>
      <c r="DP12" s="588"/>
      <c r="DQ12" s="592">
        <v>312503</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32690</v>
      </c>
      <c r="S13" s="587"/>
      <c r="T13" s="587"/>
      <c r="U13" s="587"/>
      <c r="V13" s="587"/>
      <c r="W13" s="587"/>
      <c r="X13" s="587"/>
      <c r="Y13" s="588"/>
      <c r="Z13" s="639">
        <v>0.1</v>
      </c>
      <c r="AA13" s="639"/>
      <c r="AB13" s="639"/>
      <c r="AC13" s="639"/>
      <c r="AD13" s="640">
        <v>32690</v>
      </c>
      <c r="AE13" s="640"/>
      <c r="AF13" s="640"/>
      <c r="AG13" s="640"/>
      <c r="AH13" s="640"/>
      <c r="AI13" s="640"/>
      <c r="AJ13" s="640"/>
      <c r="AK13" s="640"/>
      <c r="AL13" s="609">
        <v>0.3</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1229884</v>
      </c>
      <c r="BH13" s="587"/>
      <c r="BI13" s="587"/>
      <c r="BJ13" s="587"/>
      <c r="BK13" s="587"/>
      <c r="BL13" s="587"/>
      <c r="BM13" s="587"/>
      <c r="BN13" s="588"/>
      <c r="BO13" s="639">
        <v>45.5</v>
      </c>
      <c r="BP13" s="639"/>
      <c r="BQ13" s="639"/>
      <c r="BR13" s="639"/>
      <c r="BS13" s="592" t="s">
        <v>221</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2144974</v>
      </c>
      <c r="CS13" s="587"/>
      <c r="CT13" s="587"/>
      <c r="CU13" s="587"/>
      <c r="CV13" s="587"/>
      <c r="CW13" s="587"/>
      <c r="CX13" s="587"/>
      <c r="CY13" s="588"/>
      <c r="CZ13" s="639">
        <v>9.1999999999999993</v>
      </c>
      <c r="DA13" s="639"/>
      <c r="DB13" s="639"/>
      <c r="DC13" s="639"/>
      <c r="DD13" s="592">
        <v>1856490</v>
      </c>
      <c r="DE13" s="587"/>
      <c r="DF13" s="587"/>
      <c r="DG13" s="587"/>
      <c r="DH13" s="587"/>
      <c r="DI13" s="587"/>
      <c r="DJ13" s="587"/>
      <c r="DK13" s="587"/>
      <c r="DL13" s="587"/>
      <c r="DM13" s="587"/>
      <c r="DN13" s="587"/>
      <c r="DO13" s="587"/>
      <c r="DP13" s="588"/>
      <c r="DQ13" s="592">
        <v>598604</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221</v>
      </c>
      <c r="S14" s="587"/>
      <c r="T14" s="587"/>
      <c r="U14" s="587"/>
      <c r="V14" s="587"/>
      <c r="W14" s="587"/>
      <c r="X14" s="587"/>
      <c r="Y14" s="588"/>
      <c r="Z14" s="639" t="s">
        <v>221</v>
      </c>
      <c r="AA14" s="639"/>
      <c r="AB14" s="639"/>
      <c r="AC14" s="639"/>
      <c r="AD14" s="640" t="s">
        <v>221</v>
      </c>
      <c r="AE14" s="640"/>
      <c r="AF14" s="640"/>
      <c r="AG14" s="640"/>
      <c r="AH14" s="640"/>
      <c r="AI14" s="640"/>
      <c r="AJ14" s="640"/>
      <c r="AK14" s="640"/>
      <c r="AL14" s="609" t="s">
        <v>221</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93579</v>
      </c>
      <c r="BH14" s="587"/>
      <c r="BI14" s="587"/>
      <c r="BJ14" s="587"/>
      <c r="BK14" s="587"/>
      <c r="BL14" s="587"/>
      <c r="BM14" s="587"/>
      <c r="BN14" s="588"/>
      <c r="BO14" s="639">
        <v>3.5</v>
      </c>
      <c r="BP14" s="639"/>
      <c r="BQ14" s="639"/>
      <c r="BR14" s="639"/>
      <c r="BS14" s="592" t="s">
        <v>221</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818704</v>
      </c>
      <c r="CS14" s="587"/>
      <c r="CT14" s="587"/>
      <c r="CU14" s="587"/>
      <c r="CV14" s="587"/>
      <c r="CW14" s="587"/>
      <c r="CX14" s="587"/>
      <c r="CY14" s="588"/>
      <c r="CZ14" s="639">
        <v>3.5</v>
      </c>
      <c r="DA14" s="639"/>
      <c r="DB14" s="639"/>
      <c r="DC14" s="639"/>
      <c r="DD14" s="592">
        <v>193433</v>
      </c>
      <c r="DE14" s="587"/>
      <c r="DF14" s="587"/>
      <c r="DG14" s="587"/>
      <c r="DH14" s="587"/>
      <c r="DI14" s="587"/>
      <c r="DJ14" s="587"/>
      <c r="DK14" s="587"/>
      <c r="DL14" s="587"/>
      <c r="DM14" s="587"/>
      <c r="DN14" s="587"/>
      <c r="DO14" s="587"/>
      <c r="DP14" s="588"/>
      <c r="DQ14" s="592">
        <v>641641</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3806</v>
      </c>
      <c r="S15" s="587"/>
      <c r="T15" s="587"/>
      <c r="U15" s="587"/>
      <c r="V15" s="587"/>
      <c r="W15" s="587"/>
      <c r="X15" s="587"/>
      <c r="Y15" s="588"/>
      <c r="Z15" s="639">
        <v>0</v>
      </c>
      <c r="AA15" s="639"/>
      <c r="AB15" s="639"/>
      <c r="AC15" s="639"/>
      <c r="AD15" s="640">
        <v>3806</v>
      </c>
      <c r="AE15" s="640"/>
      <c r="AF15" s="640"/>
      <c r="AG15" s="640"/>
      <c r="AH15" s="640"/>
      <c r="AI15" s="640"/>
      <c r="AJ15" s="640"/>
      <c r="AK15" s="640"/>
      <c r="AL15" s="609">
        <v>0</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238555</v>
      </c>
      <c r="BH15" s="587"/>
      <c r="BI15" s="587"/>
      <c r="BJ15" s="587"/>
      <c r="BK15" s="587"/>
      <c r="BL15" s="587"/>
      <c r="BM15" s="587"/>
      <c r="BN15" s="588"/>
      <c r="BO15" s="639">
        <v>8.8000000000000007</v>
      </c>
      <c r="BP15" s="639"/>
      <c r="BQ15" s="639"/>
      <c r="BR15" s="639"/>
      <c r="BS15" s="592" t="s">
        <v>221</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2152282</v>
      </c>
      <c r="CS15" s="587"/>
      <c r="CT15" s="587"/>
      <c r="CU15" s="587"/>
      <c r="CV15" s="587"/>
      <c r="CW15" s="587"/>
      <c r="CX15" s="587"/>
      <c r="CY15" s="588"/>
      <c r="CZ15" s="639">
        <v>9.1999999999999993</v>
      </c>
      <c r="DA15" s="639"/>
      <c r="DB15" s="639"/>
      <c r="DC15" s="639"/>
      <c r="DD15" s="592">
        <v>641728</v>
      </c>
      <c r="DE15" s="587"/>
      <c r="DF15" s="587"/>
      <c r="DG15" s="587"/>
      <c r="DH15" s="587"/>
      <c r="DI15" s="587"/>
      <c r="DJ15" s="587"/>
      <c r="DK15" s="587"/>
      <c r="DL15" s="587"/>
      <c r="DM15" s="587"/>
      <c r="DN15" s="587"/>
      <c r="DO15" s="587"/>
      <c r="DP15" s="588"/>
      <c r="DQ15" s="592">
        <v>1489806</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10959491</v>
      </c>
      <c r="S16" s="587"/>
      <c r="T16" s="587"/>
      <c r="U16" s="587"/>
      <c r="V16" s="587"/>
      <c r="W16" s="587"/>
      <c r="X16" s="587"/>
      <c r="Y16" s="588"/>
      <c r="Z16" s="639">
        <v>46</v>
      </c>
      <c r="AA16" s="639"/>
      <c r="AB16" s="639"/>
      <c r="AC16" s="639"/>
      <c r="AD16" s="640">
        <v>9425371</v>
      </c>
      <c r="AE16" s="640"/>
      <c r="AF16" s="640"/>
      <c r="AG16" s="640"/>
      <c r="AH16" s="640"/>
      <c r="AI16" s="640"/>
      <c r="AJ16" s="640"/>
      <c r="AK16" s="640"/>
      <c r="AL16" s="609">
        <v>74.400000000000006</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221</v>
      </c>
      <c r="BH16" s="587"/>
      <c r="BI16" s="587"/>
      <c r="BJ16" s="587"/>
      <c r="BK16" s="587"/>
      <c r="BL16" s="587"/>
      <c r="BM16" s="587"/>
      <c r="BN16" s="588"/>
      <c r="BO16" s="639" t="s">
        <v>221</v>
      </c>
      <c r="BP16" s="639"/>
      <c r="BQ16" s="639"/>
      <c r="BR16" s="639"/>
      <c r="BS16" s="592" t="s">
        <v>221</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524843</v>
      </c>
      <c r="CS16" s="587"/>
      <c r="CT16" s="587"/>
      <c r="CU16" s="587"/>
      <c r="CV16" s="587"/>
      <c r="CW16" s="587"/>
      <c r="CX16" s="587"/>
      <c r="CY16" s="588"/>
      <c r="CZ16" s="639">
        <v>2.2999999999999998</v>
      </c>
      <c r="DA16" s="639"/>
      <c r="DB16" s="639"/>
      <c r="DC16" s="639"/>
      <c r="DD16" s="592" t="s">
        <v>221</v>
      </c>
      <c r="DE16" s="587"/>
      <c r="DF16" s="587"/>
      <c r="DG16" s="587"/>
      <c r="DH16" s="587"/>
      <c r="DI16" s="587"/>
      <c r="DJ16" s="587"/>
      <c r="DK16" s="587"/>
      <c r="DL16" s="587"/>
      <c r="DM16" s="587"/>
      <c r="DN16" s="587"/>
      <c r="DO16" s="587"/>
      <c r="DP16" s="588"/>
      <c r="DQ16" s="592">
        <v>123740</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9425371</v>
      </c>
      <c r="S17" s="587"/>
      <c r="T17" s="587"/>
      <c r="U17" s="587"/>
      <c r="V17" s="587"/>
      <c r="W17" s="587"/>
      <c r="X17" s="587"/>
      <c r="Y17" s="588"/>
      <c r="Z17" s="639">
        <v>39.5</v>
      </c>
      <c r="AA17" s="639"/>
      <c r="AB17" s="639"/>
      <c r="AC17" s="639"/>
      <c r="AD17" s="640">
        <v>9425371</v>
      </c>
      <c r="AE17" s="640"/>
      <c r="AF17" s="640"/>
      <c r="AG17" s="640"/>
      <c r="AH17" s="640"/>
      <c r="AI17" s="640"/>
      <c r="AJ17" s="640"/>
      <c r="AK17" s="640"/>
      <c r="AL17" s="609">
        <v>74.400000000000006</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221</v>
      </c>
      <c r="BH17" s="587"/>
      <c r="BI17" s="587"/>
      <c r="BJ17" s="587"/>
      <c r="BK17" s="587"/>
      <c r="BL17" s="587"/>
      <c r="BM17" s="587"/>
      <c r="BN17" s="588"/>
      <c r="BO17" s="639" t="s">
        <v>221</v>
      </c>
      <c r="BP17" s="639"/>
      <c r="BQ17" s="639"/>
      <c r="BR17" s="639"/>
      <c r="BS17" s="592" t="s">
        <v>221</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3589189</v>
      </c>
      <c r="CS17" s="587"/>
      <c r="CT17" s="587"/>
      <c r="CU17" s="587"/>
      <c r="CV17" s="587"/>
      <c r="CW17" s="587"/>
      <c r="CX17" s="587"/>
      <c r="CY17" s="588"/>
      <c r="CZ17" s="639">
        <v>15.4</v>
      </c>
      <c r="DA17" s="639"/>
      <c r="DB17" s="639"/>
      <c r="DC17" s="639"/>
      <c r="DD17" s="592" t="s">
        <v>221</v>
      </c>
      <c r="DE17" s="587"/>
      <c r="DF17" s="587"/>
      <c r="DG17" s="587"/>
      <c r="DH17" s="587"/>
      <c r="DI17" s="587"/>
      <c r="DJ17" s="587"/>
      <c r="DK17" s="587"/>
      <c r="DL17" s="587"/>
      <c r="DM17" s="587"/>
      <c r="DN17" s="587"/>
      <c r="DO17" s="587"/>
      <c r="DP17" s="588"/>
      <c r="DQ17" s="592">
        <v>3522847</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1534114</v>
      </c>
      <c r="S18" s="587"/>
      <c r="T18" s="587"/>
      <c r="U18" s="587"/>
      <c r="V18" s="587"/>
      <c r="W18" s="587"/>
      <c r="X18" s="587"/>
      <c r="Y18" s="588"/>
      <c r="Z18" s="639">
        <v>6.4</v>
      </c>
      <c r="AA18" s="639"/>
      <c r="AB18" s="639"/>
      <c r="AC18" s="639"/>
      <c r="AD18" s="640" t="s">
        <v>221</v>
      </c>
      <c r="AE18" s="640"/>
      <c r="AF18" s="640"/>
      <c r="AG18" s="640"/>
      <c r="AH18" s="640"/>
      <c r="AI18" s="640"/>
      <c r="AJ18" s="640"/>
      <c r="AK18" s="640"/>
      <c r="AL18" s="609" t="s">
        <v>221</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221</v>
      </c>
      <c r="BH18" s="587"/>
      <c r="BI18" s="587"/>
      <c r="BJ18" s="587"/>
      <c r="BK18" s="587"/>
      <c r="BL18" s="587"/>
      <c r="BM18" s="587"/>
      <c r="BN18" s="588"/>
      <c r="BO18" s="639" t="s">
        <v>221</v>
      </c>
      <c r="BP18" s="639"/>
      <c r="BQ18" s="639"/>
      <c r="BR18" s="639"/>
      <c r="BS18" s="592" t="s">
        <v>221</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v>8866</v>
      </c>
      <c r="CS18" s="587"/>
      <c r="CT18" s="587"/>
      <c r="CU18" s="587"/>
      <c r="CV18" s="587"/>
      <c r="CW18" s="587"/>
      <c r="CX18" s="587"/>
      <c r="CY18" s="588"/>
      <c r="CZ18" s="639">
        <v>0</v>
      </c>
      <c r="DA18" s="639"/>
      <c r="DB18" s="639"/>
      <c r="DC18" s="639"/>
      <c r="DD18" s="592" t="s">
        <v>221</v>
      </c>
      <c r="DE18" s="587"/>
      <c r="DF18" s="587"/>
      <c r="DG18" s="587"/>
      <c r="DH18" s="587"/>
      <c r="DI18" s="587"/>
      <c r="DJ18" s="587"/>
      <c r="DK18" s="587"/>
      <c r="DL18" s="587"/>
      <c r="DM18" s="587"/>
      <c r="DN18" s="587"/>
      <c r="DO18" s="587"/>
      <c r="DP18" s="588"/>
      <c r="DQ18" s="592">
        <v>8866</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6</v>
      </c>
      <c r="S19" s="587"/>
      <c r="T19" s="587"/>
      <c r="U19" s="587"/>
      <c r="V19" s="587"/>
      <c r="W19" s="587"/>
      <c r="X19" s="587"/>
      <c r="Y19" s="588"/>
      <c r="Z19" s="639">
        <v>0</v>
      </c>
      <c r="AA19" s="639"/>
      <c r="AB19" s="639"/>
      <c r="AC19" s="639"/>
      <c r="AD19" s="640" t="s">
        <v>221</v>
      </c>
      <c r="AE19" s="640"/>
      <c r="AF19" s="640"/>
      <c r="AG19" s="640"/>
      <c r="AH19" s="640"/>
      <c r="AI19" s="640"/>
      <c r="AJ19" s="640"/>
      <c r="AK19" s="640"/>
      <c r="AL19" s="609" t="s">
        <v>221</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79142</v>
      </c>
      <c r="BH19" s="587"/>
      <c r="BI19" s="587"/>
      <c r="BJ19" s="587"/>
      <c r="BK19" s="587"/>
      <c r="BL19" s="587"/>
      <c r="BM19" s="587"/>
      <c r="BN19" s="588"/>
      <c r="BO19" s="639">
        <v>2.9</v>
      </c>
      <c r="BP19" s="639"/>
      <c r="BQ19" s="639"/>
      <c r="BR19" s="639"/>
      <c r="BS19" s="592" t="s">
        <v>221</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221</v>
      </c>
      <c r="CS19" s="587"/>
      <c r="CT19" s="587"/>
      <c r="CU19" s="587"/>
      <c r="CV19" s="587"/>
      <c r="CW19" s="587"/>
      <c r="CX19" s="587"/>
      <c r="CY19" s="588"/>
      <c r="CZ19" s="639" t="s">
        <v>221</v>
      </c>
      <c r="DA19" s="639"/>
      <c r="DB19" s="639"/>
      <c r="DC19" s="639"/>
      <c r="DD19" s="592" t="s">
        <v>221</v>
      </c>
      <c r="DE19" s="587"/>
      <c r="DF19" s="587"/>
      <c r="DG19" s="587"/>
      <c r="DH19" s="587"/>
      <c r="DI19" s="587"/>
      <c r="DJ19" s="587"/>
      <c r="DK19" s="587"/>
      <c r="DL19" s="587"/>
      <c r="DM19" s="587"/>
      <c r="DN19" s="587"/>
      <c r="DO19" s="587"/>
      <c r="DP19" s="588"/>
      <c r="DQ19" s="592" t="s">
        <v>221</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14211409</v>
      </c>
      <c r="S20" s="587"/>
      <c r="T20" s="587"/>
      <c r="U20" s="587"/>
      <c r="V20" s="587"/>
      <c r="W20" s="587"/>
      <c r="X20" s="587"/>
      <c r="Y20" s="588"/>
      <c r="Z20" s="639">
        <v>59.6</v>
      </c>
      <c r="AA20" s="639"/>
      <c r="AB20" s="639"/>
      <c r="AC20" s="639"/>
      <c r="AD20" s="640">
        <v>12626082</v>
      </c>
      <c r="AE20" s="640"/>
      <c r="AF20" s="640"/>
      <c r="AG20" s="640"/>
      <c r="AH20" s="640"/>
      <c r="AI20" s="640"/>
      <c r="AJ20" s="640"/>
      <c r="AK20" s="640"/>
      <c r="AL20" s="609">
        <v>99.7</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79142</v>
      </c>
      <c r="BH20" s="587"/>
      <c r="BI20" s="587"/>
      <c r="BJ20" s="587"/>
      <c r="BK20" s="587"/>
      <c r="BL20" s="587"/>
      <c r="BM20" s="587"/>
      <c r="BN20" s="588"/>
      <c r="BO20" s="639">
        <v>2.9</v>
      </c>
      <c r="BP20" s="639"/>
      <c r="BQ20" s="639"/>
      <c r="BR20" s="639"/>
      <c r="BS20" s="592" t="s">
        <v>221</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23275721</v>
      </c>
      <c r="CS20" s="587"/>
      <c r="CT20" s="587"/>
      <c r="CU20" s="587"/>
      <c r="CV20" s="587"/>
      <c r="CW20" s="587"/>
      <c r="CX20" s="587"/>
      <c r="CY20" s="588"/>
      <c r="CZ20" s="639">
        <v>100</v>
      </c>
      <c r="DA20" s="639"/>
      <c r="DB20" s="639"/>
      <c r="DC20" s="639"/>
      <c r="DD20" s="592">
        <v>4349551</v>
      </c>
      <c r="DE20" s="587"/>
      <c r="DF20" s="587"/>
      <c r="DG20" s="587"/>
      <c r="DH20" s="587"/>
      <c r="DI20" s="587"/>
      <c r="DJ20" s="587"/>
      <c r="DK20" s="587"/>
      <c r="DL20" s="587"/>
      <c r="DM20" s="587"/>
      <c r="DN20" s="587"/>
      <c r="DO20" s="587"/>
      <c r="DP20" s="588"/>
      <c r="DQ20" s="592">
        <v>15068903</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4316</v>
      </c>
      <c r="S21" s="587"/>
      <c r="T21" s="587"/>
      <c r="U21" s="587"/>
      <c r="V21" s="587"/>
      <c r="W21" s="587"/>
      <c r="X21" s="587"/>
      <c r="Y21" s="588"/>
      <c r="Z21" s="639">
        <v>0</v>
      </c>
      <c r="AA21" s="639"/>
      <c r="AB21" s="639"/>
      <c r="AC21" s="639"/>
      <c r="AD21" s="640">
        <v>4316</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27935</v>
      </c>
      <c r="BH21" s="587"/>
      <c r="BI21" s="587"/>
      <c r="BJ21" s="587"/>
      <c r="BK21" s="587"/>
      <c r="BL21" s="587"/>
      <c r="BM21" s="587"/>
      <c r="BN21" s="588"/>
      <c r="BO21" s="639">
        <v>1</v>
      </c>
      <c r="BP21" s="639"/>
      <c r="BQ21" s="639"/>
      <c r="BR21" s="639"/>
      <c r="BS21" s="592" t="s">
        <v>221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260464</v>
      </c>
      <c r="S22" s="587"/>
      <c r="T22" s="587"/>
      <c r="U22" s="587"/>
      <c r="V22" s="587"/>
      <c r="W22" s="587"/>
      <c r="X22" s="587"/>
      <c r="Y22" s="588"/>
      <c r="Z22" s="639">
        <v>1.1000000000000001</v>
      </c>
      <c r="AA22" s="639"/>
      <c r="AB22" s="639"/>
      <c r="AC22" s="639"/>
      <c r="AD22" s="640" t="s">
        <v>221</v>
      </c>
      <c r="AE22" s="640"/>
      <c r="AF22" s="640"/>
      <c r="AG22" s="640"/>
      <c r="AH22" s="640"/>
      <c r="AI22" s="640"/>
      <c r="AJ22" s="640"/>
      <c r="AK22" s="640"/>
      <c r="AL22" s="609" t="s">
        <v>221</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221</v>
      </c>
      <c r="BH22" s="587"/>
      <c r="BI22" s="587"/>
      <c r="BJ22" s="587"/>
      <c r="BK22" s="587"/>
      <c r="BL22" s="587"/>
      <c r="BM22" s="587"/>
      <c r="BN22" s="588"/>
      <c r="BO22" s="639" t="s">
        <v>221</v>
      </c>
      <c r="BP22" s="639"/>
      <c r="BQ22" s="639"/>
      <c r="BR22" s="639"/>
      <c r="BS22" s="592" t="s">
        <v>221</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229582</v>
      </c>
      <c r="S23" s="587"/>
      <c r="T23" s="587"/>
      <c r="U23" s="587"/>
      <c r="V23" s="587"/>
      <c r="W23" s="587"/>
      <c r="X23" s="587"/>
      <c r="Y23" s="588"/>
      <c r="Z23" s="639">
        <v>1</v>
      </c>
      <c r="AA23" s="639"/>
      <c r="AB23" s="639"/>
      <c r="AC23" s="639"/>
      <c r="AD23" s="640">
        <v>6177</v>
      </c>
      <c r="AE23" s="640"/>
      <c r="AF23" s="640"/>
      <c r="AG23" s="640"/>
      <c r="AH23" s="640"/>
      <c r="AI23" s="640"/>
      <c r="AJ23" s="640"/>
      <c r="AK23" s="640"/>
      <c r="AL23" s="609">
        <v>0</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51207</v>
      </c>
      <c r="BH23" s="587"/>
      <c r="BI23" s="587"/>
      <c r="BJ23" s="587"/>
      <c r="BK23" s="587"/>
      <c r="BL23" s="587"/>
      <c r="BM23" s="587"/>
      <c r="BN23" s="588"/>
      <c r="BO23" s="639">
        <v>1.9</v>
      </c>
      <c r="BP23" s="639"/>
      <c r="BQ23" s="639"/>
      <c r="BR23" s="639"/>
      <c r="BS23" s="592" t="s">
        <v>221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100204</v>
      </c>
      <c r="S24" s="587"/>
      <c r="T24" s="587"/>
      <c r="U24" s="587"/>
      <c r="V24" s="587"/>
      <c r="W24" s="587"/>
      <c r="X24" s="587"/>
      <c r="Y24" s="588"/>
      <c r="Z24" s="639">
        <v>0.4</v>
      </c>
      <c r="AA24" s="639"/>
      <c r="AB24" s="639"/>
      <c r="AC24" s="639"/>
      <c r="AD24" s="640">
        <v>7279</v>
      </c>
      <c r="AE24" s="640"/>
      <c r="AF24" s="640"/>
      <c r="AG24" s="640"/>
      <c r="AH24" s="640"/>
      <c r="AI24" s="640"/>
      <c r="AJ24" s="640"/>
      <c r="AK24" s="640"/>
      <c r="AL24" s="609">
        <v>0.1</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221</v>
      </c>
      <c r="BH24" s="587"/>
      <c r="BI24" s="587"/>
      <c r="BJ24" s="587"/>
      <c r="BK24" s="587"/>
      <c r="BL24" s="587"/>
      <c r="BM24" s="587"/>
      <c r="BN24" s="588"/>
      <c r="BO24" s="639" t="s">
        <v>221</v>
      </c>
      <c r="BP24" s="639"/>
      <c r="BQ24" s="639"/>
      <c r="BR24" s="639"/>
      <c r="BS24" s="592" t="s">
        <v>221</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10711778</v>
      </c>
      <c r="CS24" s="637"/>
      <c r="CT24" s="637"/>
      <c r="CU24" s="637"/>
      <c r="CV24" s="637"/>
      <c r="CW24" s="637"/>
      <c r="CX24" s="637"/>
      <c r="CY24" s="684"/>
      <c r="CZ24" s="688">
        <v>46</v>
      </c>
      <c r="DA24" s="689"/>
      <c r="DB24" s="689"/>
      <c r="DC24" s="690"/>
      <c r="DD24" s="683">
        <v>7863911</v>
      </c>
      <c r="DE24" s="637"/>
      <c r="DF24" s="637"/>
      <c r="DG24" s="637"/>
      <c r="DH24" s="637"/>
      <c r="DI24" s="637"/>
      <c r="DJ24" s="637"/>
      <c r="DK24" s="684"/>
      <c r="DL24" s="683">
        <v>6906515</v>
      </c>
      <c r="DM24" s="637"/>
      <c r="DN24" s="637"/>
      <c r="DO24" s="637"/>
      <c r="DP24" s="637"/>
      <c r="DQ24" s="637"/>
      <c r="DR24" s="637"/>
      <c r="DS24" s="637"/>
      <c r="DT24" s="637"/>
      <c r="DU24" s="637"/>
      <c r="DV24" s="684"/>
      <c r="DW24" s="685">
        <v>51.6</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3056456</v>
      </c>
      <c r="S25" s="587"/>
      <c r="T25" s="587"/>
      <c r="U25" s="587"/>
      <c r="V25" s="587"/>
      <c r="W25" s="587"/>
      <c r="X25" s="587"/>
      <c r="Y25" s="588"/>
      <c r="Z25" s="639">
        <v>12.8</v>
      </c>
      <c r="AA25" s="639"/>
      <c r="AB25" s="639"/>
      <c r="AC25" s="639"/>
      <c r="AD25" s="640" t="s">
        <v>221</v>
      </c>
      <c r="AE25" s="640"/>
      <c r="AF25" s="640"/>
      <c r="AG25" s="640"/>
      <c r="AH25" s="640"/>
      <c r="AI25" s="640"/>
      <c r="AJ25" s="640"/>
      <c r="AK25" s="640"/>
      <c r="AL25" s="609" t="s">
        <v>221</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221</v>
      </c>
      <c r="BH25" s="587"/>
      <c r="BI25" s="587"/>
      <c r="BJ25" s="587"/>
      <c r="BK25" s="587"/>
      <c r="BL25" s="587"/>
      <c r="BM25" s="587"/>
      <c r="BN25" s="588"/>
      <c r="BO25" s="639" t="s">
        <v>221</v>
      </c>
      <c r="BP25" s="639"/>
      <c r="BQ25" s="639"/>
      <c r="BR25" s="639"/>
      <c r="BS25" s="592" t="s">
        <v>221</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3433734</v>
      </c>
      <c r="CS25" s="605"/>
      <c r="CT25" s="605"/>
      <c r="CU25" s="605"/>
      <c r="CV25" s="605"/>
      <c r="CW25" s="605"/>
      <c r="CX25" s="605"/>
      <c r="CY25" s="606"/>
      <c r="CZ25" s="589">
        <v>14.8</v>
      </c>
      <c r="DA25" s="607"/>
      <c r="DB25" s="607"/>
      <c r="DC25" s="608"/>
      <c r="DD25" s="592">
        <v>3231275</v>
      </c>
      <c r="DE25" s="605"/>
      <c r="DF25" s="605"/>
      <c r="DG25" s="605"/>
      <c r="DH25" s="605"/>
      <c r="DI25" s="605"/>
      <c r="DJ25" s="605"/>
      <c r="DK25" s="606"/>
      <c r="DL25" s="592">
        <v>3045842</v>
      </c>
      <c r="DM25" s="605"/>
      <c r="DN25" s="605"/>
      <c r="DO25" s="605"/>
      <c r="DP25" s="605"/>
      <c r="DQ25" s="605"/>
      <c r="DR25" s="605"/>
      <c r="DS25" s="605"/>
      <c r="DT25" s="605"/>
      <c r="DU25" s="605"/>
      <c r="DV25" s="606"/>
      <c r="DW25" s="609">
        <v>22.7</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221</v>
      </c>
      <c r="S26" s="587"/>
      <c r="T26" s="587"/>
      <c r="U26" s="587"/>
      <c r="V26" s="587"/>
      <c r="W26" s="587"/>
      <c r="X26" s="587"/>
      <c r="Y26" s="588"/>
      <c r="Z26" s="639" t="s">
        <v>221</v>
      </c>
      <c r="AA26" s="639"/>
      <c r="AB26" s="639"/>
      <c r="AC26" s="639"/>
      <c r="AD26" s="640" t="s">
        <v>221</v>
      </c>
      <c r="AE26" s="640"/>
      <c r="AF26" s="640"/>
      <c r="AG26" s="640"/>
      <c r="AH26" s="640"/>
      <c r="AI26" s="640"/>
      <c r="AJ26" s="640"/>
      <c r="AK26" s="640"/>
      <c r="AL26" s="609" t="s">
        <v>221</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221</v>
      </c>
      <c r="BH26" s="587"/>
      <c r="BI26" s="587"/>
      <c r="BJ26" s="587"/>
      <c r="BK26" s="587"/>
      <c r="BL26" s="587"/>
      <c r="BM26" s="587"/>
      <c r="BN26" s="588"/>
      <c r="BO26" s="639" t="s">
        <v>221</v>
      </c>
      <c r="BP26" s="639"/>
      <c r="BQ26" s="639"/>
      <c r="BR26" s="639"/>
      <c r="BS26" s="592" t="s">
        <v>221</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2157346</v>
      </c>
      <c r="CS26" s="587"/>
      <c r="CT26" s="587"/>
      <c r="CU26" s="587"/>
      <c r="CV26" s="587"/>
      <c r="CW26" s="587"/>
      <c r="CX26" s="587"/>
      <c r="CY26" s="588"/>
      <c r="CZ26" s="589">
        <v>9.3000000000000007</v>
      </c>
      <c r="DA26" s="607"/>
      <c r="DB26" s="607"/>
      <c r="DC26" s="608"/>
      <c r="DD26" s="592">
        <v>2041386</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2514114</v>
      </c>
      <c r="S27" s="587"/>
      <c r="T27" s="587"/>
      <c r="U27" s="587"/>
      <c r="V27" s="587"/>
      <c r="W27" s="587"/>
      <c r="X27" s="587"/>
      <c r="Y27" s="588"/>
      <c r="Z27" s="639">
        <v>10.5</v>
      </c>
      <c r="AA27" s="639"/>
      <c r="AB27" s="639"/>
      <c r="AC27" s="639"/>
      <c r="AD27" s="640" t="s">
        <v>221</v>
      </c>
      <c r="AE27" s="640"/>
      <c r="AF27" s="640"/>
      <c r="AG27" s="640"/>
      <c r="AH27" s="640"/>
      <c r="AI27" s="640"/>
      <c r="AJ27" s="640"/>
      <c r="AK27" s="640"/>
      <c r="AL27" s="609" t="s">
        <v>221</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2701927</v>
      </c>
      <c r="BH27" s="587"/>
      <c r="BI27" s="587"/>
      <c r="BJ27" s="587"/>
      <c r="BK27" s="587"/>
      <c r="BL27" s="587"/>
      <c r="BM27" s="587"/>
      <c r="BN27" s="588"/>
      <c r="BO27" s="639">
        <v>100</v>
      </c>
      <c r="BP27" s="639"/>
      <c r="BQ27" s="639"/>
      <c r="BR27" s="639"/>
      <c r="BS27" s="592">
        <v>8173</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3688855</v>
      </c>
      <c r="CS27" s="605"/>
      <c r="CT27" s="605"/>
      <c r="CU27" s="605"/>
      <c r="CV27" s="605"/>
      <c r="CW27" s="605"/>
      <c r="CX27" s="605"/>
      <c r="CY27" s="606"/>
      <c r="CZ27" s="589">
        <v>15.8</v>
      </c>
      <c r="DA27" s="607"/>
      <c r="DB27" s="607"/>
      <c r="DC27" s="608"/>
      <c r="DD27" s="592">
        <v>1109789</v>
      </c>
      <c r="DE27" s="605"/>
      <c r="DF27" s="605"/>
      <c r="DG27" s="605"/>
      <c r="DH27" s="605"/>
      <c r="DI27" s="605"/>
      <c r="DJ27" s="605"/>
      <c r="DK27" s="606"/>
      <c r="DL27" s="592">
        <v>1106296</v>
      </c>
      <c r="DM27" s="605"/>
      <c r="DN27" s="605"/>
      <c r="DO27" s="605"/>
      <c r="DP27" s="605"/>
      <c r="DQ27" s="605"/>
      <c r="DR27" s="605"/>
      <c r="DS27" s="605"/>
      <c r="DT27" s="605"/>
      <c r="DU27" s="605"/>
      <c r="DV27" s="606"/>
      <c r="DW27" s="609">
        <v>8.3000000000000007</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34909</v>
      </c>
      <c r="S28" s="587"/>
      <c r="T28" s="587"/>
      <c r="U28" s="587"/>
      <c r="V28" s="587"/>
      <c r="W28" s="587"/>
      <c r="X28" s="587"/>
      <c r="Y28" s="588"/>
      <c r="Z28" s="639">
        <v>0.1</v>
      </c>
      <c r="AA28" s="639"/>
      <c r="AB28" s="639"/>
      <c r="AC28" s="639"/>
      <c r="AD28" s="640">
        <v>11418</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3589189</v>
      </c>
      <c r="CS28" s="587"/>
      <c r="CT28" s="587"/>
      <c r="CU28" s="587"/>
      <c r="CV28" s="587"/>
      <c r="CW28" s="587"/>
      <c r="CX28" s="587"/>
      <c r="CY28" s="588"/>
      <c r="CZ28" s="589">
        <v>15.4</v>
      </c>
      <c r="DA28" s="607"/>
      <c r="DB28" s="607"/>
      <c r="DC28" s="608"/>
      <c r="DD28" s="592">
        <v>3522847</v>
      </c>
      <c r="DE28" s="587"/>
      <c r="DF28" s="587"/>
      <c r="DG28" s="587"/>
      <c r="DH28" s="587"/>
      <c r="DI28" s="587"/>
      <c r="DJ28" s="587"/>
      <c r="DK28" s="588"/>
      <c r="DL28" s="592">
        <v>2754377</v>
      </c>
      <c r="DM28" s="587"/>
      <c r="DN28" s="587"/>
      <c r="DO28" s="587"/>
      <c r="DP28" s="587"/>
      <c r="DQ28" s="587"/>
      <c r="DR28" s="587"/>
      <c r="DS28" s="587"/>
      <c r="DT28" s="587"/>
      <c r="DU28" s="587"/>
      <c r="DV28" s="588"/>
      <c r="DW28" s="609">
        <v>20.6</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50578</v>
      </c>
      <c r="S29" s="587"/>
      <c r="T29" s="587"/>
      <c r="U29" s="587"/>
      <c r="V29" s="587"/>
      <c r="W29" s="587"/>
      <c r="X29" s="587"/>
      <c r="Y29" s="588"/>
      <c r="Z29" s="639">
        <v>0.2</v>
      </c>
      <c r="AA29" s="639"/>
      <c r="AB29" s="639"/>
      <c r="AC29" s="639"/>
      <c r="AD29" s="640" t="s">
        <v>221</v>
      </c>
      <c r="AE29" s="640"/>
      <c r="AF29" s="640"/>
      <c r="AG29" s="640"/>
      <c r="AH29" s="640"/>
      <c r="AI29" s="640"/>
      <c r="AJ29" s="640"/>
      <c r="AK29" s="640"/>
      <c r="AL29" s="609" t="s">
        <v>221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3587996</v>
      </c>
      <c r="CS29" s="605"/>
      <c r="CT29" s="605"/>
      <c r="CU29" s="605"/>
      <c r="CV29" s="605"/>
      <c r="CW29" s="605"/>
      <c r="CX29" s="605"/>
      <c r="CY29" s="606"/>
      <c r="CZ29" s="589">
        <v>15.4</v>
      </c>
      <c r="DA29" s="607"/>
      <c r="DB29" s="607"/>
      <c r="DC29" s="608"/>
      <c r="DD29" s="592">
        <v>3521654</v>
      </c>
      <c r="DE29" s="605"/>
      <c r="DF29" s="605"/>
      <c r="DG29" s="605"/>
      <c r="DH29" s="605"/>
      <c r="DI29" s="605"/>
      <c r="DJ29" s="605"/>
      <c r="DK29" s="606"/>
      <c r="DL29" s="592">
        <v>2753184</v>
      </c>
      <c r="DM29" s="605"/>
      <c r="DN29" s="605"/>
      <c r="DO29" s="605"/>
      <c r="DP29" s="605"/>
      <c r="DQ29" s="605"/>
      <c r="DR29" s="605"/>
      <c r="DS29" s="605"/>
      <c r="DT29" s="605"/>
      <c r="DU29" s="605"/>
      <c r="DV29" s="606"/>
      <c r="DW29" s="609">
        <v>20.6</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31180</v>
      </c>
      <c r="S30" s="587"/>
      <c r="T30" s="587"/>
      <c r="U30" s="587"/>
      <c r="V30" s="587"/>
      <c r="W30" s="587"/>
      <c r="X30" s="587"/>
      <c r="Y30" s="588"/>
      <c r="Z30" s="639">
        <v>0.1</v>
      </c>
      <c r="AA30" s="639"/>
      <c r="AB30" s="639"/>
      <c r="AC30" s="639"/>
      <c r="AD30" s="640" t="s">
        <v>221</v>
      </c>
      <c r="AE30" s="640"/>
      <c r="AF30" s="640"/>
      <c r="AG30" s="640"/>
      <c r="AH30" s="640"/>
      <c r="AI30" s="640"/>
      <c r="AJ30" s="640"/>
      <c r="AK30" s="640"/>
      <c r="AL30" s="609" t="s">
        <v>221</v>
      </c>
      <c r="AM30" s="641"/>
      <c r="AN30" s="641"/>
      <c r="AO30" s="642"/>
      <c r="AP30" s="664" t="s">
        <v>291</v>
      </c>
      <c r="AQ30" s="665"/>
      <c r="AR30" s="665"/>
      <c r="AS30" s="665"/>
      <c r="AT30" s="670" t="s">
        <v>292</v>
      </c>
      <c r="AU30" s="182"/>
      <c r="AV30" s="182"/>
      <c r="AW30" s="182"/>
      <c r="AX30" s="673" t="s">
        <v>170</v>
      </c>
      <c r="AY30" s="674"/>
      <c r="AZ30" s="674"/>
      <c r="BA30" s="674"/>
      <c r="BB30" s="674"/>
      <c r="BC30" s="674"/>
      <c r="BD30" s="674"/>
      <c r="BE30" s="674"/>
      <c r="BF30" s="675"/>
      <c r="BG30" s="652">
        <v>98.6</v>
      </c>
      <c r="BH30" s="653"/>
      <c r="BI30" s="653"/>
      <c r="BJ30" s="653"/>
      <c r="BK30" s="653"/>
      <c r="BL30" s="653"/>
      <c r="BM30" s="654">
        <v>96.2</v>
      </c>
      <c r="BN30" s="653"/>
      <c r="BO30" s="653"/>
      <c r="BP30" s="653"/>
      <c r="BQ30" s="655"/>
      <c r="BR30" s="652">
        <v>98.1</v>
      </c>
      <c r="BS30" s="653"/>
      <c r="BT30" s="653"/>
      <c r="BU30" s="653"/>
      <c r="BV30" s="653"/>
      <c r="BW30" s="653"/>
      <c r="BX30" s="654">
        <v>95.4</v>
      </c>
      <c r="BY30" s="653"/>
      <c r="BZ30" s="653"/>
      <c r="CA30" s="653"/>
      <c r="CB30" s="655"/>
      <c r="CD30" s="658"/>
      <c r="CE30" s="659"/>
      <c r="CF30" s="623" t="s">
        <v>293</v>
      </c>
      <c r="CG30" s="620"/>
      <c r="CH30" s="620"/>
      <c r="CI30" s="620"/>
      <c r="CJ30" s="620"/>
      <c r="CK30" s="620"/>
      <c r="CL30" s="620"/>
      <c r="CM30" s="620"/>
      <c r="CN30" s="620"/>
      <c r="CO30" s="620"/>
      <c r="CP30" s="620"/>
      <c r="CQ30" s="621"/>
      <c r="CR30" s="586">
        <v>3215345</v>
      </c>
      <c r="CS30" s="587"/>
      <c r="CT30" s="587"/>
      <c r="CU30" s="587"/>
      <c r="CV30" s="587"/>
      <c r="CW30" s="587"/>
      <c r="CX30" s="587"/>
      <c r="CY30" s="588"/>
      <c r="CZ30" s="589">
        <v>13.8</v>
      </c>
      <c r="DA30" s="607"/>
      <c r="DB30" s="607"/>
      <c r="DC30" s="608"/>
      <c r="DD30" s="592">
        <v>3161474</v>
      </c>
      <c r="DE30" s="587"/>
      <c r="DF30" s="587"/>
      <c r="DG30" s="587"/>
      <c r="DH30" s="587"/>
      <c r="DI30" s="587"/>
      <c r="DJ30" s="587"/>
      <c r="DK30" s="588"/>
      <c r="DL30" s="592">
        <v>2393004</v>
      </c>
      <c r="DM30" s="587"/>
      <c r="DN30" s="587"/>
      <c r="DO30" s="587"/>
      <c r="DP30" s="587"/>
      <c r="DQ30" s="587"/>
      <c r="DR30" s="587"/>
      <c r="DS30" s="587"/>
      <c r="DT30" s="587"/>
      <c r="DU30" s="587"/>
      <c r="DV30" s="588"/>
      <c r="DW30" s="609">
        <v>17.899999999999999</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303600</v>
      </c>
      <c r="S31" s="587"/>
      <c r="T31" s="587"/>
      <c r="U31" s="587"/>
      <c r="V31" s="587"/>
      <c r="W31" s="587"/>
      <c r="X31" s="587"/>
      <c r="Y31" s="588"/>
      <c r="Z31" s="639">
        <v>1.3</v>
      </c>
      <c r="AA31" s="639"/>
      <c r="AB31" s="639"/>
      <c r="AC31" s="639"/>
      <c r="AD31" s="640" t="s">
        <v>221</v>
      </c>
      <c r="AE31" s="640"/>
      <c r="AF31" s="640"/>
      <c r="AG31" s="640"/>
      <c r="AH31" s="640"/>
      <c r="AI31" s="640"/>
      <c r="AJ31" s="640"/>
      <c r="AK31" s="640"/>
      <c r="AL31" s="609" t="s">
        <v>221</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99.5</v>
      </c>
      <c r="BH31" s="605"/>
      <c r="BI31" s="605"/>
      <c r="BJ31" s="605"/>
      <c r="BK31" s="605"/>
      <c r="BL31" s="605"/>
      <c r="BM31" s="641">
        <v>98.2</v>
      </c>
      <c r="BN31" s="651"/>
      <c r="BO31" s="651"/>
      <c r="BP31" s="651"/>
      <c r="BQ31" s="615"/>
      <c r="BR31" s="650">
        <v>99.2</v>
      </c>
      <c r="BS31" s="605"/>
      <c r="BT31" s="605"/>
      <c r="BU31" s="605"/>
      <c r="BV31" s="605"/>
      <c r="BW31" s="605"/>
      <c r="BX31" s="641">
        <v>97.6</v>
      </c>
      <c r="BY31" s="651"/>
      <c r="BZ31" s="651"/>
      <c r="CA31" s="651"/>
      <c r="CB31" s="615"/>
      <c r="CD31" s="658"/>
      <c r="CE31" s="659"/>
      <c r="CF31" s="623" t="s">
        <v>297</v>
      </c>
      <c r="CG31" s="620"/>
      <c r="CH31" s="620"/>
      <c r="CI31" s="620"/>
      <c r="CJ31" s="620"/>
      <c r="CK31" s="620"/>
      <c r="CL31" s="620"/>
      <c r="CM31" s="620"/>
      <c r="CN31" s="620"/>
      <c r="CO31" s="620"/>
      <c r="CP31" s="620"/>
      <c r="CQ31" s="621"/>
      <c r="CR31" s="586">
        <v>372651</v>
      </c>
      <c r="CS31" s="605"/>
      <c r="CT31" s="605"/>
      <c r="CU31" s="605"/>
      <c r="CV31" s="605"/>
      <c r="CW31" s="605"/>
      <c r="CX31" s="605"/>
      <c r="CY31" s="606"/>
      <c r="CZ31" s="589">
        <v>1.6</v>
      </c>
      <c r="DA31" s="607"/>
      <c r="DB31" s="607"/>
      <c r="DC31" s="608"/>
      <c r="DD31" s="592">
        <v>360180</v>
      </c>
      <c r="DE31" s="605"/>
      <c r="DF31" s="605"/>
      <c r="DG31" s="605"/>
      <c r="DH31" s="605"/>
      <c r="DI31" s="605"/>
      <c r="DJ31" s="605"/>
      <c r="DK31" s="606"/>
      <c r="DL31" s="592">
        <v>360180</v>
      </c>
      <c r="DM31" s="605"/>
      <c r="DN31" s="605"/>
      <c r="DO31" s="605"/>
      <c r="DP31" s="605"/>
      <c r="DQ31" s="605"/>
      <c r="DR31" s="605"/>
      <c r="DS31" s="605"/>
      <c r="DT31" s="605"/>
      <c r="DU31" s="605"/>
      <c r="DV31" s="606"/>
      <c r="DW31" s="609">
        <v>2.7</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220679</v>
      </c>
      <c r="S32" s="587"/>
      <c r="T32" s="587"/>
      <c r="U32" s="587"/>
      <c r="V32" s="587"/>
      <c r="W32" s="587"/>
      <c r="X32" s="587"/>
      <c r="Y32" s="588"/>
      <c r="Z32" s="639">
        <v>0.9</v>
      </c>
      <c r="AA32" s="639"/>
      <c r="AB32" s="639"/>
      <c r="AC32" s="639"/>
      <c r="AD32" s="640">
        <v>7052</v>
      </c>
      <c r="AE32" s="640"/>
      <c r="AF32" s="640"/>
      <c r="AG32" s="640"/>
      <c r="AH32" s="640"/>
      <c r="AI32" s="640"/>
      <c r="AJ32" s="640"/>
      <c r="AK32" s="640"/>
      <c r="AL32" s="609">
        <v>0.1</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97.6</v>
      </c>
      <c r="BH32" s="571"/>
      <c r="BI32" s="571"/>
      <c r="BJ32" s="571"/>
      <c r="BK32" s="571"/>
      <c r="BL32" s="571"/>
      <c r="BM32" s="634">
        <v>93.9</v>
      </c>
      <c r="BN32" s="571"/>
      <c r="BO32" s="571"/>
      <c r="BP32" s="571"/>
      <c r="BQ32" s="628"/>
      <c r="BR32" s="649">
        <v>96.8</v>
      </c>
      <c r="BS32" s="571"/>
      <c r="BT32" s="571"/>
      <c r="BU32" s="571"/>
      <c r="BV32" s="571"/>
      <c r="BW32" s="571"/>
      <c r="BX32" s="634">
        <v>92.9</v>
      </c>
      <c r="BY32" s="571"/>
      <c r="BZ32" s="571"/>
      <c r="CA32" s="571"/>
      <c r="CB32" s="628"/>
      <c r="CD32" s="660"/>
      <c r="CE32" s="661"/>
      <c r="CF32" s="623" t="s">
        <v>300</v>
      </c>
      <c r="CG32" s="620"/>
      <c r="CH32" s="620"/>
      <c r="CI32" s="620"/>
      <c r="CJ32" s="620"/>
      <c r="CK32" s="620"/>
      <c r="CL32" s="620"/>
      <c r="CM32" s="620"/>
      <c r="CN32" s="620"/>
      <c r="CO32" s="620"/>
      <c r="CP32" s="620"/>
      <c r="CQ32" s="621"/>
      <c r="CR32" s="586">
        <v>1193</v>
      </c>
      <c r="CS32" s="587"/>
      <c r="CT32" s="587"/>
      <c r="CU32" s="587"/>
      <c r="CV32" s="587"/>
      <c r="CW32" s="587"/>
      <c r="CX32" s="587"/>
      <c r="CY32" s="588"/>
      <c r="CZ32" s="589">
        <v>0</v>
      </c>
      <c r="DA32" s="607"/>
      <c r="DB32" s="607"/>
      <c r="DC32" s="608"/>
      <c r="DD32" s="592">
        <v>1193</v>
      </c>
      <c r="DE32" s="587"/>
      <c r="DF32" s="587"/>
      <c r="DG32" s="587"/>
      <c r="DH32" s="587"/>
      <c r="DI32" s="587"/>
      <c r="DJ32" s="587"/>
      <c r="DK32" s="588"/>
      <c r="DL32" s="592">
        <v>1193</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2818500</v>
      </c>
      <c r="S33" s="587"/>
      <c r="T33" s="587"/>
      <c r="U33" s="587"/>
      <c r="V33" s="587"/>
      <c r="W33" s="587"/>
      <c r="X33" s="587"/>
      <c r="Y33" s="588"/>
      <c r="Z33" s="639">
        <v>11.8</v>
      </c>
      <c r="AA33" s="639"/>
      <c r="AB33" s="639"/>
      <c r="AC33" s="639"/>
      <c r="AD33" s="640" t="s">
        <v>221</v>
      </c>
      <c r="AE33" s="640"/>
      <c r="AF33" s="640"/>
      <c r="AG33" s="640"/>
      <c r="AH33" s="640"/>
      <c r="AI33" s="640"/>
      <c r="AJ33" s="640"/>
      <c r="AK33" s="640"/>
      <c r="AL33" s="609" t="s">
        <v>221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7689549</v>
      </c>
      <c r="CS33" s="605"/>
      <c r="CT33" s="605"/>
      <c r="CU33" s="605"/>
      <c r="CV33" s="605"/>
      <c r="CW33" s="605"/>
      <c r="CX33" s="605"/>
      <c r="CY33" s="606"/>
      <c r="CZ33" s="589">
        <v>33</v>
      </c>
      <c r="DA33" s="607"/>
      <c r="DB33" s="607"/>
      <c r="DC33" s="608"/>
      <c r="DD33" s="592">
        <v>6197020</v>
      </c>
      <c r="DE33" s="605"/>
      <c r="DF33" s="605"/>
      <c r="DG33" s="605"/>
      <c r="DH33" s="605"/>
      <c r="DI33" s="605"/>
      <c r="DJ33" s="605"/>
      <c r="DK33" s="606"/>
      <c r="DL33" s="592">
        <v>4772272</v>
      </c>
      <c r="DM33" s="605"/>
      <c r="DN33" s="605"/>
      <c r="DO33" s="605"/>
      <c r="DP33" s="605"/>
      <c r="DQ33" s="605"/>
      <c r="DR33" s="605"/>
      <c r="DS33" s="605"/>
      <c r="DT33" s="605"/>
      <c r="DU33" s="605"/>
      <c r="DV33" s="606"/>
      <c r="DW33" s="609">
        <v>35.6</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221</v>
      </c>
      <c r="S34" s="587"/>
      <c r="T34" s="587"/>
      <c r="U34" s="587"/>
      <c r="V34" s="587"/>
      <c r="W34" s="587"/>
      <c r="X34" s="587"/>
      <c r="Y34" s="588"/>
      <c r="Z34" s="639" t="s">
        <v>221</v>
      </c>
      <c r="AA34" s="639"/>
      <c r="AB34" s="639"/>
      <c r="AC34" s="639"/>
      <c r="AD34" s="640" t="s">
        <v>221</v>
      </c>
      <c r="AE34" s="640"/>
      <c r="AF34" s="640"/>
      <c r="AG34" s="640"/>
      <c r="AH34" s="640"/>
      <c r="AI34" s="640"/>
      <c r="AJ34" s="640"/>
      <c r="AK34" s="640"/>
      <c r="AL34" s="609" t="s">
        <v>221</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2432608</v>
      </c>
      <c r="CS34" s="587"/>
      <c r="CT34" s="587"/>
      <c r="CU34" s="587"/>
      <c r="CV34" s="587"/>
      <c r="CW34" s="587"/>
      <c r="CX34" s="587"/>
      <c r="CY34" s="588"/>
      <c r="CZ34" s="589">
        <v>10.5</v>
      </c>
      <c r="DA34" s="607"/>
      <c r="DB34" s="607"/>
      <c r="DC34" s="608"/>
      <c r="DD34" s="592">
        <v>1808629</v>
      </c>
      <c r="DE34" s="587"/>
      <c r="DF34" s="587"/>
      <c r="DG34" s="587"/>
      <c r="DH34" s="587"/>
      <c r="DI34" s="587"/>
      <c r="DJ34" s="587"/>
      <c r="DK34" s="588"/>
      <c r="DL34" s="592">
        <v>1499212</v>
      </c>
      <c r="DM34" s="587"/>
      <c r="DN34" s="587"/>
      <c r="DO34" s="587"/>
      <c r="DP34" s="587"/>
      <c r="DQ34" s="587"/>
      <c r="DR34" s="587"/>
      <c r="DS34" s="587"/>
      <c r="DT34" s="587"/>
      <c r="DU34" s="587"/>
      <c r="DV34" s="588"/>
      <c r="DW34" s="609">
        <v>11.2</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734800</v>
      </c>
      <c r="S35" s="587"/>
      <c r="T35" s="587"/>
      <c r="U35" s="587"/>
      <c r="V35" s="587"/>
      <c r="W35" s="587"/>
      <c r="X35" s="587"/>
      <c r="Y35" s="588"/>
      <c r="Z35" s="639">
        <v>3.1</v>
      </c>
      <c r="AA35" s="639"/>
      <c r="AB35" s="639"/>
      <c r="AC35" s="639"/>
      <c r="AD35" s="640" t="s">
        <v>221</v>
      </c>
      <c r="AE35" s="640"/>
      <c r="AF35" s="640"/>
      <c r="AG35" s="640"/>
      <c r="AH35" s="640"/>
      <c r="AI35" s="640"/>
      <c r="AJ35" s="640"/>
      <c r="AK35" s="640"/>
      <c r="AL35" s="609" t="s">
        <v>221</v>
      </c>
      <c r="AM35" s="641"/>
      <c r="AN35" s="641"/>
      <c r="AO35" s="642"/>
      <c r="AP35" s="186"/>
      <c r="AQ35" s="643" t="s">
        <v>308</v>
      </c>
      <c r="AR35" s="644"/>
      <c r="AS35" s="644"/>
      <c r="AT35" s="644"/>
      <c r="AU35" s="644"/>
      <c r="AV35" s="644"/>
      <c r="AW35" s="644"/>
      <c r="AX35" s="644"/>
      <c r="AY35" s="645"/>
      <c r="AZ35" s="636">
        <v>2338750</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68063</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198780</v>
      </c>
      <c r="CS35" s="605"/>
      <c r="CT35" s="605"/>
      <c r="CU35" s="605"/>
      <c r="CV35" s="605"/>
      <c r="CW35" s="605"/>
      <c r="CX35" s="605"/>
      <c r="CY35" s="606"/>
      <c r="CZ35" s="589">
        <v>0.9</v>
      </c>
      <c r="DA35" s="607"/>
      <c r="DB35" s="607"/>
      <c r="DC35" s="608"/>
      <c r="DD35" s="592">
        <v>153374</v>
      </c>
      <c r="DE35" s="605"/>
      <c r="DF35" s="605"/>
      <c r="DG35" s="605"/>
      <c r="DH35" s="605"/>
      <c r="DI35" s="605"/>
      <c r="DJ35" s="605"/>
      <c r="DK35" s="606"/>
      <c r="DL35" s="592">
        <v>134232</v>
      </c>
      <c r="DM35" s="605"/>
      <c r="DN35" s="605"/>
      <c r="DO35" s="605"/>
      <c r="DP35" s="605"/>
      <c r="DQ35" s="605"/>
      <c r="DR35" s="605"/>
      <c r="DS35" s="605"/>
      <c r="DT35" s="605"/>
      <c r="DU35" s="605"/>
      <c r="DV35" s="606"/>
      <c r="DW35" s="609">
        <v>1</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23835991</v>
      </c>
      <c r="S36" s="627"/>
      <c r="T36" s="627"/>
      <c r="U36" s="627"/>
      <c r="V36" s="627"/>
      <c r="W36" s="627"/>
      <c r="X36" s="627"/>
      <c r="Y36" s="630"/>
      <c r="Z36" s="631">
        <v>100</v>
      </c>
      <c r="AA36" s="631"/>
      <c r="AB36" s="631"/>
      <c r="AC36" s="631"/>
      <c r="AD36" s="632">
        <v>12662324</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518451</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387</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2882822</v>
      </c>
      <c r="CS36" s="587"/>
      <c r="CT36" s="587"/>
      <c r="CU36" s="587"/>
      <c r="CV36" s="587"/>
      <c r="CW36" s="587"/>
      <c r="CX36" s="587"/>
      <c r="CY36" s="588"/>
      <c r="CZ36" s="589">
        <v>12.4</v>
      </c>
      <c r="DA36" s="607"/>
      <c r="DB36" s="607"/>
      <c r="DC36" s="608"/>
      <c r="DD36" s="592">
        <v>2489552</v>
      </c>
      <c r="DE36" s="587"/>
      <c r="DF36" s="587"/>
      <c r="DG36" s="587"/>
      <c r="DH36" s="587"/>
      <c r="DI36" s="587"/>
      <c r="DJ36" s="587"/>
      <c r="DK36" s="588"/>
      <c r="DL36" s="592">
        <v>1882768</v>
      </c>
      <c r="DM36" s="587"/>
      <c r="DN36" s="587"/>
      <c r="DO36" s="587"/>
      <c r="DP36" s="587"/>
      <c r="DQ36" s="587"/>
      <c r="DR36" s="587"/>
      <c r="DS36" s="587"/>
      <c r="DT36" s="587"/>
      <c r="DU36" s="587"/>
      <c r="DV36" s="588"/>
      <c r="DW36" s="609">
        <v>14.1</v>
      </c>
      <c r="DX36" s="610"/>
      <c r="DY36" s="610"/>
      <c r="DZ36" s="610"/>
      <c r="EA36" s="610"/>
      <c r="EB36" s="610"/>
      <c r="EC36" s="611"/>
    </row>
    <row r="37" spans="2:133" ht="11.25" customHeight="1">
      <c r="AQ37" s="612" t="s">
        <v>315</v>
      </c>
      <c r="AR37" s="613"/>
      <c r="AS37" s="613"/>
      <c r="AT37" s="613"/>
      <c r="AU37" s="613"/>
      <c r="AV37" s="613"/>
      <c r="AW37" s="613"/>
      <c r="AX37" s="613"/>
      <c r="AY37" s="614"/>
      <c r="AZ37" s="586">
        <v>173158</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6419</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1100331</v>
      </c>
      <c r="CS37" s="605"/>
      <c r="CT37" s="605"/>
      <c r="CU37" s="605"/>
      <c r="CV37" s="605"/>
      <c r="CW37" s="605"/>
      <c r="CX37" s="605"/>
      <c r="CY37" s="606"/>
      <c r="CZ37" s="589">
        <v>4.7</v>
      </c>
      <c r="DA37" s="607"/>
      <c r="DB37" s="607"/>
      <c r="DC37" s="608"/>
      <c r="DD37" s="592">
        <v>1100331</v>
      </c>
      <c r="DE37" s="605"/>
      <c r="DF37" s="605"/>
      <c r="DG37" s="605"/>
      <c r="DH37" s="605"/>
      <c r="DI37" s="605"/>
      <c r="DJ37" s="605"/>
      <c r="DK37" s="606"/>
      <c r="DL37" s="592">
        <v>1098778</v>
      </c>
      <c r="DM37" s="605"/>
      <c r="DN37" s="605"/>
      <c r="DO37" s="605"/>
      <c r="DP37" s="605"/>
      <c r="DQ37" s="605"/>
      <c r="DR37" s="605"/>
      <c r="DS37" s="605"/>
      <c r="DT37" s="605"/>
      <c r="DU37" s="605"/>
      <c r="DV37" s="606"/>
      <c r="DW37" s="609">
        <v>8.1999999999999993</v>
      </c>
      <c r="DX37" s="610"/>
      <c r="DY37" s="610"/>
      <c r="DZ37" s="610"/>
      <c r="EA37" s="610"/>
      <c r="EB37" s="610"/>
      <c r="EC37" s="611"/>
    </row>
    <row r="38" spans="2:133" ht="11.25" customHeight="1">
      <c r="AQ38" s="612" t="s">
        <v>318</v>
      </c>
      <c r="AR38" s="613"/>
      <c r="AS38" s="613"/>
      <c r="AT38" s="613"/>
      <c r="AU38" s="613"/>
      <c r="AV38" s="613"/>
      <c r="AW38" s="613"/>
      <c r="AX38" s="613"/>
      <c r="AY38" s="614"/>
      <c r="AZ38" s="586">
        <v>13233</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11520</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1640499</v>
      </c>
      <c r="CS38" s="587"/>
      <c r="CT38" s="587"/>
      <c r="CU38" s="587"/>
      <c r="CV38" s="587"/>
      <c r="CW38" s="587"/>
      <c r="CX38" s="587"/>
      <c r="CY38" s="588"/>
      <c r="CZ38" s="589">
        <v>7</v>
      </c>
      <c r="DA38" s="607"/>
      <c r="DB38" s="607"/>
      <c r="DC38" s="608"/>
      <c r="DD38" s="592">
        <v>1407561</v>
      </c>
      <c r="DE38" s="587"/>
      <c r="DF38" s="587"/>
      <c r="DG38" s="587"/>
      <c r="DH38" s="587"/>
      <c r="DI38" s="587"/>
      <c r="DJ38" s="587"/>
      <c r="DK38" s="588"/>
      <c r="DL38" s="592">
        <v>1256060</v>
      </c>
      <c r="DM38" s="587"/>
      <c r="DN38" s="587"/>
      <c r="DO38" s="587"/>
      <c r="DP38" s="587"/>
      <c r="DQ38" s="587"/>
      <c r="DR38" s="587"/>
      <c r="DS38" s="587"/>
      <c r="DT38" s="587"/>
      <c r="DU38" s="587"/>
      <c r="DV38" s="588"/>
      <c r="DW38" s="609">
        <v>9.4</v>
      </c>
      <c r="DX38" s="610"/>
      <c r="DY38" s="610"/>
      <c r="DZ38" s="610"/>
      <c r="EA38" s="610"/>
      <c r="EB38" s="610"/>
      <c r="EC38" s="611"/>
    </row>
    <row r="39" spans="2:133" ht="11.25" customHeight="1">
      <c r="AQ39" s="612" t="s">
        <v>321</v>
      </c>
      <c r="AR39" s="613"/>
      <c r="AS39" s="613"/>
      <c r="AT39" s="613"/>
      <c r="AU39" s="613"/>
      <c r="AV39" s="613"/>
      <c r="AW39" s="613"/>
      <c r="AX39" s="613"/>
      <c r="AY39" s="614"/>
      <c r="AZ39" s="586">
        <v>11837</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76</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377274</v>
      </c>
      <c r="CS39" s="605"/>
      <c r="CT39" s="605"/>
      <c r="CU39" s="605"/>
      <c r="CV39" s="605"/>
      <c r="CW39" s="605"/>
      <c r="CX39" s="605"/>
      <c r="CY39" s="606"/>
      <c r="CZ39" s="589">
        <v>1.6</v>
      </c>
      <c r="DA39" s="607"/>
      <c r="DB39" s="607"/>
      <c r="DC39" s="608"/>
      <c r="DD39" s="592">
        <v>335000</v>
      </c>
      <c r="DE39" s="605"/>
      <c r="DF39" s="605"/>
      <c r="DG39" s="605"/>
      <c r="DH39" s="605"/>
      <c r="DI39" s="605"/>
      <c r="DJ39" s="605"/>
      <c r="DK39" s="606"/>
      <c r="DL39" s="592" t="s">
        <v>325</v>
      </c>
      <c r="DM39" s="605"/>
      <c r="DN39" s="605"/>
      <c r="DO39" s="605"/>
      <c r="DP39" s="605"/>
      <c r="DQ39" s="605"/>
      <c r="DR39" s="605"/>
      <c r="DS39" s="605"/>
      <c r="DT39" s="605"/>
      <c r="DU39" s="605"/>
      <c r="DV39" s="606"/>
      <c r="DW39" s="609" t="s">
        <v>325</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387656</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138</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157566</v>
      </c>
      <c r="CS40" s="587"/>
      <c r="CT40" s="587"/>
      <c r="CU40" s="587"/>
      <c r="CV40" s="587"/>
      <c r="CW40" s="587"/>
      <c r="CX40" s="587"/>
      <c r="CY40" s="588"/>
      <c r="CZ40" s="589">
        <v>0.7</v>
      </c>
      <c r="DA40" s="607"/>
      <c r="DB40" s="607"/>
      <c r="DC40" s="608"/>
      <c r="DD40" s="592">
        <v>2904</v>
      </c>
      <c r="DE40" s="587"/>
      <c r="DF40" s="587"/>
      <c r="DG40" s="587"/>
      <c r="DH40" s="587"/>
      <c r="DI40" s="587"/>
      <c r="DJ40" s="587"/>
      <c r="DK40" s="588"/>
      <c r="DL40" s="592" t="s">
        <v>325</v>
      </c>
      <c r="DM40" s="587"/>
      <c r="DN40" s="587"/>
      <c r="DO40" s="587"/>
      <c r="DP40" s="587"/>
      <c r="DQ40" s="587"/>
      <c r="DR40" s="587"/>
      <c r="DS40" s="587"/>
      <c r="DT40" s="587"/>
      <c r="DU40" s="587"/>
      <c r="DV40" s="588"/>
      <c r="DW40" s="609" t="s">
        <v>325</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1234415</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300</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4874394</v>
      </c>
      <c r="CS42" s="587"/>
      <c r="CT42" s="587"/>
      <c r="CU42" s="587"/>
      <c r="CV42" s="587"/>
      <c r="CW42" s="587"/>
      <c r="CX42" s="587"/>
      <c r="CY42" s="588"/>
      <c r="CZ42" s="589">
        <v>20.9</v>
      </c>
      <c r="DA42" s="590"/>
      <c r="DB42" s="590"/>
      <c r="DC42" s="591"/>
      <c r="DD42" s="592">
        <v>1007972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203025</v>
      </c>
      <c r="CS43" s="605"/>
      <c r="CT43" s="605"/>
      <c r="CU43" s="605"/>
      <c r="CV43" s="605"/>
      <c r="CW43" s="605"/>
      <c r="CX43" s="605"/>
      <c r="CY43" s="606"/>
      <c r="CZ43" s="589">
        <v>0.9</v>
      </c>
      <c r="DA43" s="607"/>
      <c r="DB43" s="607"/>
      <c r="DC43" s="608"/>
      <c r="DD43" s="592">
        <v>202084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4349551</v>
      </c>
      <c r="CS44" s="587"/>
      <c r="CT44" s="587"/>
      <c r="CU44" s="587"/>
      <c r="CV44" s="587"/>
      <c r="CW44" s="587"/>
      <c r="CX44" s="587"/>
      <c r="CY44" s="588"/>
      <c r="CZ44" s="589">
        <v>18.7</v>
      </c>
      <c r="DA44" s="590"/>
      <c r="DB44" s="590"/>
      <c r="DC44" s="591"/>
      <c r="DD44" s="592">
        <v>884232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2455428</v>
      </c>
      <c r="CS45" s="605"/>
      <c r="CT45" s="605"/>
      <c r="CU45" s="605"/>
      <c r="CV45" s="605"/>
      <c r="CW45" s="605"/>
      <c r="CX45" s="605"/>
      <c r="CY45" s="606"/>
      <c r="CZ45" s="589">
        <v>10.5</v>
      </c>
      <c r="DA45" s="607"/>
      <c r="DB45" s="607"/>
      <c r="DC45" s="608"/>
      <c r="DD45" s="592">
        <v>74555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1652185</v>
      </c>
      <c r="CS46" s="587"/>
      <c r="CT46" s="587"/>
      <c r="CU46" s="587"/>
      <c r="CV46" s="587"/>
      <c r="CW46" s="587"/>
      <c r="CX46" s="587"/>
      <c r="CY46" s="588"/>
      <c r="CZ46" s="589">
        <v>7.1</v>
      </c>
      <c r="DA46" s="590"/>
      <c r="DB46" s="590"/>
      <c r="DC46" s="591"/>
      <c r="DD46" s="592">
        <v>753138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524843</v>
      </c>
      <c r="CS47" s="605"/>
      <c r="CT47" s="605"/>
      <c r="CU47" s="605"/>
      <c r="CV47" s="605"/>
      <c r="CW47" s="605"/>
      <c r="CX47" s="605"/>
      <c r="CY47" s="606"/>
      <c r="CZ47" s="589">
        <v>2.2999999999999998</v>
      </c>
      <c r="DA47" s="607"/>
      <c r="DB47" s="607"/>
      <c r="DC47" s="608"/>
      <c r="DD47" s="592">
        <v>123740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325</v>
      </c>
      <c r="CS48" s="587"/>
      <c r="CT48" s="587"/>
      <c r="CU48" s="587"/>
      <c r="CV48" s="587"/>
      <c r="CW48" s="587"/>
      <c r="CX48" s="587"/>
      <c r="CY48" s="588"/>
      <c r="CZ48" s="589" t="s">
        <v>325</v>
      </c>
      <c r="DA48" s="590"/>
      <c r="DB48" s="590"/>
      <c r="DC48" s="591"/>
      <c r="DD48" s="592" t="s">
        <v>325</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23275721</v>
      </c>
      <c r="CS49" s="571"/>
      <c r="CT49" s="571"/>
      <c r="CU49" s="571"/>
      <c r="CV49" s="571"/>
      <c r="CW49" s="571"/>
      <c r="CX49" s="571"/>
      <c r="CY49" s="572"/>
      <c r="CZ49" s="573">
        <v>100</v>
      </c>
      <c r="DA49" s="574"/>
      <c r="DB49" s="574"/>
      <c r="DC49" s="575"/>
      <c r="DD49" s="576">
        <v>15068903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9"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4" t="s">
        <v>363</v>
      </c>
      <c r="DH5" s="1095"/>
      <c r="DI5" s="1095"/>
      <c r="DJ5" s="1095"/>
      <c r="DK5" s="1096"/>
      <c r="DL5" s="1094" t="s">
        <v>364</v>
      </c>
      <c r="DM5" s="1095"/>
      <c r="DN5" s="1095"/>
      <c r="DO5" s="1095"/>
      <c r="DP5" s="1096"/>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10"/>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7"/>
      <c r="DH6" s="1098"/>
      <c r="DI6" s="1098"/>
      <c r="DJ6" s="1098"/>
      <c r="DK6" s="1099"/>
      <c r="DL6" s="1097"/>
      <c r="DM6" s="1098"/>
      <c r="DN6" s="1098"/>
      <c r="DO6" s="1098"/>
      <c r="DP6" s="1099"/>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100">
        <v>23847</v>
      </c>
      <c r="R7" s="1101"/>
      <c r="S7" s="1101"/>
      <c r="T7" s="1101"/>
      <c r="U7" s="1101"/>
      <c r="V7" s="1101">
        <v>23287</v>
      </c>
      <c r="W7" s="1101"/>
      <c r="X7" s="1101"/>
      <c r="Y7" s="1101"/>
      <c r="Z7" s="1101"/>
      <c r="AA7" s="1101">
        <v>560</v>
      </c>
      <c r="AB7" s="1101"/>
      <c r="AC7" s="1101"/>
      <c r="AD7" s="1101"/>
      <c r="AE7" s="1102"/>
      <c r="AF7" s="1103">
        <v>223</v>
      </c>
      <c r="AG7" s="1104"/>
      <c r="AH7" s="1104"/>
      <c r="AI7" s="1104"/>
      <c r="AJ7" s="1105"/>
      <c r="AK7" s="1085">
        <v>31</v>
      </c>
      <c r="AL7" s="1083"/>
      <c r="AM7" s="1083"/>
      <c r="AN7" s="1083"/>
      <c r="AO7" s="1086"/>
      <c r="AP7" s="1087">
        <v>27856</v>
      </c>
      <c r="AQ7" s="1083"/>
      <c r="AR7" s="1083"/>
      <c r="AS7" s="1083"/>
      <c r="AT7" s="1086"/>
      <c r="AU7" s="1088"/>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540</v>
      </c>
      <c r="BT7" s="1092"/>
      <c r="BU7" s="1092"/>
      <c r="BV7" s="1092"/>
      <c r="BW7" s="1092"/>
      <c r="BX7" s="1092"/>
      <c r="BY7" s="1092"/>
      <c r="BZ7" s="1092"/>
      <c r="CA7" s="1092"/>
      <c r="CB7" s="1092"/>
      <c r="CC7" s="1092"/>
      <c r="CD7" s="1092"/>
      <c r="CE7" s="1092"/>
      <c r="CF7" s="1092"/>
      <c r="CG7" s="1093"/>
      <c r="CH7" s="1082">
        <v>0</v>
      </c>
      <c r="CI7" s="1083"/>
      <c r="CJ7" s="1083"/>
      <c r="CK7" s="1083"/>
      <c r="CL7" s="1084"/>
      <c r="CM7" s="1082">
        <v>26</v>
      </c>
      <c r="CN7" s="1083"/>
      <c r="CO7" s="1083"/>
      <c r="CP7" s="1083"/>
      <c r="CQ7" s="1084"/>
      <c r="CR7" s="1082">
        <v>7</v>
      </c>
      <c r="CS7" s="1083"/>
      <c r="CT7" s="1083"/>
      <c r="CU7" s="1083"/>
      <c r="CV7" s="1084"/>
      <c r="CW7" s="1082" t="s">
        <v>535</v>
      </c>
      <c r="CX7" s="1083"/>
      <c r="CY7" s="1083"/>
      <c r="CZ7" s="1083"/>
      <c r="DA7" s="1084"/>
      <c r="DB7" s="1082" t="s">
        <v>535</v>
      </c>
      <c r="DC7" s="1083"/>
      <c r="DD7" s="1083"/>
      <c r="DE7" s="1083"/>
      <c r="DF7" s="1084"/>
      <c r="DG7" s="1082" t="s">
        <v>546</v>
      </c>
      <c r="DH7" s="1083"/>
      <c r="DI7" s="1083"/>
      <c r="DJ7" s="1083"/>
      <c r="DK7" s="1084"/>
      <c r="DL7" s="1082" t="s">
        <v>547</v>
      </c>
      <c r="DM7" s="1083"/>
      <c r="DN7" s="1083"/>
      <c r="DO7" s="1083"/>
      <c r="DP7" s="1084"/>
      <c r="DQ7" s="1082" t="s">
        <v>547</v>
      </c>
      <c r="DR7" s="1083"/>
      <c r="DS7" s="1083"/>
      <c r="DT7" s="1083"/>
      <c r="DU7" s="1084"/>
      <c r="DV7" s="1111"/>
      <c r="DW7" s="1089"/>
      <c r="DX7" s="1089"/>
      <c r="DY7" s="1089"/>
      <c r="DZ7" s="1090"/>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541</v>
      </c>
      <c r="BT8" s="1009"/>
      <c r="BU8" s="1009"/>
      <c r="BV8" s="1009"/>
      <c r="BW8" s="1009"/>
      <c r="BX8" s="1009"/>
      <c r="BY8" s="1009"/>
      <c r="BZ8" s="1009"/>
      <c r="CA8" s="1009"/>
      <c r="CB8" s="1009"/>
      <c r="CC8" s="1009"/>
      <c r="CD8" s="1009"/>
      <c r="CE8" s="1009"/>
      <c r="CF8" s="1009"/>
      <c r="CG8" s="1010"/>
      <c r="CH8" s="983">
        <v>26</v>
      </c>
      <c r="CI8" s="984"/>
      <c r="CJ8" s="984"/>
      <c r="CK8" s="984"/>
      <c r="CL8" s="985"/>
      <c r="CM8" s="983">
        <v>-13</v>
      </c>
      <c r="CN8" s="984"/>
      <c r="CO8" s="984"/>
      <c r="CP8" s="984"/>
      <c r="CQ8" s="985"/>
      <c r="CR8" s="983">
        <v>5</v>
      </c>
      <c r="CS8" s="984"/>
      <c r="CT8" s="984"/>
      <c r="CU8" s="984"/>
      <c r="CV8" s="985"/>
      <c r="CW8" s="983" t="s">
        <v>535</v>
      </c>
      <c r="CX8" s="984"/>
      <c r="CY8" s="984"/>
      <c r="CZ8" s="984"/>
      <c r="DA8" s="985"/>
      <c r="DB8" s="983" t="s">
        <v>535</v>
      </c>
      <c r="DC8" s="984"/>
      <c r="DD8" s="984"/>
      <c r="DE8" s="984"/>
      <c r="DF8" s="985"/>
      <c r="DG8" s="983" t="s">
        <v>547</v>
      </c>
      <c r="DH8" s="984"/>
      <c r="DI8" s="984"/>
      <c r="DJ8" s="984"/>
      <c r="DK8" s="985"/>
      <c r="DL8" s="983" t="s">
        <v>547</v>
      </c>
      <c r="DM8" s="984"/>
      <c r="DN8" s="984"/>
      <c r="DO8" s="984"/>
      <c r="DP8" s="985"/>
      <c r="DQ8" s="983" t="s">
        <v>547</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542</v>
      </c>
      <c r="BT9" s="1009"/>
      <c r="BU9" s="1009"/>
      <c r="BV9" s="1009"/>
      <c r="BW9" s="1009"/>
      <c r="BX9" s="1009"/>
      <c r="BY9" s="1009"/>
      <c r="BZ9" s="1009"/>
      <c r="CA9" s="1009"/>
      <c r="CB9" s="1009"/>
      <c r="CC9" s="1009"/>
      <c r="CD9" s="1009"/>
      <c r="CE9" s="1009"/>
      <c r="CF9" s="1009"/>
      <c r="CG9" s="1010"/>
      <c r="CH9" s="983">
        <v>54</v>
      </c>
      <c r="CI9" s="984"/>
      <c r="CJ9" s="984"/>
      <c r="CK9" s="984"/>
      <c r="CL9" s="985"/>
      <c r="CM9" s="983">
        <v>41</v>
      </c>
      <c r="CN9" s="984"/>
      <c r="CO9" s="984"/>
      <c r="CP9" s="984"/>
      <c r="CQ9" s="985"/>
      <c r="CR9" s="983">
        <v>5</v>
      </c>
      <c r="CS9" s="984"/>
      <c r="CT9" s="984"/>
      <c r="CU9" s="984"/>
      <c r="CV9" s="985"/>
      <c r="CW9" s="983" t="s">
        <v>535</v>
      </c>
      <c r="CX9" s="984"/>
      <c r="CY9" s="984"/>
      <c r="CZ9" s="984"/>
      <c r="DA9" s="985"/>
      <c r="DB9" s="983" t="s">
        <v>535</v>
      </c>
      <c r="DC9" s="984"/>
      <c r="DD9" s="984"/>
      <c r="DE9" s="984"/>
      <c r="DF9" s="985"/>
      <c r="DG9" s="983" t="s">
        <v>547</v>
      </c>
      <c r="DH9" s="984"/>
      <c r="DI9" s="984"/>
      <c r="DJ9" s="984"/>
      <c r="DK9" s="985"/>
      <c r="DL9" s="983" t="s">
        <v>547</v>
      </c>
      <c r="DM9" s="984"/>
      <c r="DN9" s="984"/>
      <c r="DO9" s="984"/>
      <c r="DP9" s="985"/>
      <c r="DQ9" s="983" t="s">
        <v>547</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543</v>
      </c>
      <c r="BT10" s="1009"/>
      <c r="BU10" s="1009"/>
      <c r="BV10" s="1009"/>
      <c r="BW10" s="1009"/>
      <c r="BX10" s="1009"/>
      <c r="BY10" s="1009"/>
      <c r="BZ10" s="1009"/>
      <c r="CA10" s="1009"/>
      <c r="CB10" s="1009"/>
      <c r="CC10" s="1009"/>
      <c r="CD10" s="1009"/>
      <c r="CE10" s="1009"/>
      <c r="CF10" s="1009"/>
      <c r="CG10" s="1010"/>
      <c r="CH10" s="983">
        <v>739</v>
      </c>
      <c r="CI10" s="984"/>
      <c r="CJ10" s="984"/>
      <c r="CK10" s="984"/>
      <c r="CL10" s="985"/>
      <c r="CM10" s="983">
        <v>47</v>
      </c>
      <c r="CN10" s="984"/>
      <c r="CO10" s="984"/>
      <c r="CP10" s="984"/>
      <c r="CQ10" s="985"/>
      <c r="CR10" s="983">
        <v>3</v>
      </c>
      <c r="CS10" s="984"/>
      <c r="CT10" s="984"/>
      <c r="CU10" s="984"/>
      <c r="CV10" s="985"/>
      <c r="CW10" s="983" t="s">
        <v>535</v>
      </c>
      <c r="CX10" s="984"/>
      <c r="CY10" s="984"/>
      <c r="CZ10" s="984"/>
      <c r="DA10" s="985"/>
      <c r="DB10" s="983" t="s">
        <v>535</v>
      </c>
      <c r="DC10" s="984"/>
      <c r="DD10" s="984"/>
      <c r="DE10" s="984"/>
      <c r="DF10" s="985"/>
      <c r="DG10" s="983" t="s">
        <v>547</v>
      </c>
      <c r="DH10" s="984"/>
      <c r="DI10" s="984"/>
      <c r="DJ10" s="984"/>
      <c r="DK10" s="985"/>
      <c r="DL10" s="983" t="s">
        <v>547</v>
      </c>
      <c r="DM10" s="984"/>
      <c r="DN10" s="984"/>
      <c r="DO10" s="984"/>
      <c r="DP10" s="985"/>
      <c r="DQ10" s="983" t="s">
        <v>547</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t="s">
        <v>548</v>
      </c>
      <c r="BS11" s="1008" t="s">
        <v>544</v>
      </c>
      <c r="BT11" s="1009"/>
      <c r="BU11" s="1009"/>
      <c r="BV11" s="1009"/>
      <c r="BW11" s="1009"/>
      <c r="BX11" s="1009"/>
      <c r="BY11" s="1009"/>
      <c r="BZ11" s="1009"/>
      <c r="CA11" s="1009"/>
      <c r="CB11" s="1009"/>
      <c r="CC11" s="1009"/>
      <c r="CD11" s="1009"/>
      <c r="CE11" s="1009"/>
      <c r="CF11" s="1009"/>
      <c r="CG11" s="1010"/>
      <c r="CH11" s="983">
        <v>16</v>
      </c>
      <c r="CI11" s="984"/>
      <c r="CJ11" s="984"/>
      <c r="CK11" s="984"/>
      <c r="CL11" s="985"/>
      <c r="CM11" s="983">
        <v>4114</v>
      </c>
      <c r="CN11" s="984"/>
      <c r="CO11" s="984"/>
      <c r="CP11" s="984"/>
      <c r="CQ11" s="985"/>
      <c r="CR11" s="983" t="s">
        <v>546</v>
      </c>
      <c r="CS11" s="984"/>
      <c r="CT11" s="984"/>
      <c r="CU11" s="984"/>
      <c r="CV11" s="985"/>
      <c r="CW11" s="983" t="s">
        <v>547</v>
      </c>
      <c r="CX11" s="984"/>
      <c r="CY11" s="984"/>
      <c r="CZ11" s="984"/>
      <c r="DA11" s="985"/>
      <c r="DB11" s="983">
        <v>198</v>
      </c>
      <c r="DC11" s="984"/>
      <c r="DD11" s="984"/>
      <c r="DE11" s="984"/>
      <c r="DF11" s="985"/>
      <c r="DG11" s="983" t="s">
        <v>546</v>
      </c>
      <c r="DH11" s="984"/>
      <c r="DI11" s="984"/>
      <c r="DJ11" s="984"/>
      <c r="DK11" s="985"/>
      <c r="DL11" s="983">
        <v>208</v>
      </c>
      <c r="DM11" s="984"/>
      <c r="DN11" s="984"/>
      <c r="DO11" s="984"/>
      <c r="DP11" s="985"/>
      <c r="DQ11" s="983">
        <v>21</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23847</v>
      </c>
      <c r="R23" s="1063"/>
      <c r="S23" s="1063"/>
      <c r="T23" s="1063"/>
      <c r="U23" s="1063"/>
      <c r="V23" s="1063">
        <v>23287</v>
      </c>
      <c r="W23" s="1063"/>
      <c r="X23" s="1063"/>
      <c r="Y23" s="1063"/>
      <c r="Z23" s="1063"/>
      <c r="AA23" s="1063">
        <v>560</v>
      </c>
      <c r="AB23" s="1063"/>
      <c r="AC23" s="1063"/>
      <c r="AD23" s="1063"/>
      <c r="AE23" s="1064"/>
      <c r="AF23" s="1065">
        <v>223</v>
      </c>
      <c r="AG23" s="1063"/>
      <c r="AH23" s="1063"/>
      <c r="AI23" s="1063"/>
      <c r="AJ23" s="1066"/>
      <c r="AK23" s="1067"/>
      <c r="AL23" s="1068"/>
      <c r="AM23" s="1068"/>
      <c r="AN23" s="1068"/>
      <c r="AO23" s="1068"/>
      <c r="AP23" s="1063">
        <v>27856</v>
      </c>
      <c r="AQ23" s="1063"/>
      <c r="AR23" s="1063"/>
      <c r="AS23" s="1063"/>
      <c r="AT23" s="1063"/>
      <c r="AU23" s="1069"/>
      <c r="AV23" s="1069"/>
      <c r="AW23" s="1069"/>
      <c r="AX23" s="1069"/>
      <c r="AY23" s="1070"/>
      <c r="AZ23" s="1059" t="s">
        <v>221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5701</v>
      </c>
      <c r="R28" s="1048"/>
      <c r="S28" s="1048"/>
      <c r="T28" s="1048"/>
      <c r="U28" s="1048"/>
      <c r="V28" s="1048">
        <v>5633</v>
      </c>
      <c r="W28" s="1048"/>
      <c r="X28" s="1048"/>
      <c r="Y28" s="1048"/>
      <c r="Z28" s="1048"/>
      <c r="AA28" s="1048">
        <v>68</v>
      </c>
      <c r="AB28" s="1048"/>
      <c r="AC28" s="1048"/>
      <c r="AD28" s="1048"/>
      <c r="AE28" s="1049"/>
      <c r="AF28" s="1050">
        <v>68</v>
      </c>
      <c r="AG28" s="1048"/>
      <c r="AH28" s="1048"/>
      <c r="AI28" s="1048"/>
      <c r="AJ28" s="1051"/>
      <c r="AK28" s="1052">
        <v>538</v>
      </c>
      <c r="AL28" s="1040"/>
      <c r="AM28" s="1040"/>
      <c r="AN28" s="1040"/>
      <c r="AO28" s="1040"/>
      <c r="AP28" s="1040">
        <v>117</v>
      </c>
      <c r="AQ28" s="1040"/>
      <c r="AR28" s="1040"/>
      <c r="AS28" s="1040"/>
      <c r="AT28" s="1040"/>
      <c r="AU28" s="1040">
        <v>6</v>
      </c>
      <c r="AV28" s="1040"/>
      <c r="AW28" s="1040"/>
      <c r="AX28" s="1040"/>
      <c r="AY28" s="1040"/>
      <c r="AZ28" s="1041" t="s">
        <v>535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3905</v>
      </c>
      <c r="R29" s="1038"/>
      <c r="S29" s="1038"/>
      <c r="T29" s="1038"/>
      <c r="U29" s="1038"/>
      <c r="V29" s="1038">
        <v>3841</v>
      </c>
      <c r="W29" s="1038"/>
      <c r="X29" s="1038"/>
      <c r="Y29" s="1038"/>
      <c r="Z29" s="1038"/>
      <c r="AA29" s="1038">
        <v>64</v>
      </c>
      <c r="AB29" s="1038"/>
      <c r="AC29" s="1038"/>
      <c r="AD29" s="1038"/>
      <c r="AE29" s="1039"/>
      <c r="AF29" s="1013">
        <v>64</v>
      </c>
      <c r="AG29" s="1014"/>
      <c r="AH29" s="1014"/>
      <c r="AI29" s="1014"/>
      <c r="AJ29" s="1015"/>
      <c r="AK29" s="974">
        <v>582</v>
      </c>
      <c r="AL29" s="965"/>
      <c r="AM29" s="965"/>
      <c r="AN29" s="965"/>
      <c r="AO29" s="965"/>
      <c r="AP29" s="965" t="s">
        <v>536</v>
      </c>
      <c r="AQ29" s="965"/>
      <c r="AR29" s="965"/>
      <c r="AS29" s="965"/>
      <c r="AT29" s="965"/>
      <c r="AU29" s="965" t="s">
        <v>536</v>
      </c>
      <c r="AV29" s="965"/>
      <c r="AW29" s="965"/>
      <c r="AX29" s="965"/>
      <c r="AY29" s="965"/>
      <c r="AZ29" s="1036" t="s">
        <v>536</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399</v>
      </c>
      <c r="R30" s="1038"/>
      <c r="S30" s="1038"/>
      <c r="T30" s="1038"/>
      <c r="U30" s="1038"/>
      <c r="V30" s="1038">
        <v>398</v>
      </c>
      <c r="W30" s="1038"/>
      <c r="X30" s="1038"/>
      <c r="Y30" s="1038"/>
      <c r="Z30" s="1038"/>
      <c r="AA30" s="1038">
        <v>1</v>
      </c>
      <c r="AB30" s="1038"/>
      <c r="AC30" s="1038"/>
      <c r="AD30" s="1038"/>
      <c r="AE30" s="1039"/>
      <c r="AF30" s="1013">
        <v>1</v>
      </c>
      <c r="AG30" s="1014"/>
      <c r="AH30" s="1014"/>
      <c r="AI30" s="1014"/>
      <c r="AJ30" s="1015"/>
      <c r="AK30" s="974">
        <v>152</v>
      </c>
      <c r="AL30" s="965"/>
      <c r="AM30" s="965"/>
      <c r="AN30" s="965"/>
      <c r="AO30" s="965"/>
      <c r="AP30" s="965" t="s">
        <v>536</v>
      </c>
      <c r="AQ30" s="965"/>
      <c r="AR30" s="965"/>
      <c r="AS30" s="965"/>
      <c r="AT30" s="965"/>
      <c r="AU30" s="965" t="s">
        <v>536</v>
      </c>
      <c r="AV30" s="965"/>
      <c r="AW30" s="965"/>
      <c r="AX30" s="965"/>
      <c r="AY30" s="965"/>
      <c r="AZ30" s="1036" t="s">
        <v>536</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614</v>
      </c>
      <c r="R31" s="1038"/>
      <c r="S31" s="1038"/>
      <c r="T31" s="1038"/>
      <c r="U31" s="1038"/>
      <c r="V31" s="1038">
        <v>17</v>
      </c>
      <c r="W31" s="1038"/>
      <c r="X31" s="1038"/>
      <c r="Y31" s="1038"/>
      <c r="Z31" s="1038"/>
      <c r="AA31" s="1038">
        <v>597</v>
      </c>
      <c r="AB31" s="1038"/>
      <c r="AC31" s="1038"/>
      <c r="AD31" s="1038"/>
      <c r="AE31" s="1039"/>
      <c r="AF31" s="1013">
        <v>597</v>
      </c>
      <c r="AG31" s="1014"/>
      <c r="AH31" s="1014"/>
      <c r="AI31" s="1014"/>
      <c r="AJ31" s="1015"/>
      <c r="AK31" s="974">
        <v>173</v>
      </c>
      <c r="AL31" s="965"/>
      <c r="AM31" s="965"/>
      <c r="AN31" s="965"/>
      <c r="AO31" s="965"/>
      <c r="AP31" s="965">
        <v>6121</v>
      </c>
      <c r="AQ31" s="965"/>
      <c r="AR31" s="965"/>
      <c r="AS31" s="965"/>
      <c r="AT31" s="965"/>
      <c r="AU31" s="965">
        <v>2791</v>
      </c>
      <c r="AV31" s="965"/>
      <c r="AW31" s="965"/>
      <c r="AX31" s="965"/>
      <c r="AY31" s="965"/>
      <c r="AZ31" s="1036" t="s">
        <v>536</v>
      </c>
      <c r="BA31" s="1036"/>
      <c r="BB31" s="1036"/>
      <c r="BC31" s="1036"/>
      <c r="BD31" s="1036"/>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171</v>
      </c>
      <c r="R32" s="1038"/>
      <c r="S32" s="1038"/>
      <c r="T32" s="1038"/>
      <c r="U32" s="1038"/>
      <c r="V32" s="1038">
        <v>11</v>
      </c>
      <c r="W32" s="1038"/>
      <c r="X32" s="1038"/>
      <c r="Y32" s="1038"/>
      <c r="Z32" s="1038"/>
      <c r="AA32" s="1038">
        <v>160</v>
      </c>
      <c r="AB32" s="1038"/>
      <c r="AC32" s="1038"/>
      <c r="AD32" s="1038"/>
      <c r="AE32" s="1039"/>
      <c r="AF32" s="1013">
        <v>160</v>
      </c>
      <c r="AG32" s="1014"/>
      <c r="AH32" s="1014"/>
      <c r="AI32" s="1014"/>
      <c r="AJ32" s="1015"/>
      <c r="AK32" s="974">
        <v>7</v>
      </c>
      <c r="AL32" s="965"/>
      <c r="AM32" s="965"/>
      <c r="AN32" s="965"/>
      <c r="AO32" s="965"/>
      <c r="AP32" s="965">
        <v>96</v>
      </c>
      <c r="AQ32" s="965"/>
      <c r="AR32" s="965"/>
      <c r="AS32" s="965"/>
      <c r="AT32" s="965"/>
      <c r="AU32" s="965">
        <v>21</v>
      </c>
      <c r="AV32" s="965"/>
      <c r="AW32" s="965"/>
      <c r="AX32" s="965"/>
      <c r="AY32" s="965"/>
      <c r="AZ32" s="1036" t="s">
        <v>536</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37">
        <v>809</v>
      </c>
      <c r="R33" s="1038"/>
      <c r="S33" s="1038"/>
      <c r="T33" s="1038"/>
      <c r="U33" s="1038"/>
      <c r="V33" s="1038">
        <v>78</v>
      </c>
      <c r="W33" s="1038"/>
      <c r="X33" s="1038"/>
      <c r="Y33" s="1038"/>
      <c r="Z33" s="1038"/>
      <c r="AA33" s="1038">
        <v>731</v>
      </c>
      <c r="AB33" s="1038"/>
      <c r="AC33" s="1038"/>
      <c r="AD33" s="1038"/>
      <c r="AE33" s="1039"/>
      <c r="AF33" s="1013">
        <v>731</v>
      </c>
      <c r="AG33" s="1014"/>
      <c r="AH33" s="1014"/>
      <c r="AI33" s="1014"/>
      <c r="AJ33" s="1015"/>
      <c r="AK33" s="974">
        <v>566</v>
      </c>
      <c r="AL33" s="965"/>
      <c r="AM33" s="965"/>
      <c r="AN33" s="965"/>
      <c r="AO33" s="965"/>
      <c r="AP33" s="965">
        <v>1511</v>
      </c>
      <c r="AQ33" s="965"/>
      <c r="AR33" s="965"/>
      <c r="AS33" s="965"/>
      <c r="AT33" s="965"/>
      <c r="AU33" s="965">
        <v>1024</v>
      </c>
      <c r="AV33" s="965"/>
      <c r="AW33" s="965"/>
      <c r="AX33" s="965"/>
      <c r="AY33" s="965"/>
      <c r="AZ33" s="1036" t="s">
        <v>536</v>
      </c>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387</v>
      </c>
      <c r="C34" s="1032"/>
      <c r="D34" s="1032"/>
      <c r="E34" s="1032"/>
      <c r="F34" s="1032"/>
      <c r="G34" s="1032"/>
      <c r="H34" s="1032"/>
      <c r="I34" s="1032"/>
      <c r="J34" s="1032"/>
      <c r="K34" s="1032"/>
      <c r="L34" s="1032"/>
      <c r="M34" s="1032"/>
      <c r="N34" s="1032"/>
      <c r="O34" s="1032"/>
      <c r="P34" s="1033"/>
      <c r="Q34" s="1037">
        <v>14</v>
      </c>
      <c r="R34" s="1038"/>
      <c r="S34" s="1038"/>
      <c r="T34" s="1038"/>
      <c r="U34" s="1038"/>
      <c r="V34" s="1038">
        <v>14</v>
      </c>
      <c r="W34" s="1038"/>
      <c r="X34" s="1038"/>
      <c r="Y34" s="1038"/>
      <c r="Z34" s="1038"/>
      <c r="AA34" s="1038" t="s">
        <v>535</v>
      </c>
      <c r="AB34" s="1038"/>
      <c r="AC34" s="1038"/>
      <c r="AD34" s="1038"/>
      <c r="AE34" s="1039"/>
      <c r="AF34" s="1013" t="s">
        <v>221</v>
      </c>
      <c r="AG34" s="1014"/>
      <c r="AH34" s="1014"/>
      <c r="AI34" s="1014"/>
      <c r="AJ34" s="1015"/>
      <c r="AK34" s="974">
        <v>12</v>
      </c>
      <c r="AL34" s="965"/>
      <c r="AM34" s="965"/>
      <c r="AN34" s="965"/>
      <c r="AO34" s="965"/>
      <c r="AP34" s="965">
        <v>96</v>
      </c>
      <c r="AQ34" s="965"/>
      <c r="AR34" s="965"/>
      <c r="AS34" s="965"/>
      <c r="AT34" s="965"/>
      <c r="AU34" s="965">
        <v>96</v>
      </c>
      <c r="AV34" s="965"/>
      <c r="AW34" s="965"/>
      <c r="AX34" s="965"/>
      <c r="AY34" s="965"/>
      <c r="AZ34" s="1036" t="s">
        <v>536</v>
      </c>
      <c r="BA34" s="1036"/>
      <c r="BB34" s="1036"/>
      <c r="BC34" s="1036"/>
      <c r="BD34" s="1036"/>
      <c r="BE34" s="1026" t="s">
        <v>388</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389</v>
      </c>
      <c r="C35" s="1032"/>
      <c r="D35" s="1032"/>
      <c r="E35" s="1032"/>
      <c r="F35" s="1032"/>
      <c r="G35" s="1032"/>
      <c r="H35" s="1032"/>
      <c r="I35" s="1032"/>
      <c r="J35" s="1032"/>
      <c r="K35" s="1032"/>
      <c r="L35" s="1032"/>
      <c r="M35" s="1032"/>
      <c r="N35" s="1032"/>
      <c r="O35" s="1032"/>
      <c r="P35" s="1033"/>
      <c r="Q35" s="1037">
        <v>13</v>
      </c>
      <c r="R35" s="1038"/>
      <c r="S35" s="1038"/>
      <c r="T35" s="1038"/>
      <c r="U35" s="1038"/>
      <c r="V35" s="1038">
        <v>13</v>
      </c>
      <c r="W35" s="1038"/>
      <c r="X35" s="1038"/>
      <c r="Y35" s="1038"/>
      <c r="Z35" s="1038"/>
      <c r="AA35" s="1038" t="s">
        <v>536</v>
      </c>
      <c r="AB35" s="1038"/>
      <c r="AC35" s="1038"/>
      <c r="AD35" s="1038"/>
      <c r="AE35" s="1039"/>
      <c r="AF35" s="1013" t="s">
        <v>221</v>
      </c>
      <c r="AG35" s="1014"/>
      <c r="AH35" s="1014"/>
      <c r="AI35" s="1014"/>
      <c r="AJ35" s="1015"/>
      <c r="AK35" s="974">
        <v>13</v>
      </c>
      <c r="AL35" s="965"/>
      <c r="AM35" s="965"/>
      <c r="AN35" s="965"/>
      <c r="AO35" s="965"/>
      <c r="AP35" s="965" t="s">
        <v>536</v>
      </c>
      <c r="AQ35" s="965"/>
      <c r="AR35" s="965"/>
      <c r="AS35" s="965"/>
      <c r="AT35" s="965"/>
      <c r="AU35" s="965" t="s">
        <v>536</v>
      </c>
      <c r="AV35" s="965"/>
      <c r="AW35" s="965"/>
      <c r="AX35" s="965"/>
      <c r="AY35" s="965"/>
      <c r="AZ35" s="1036" t="s">
        <v>536</v>
      </c>
      <c r="BA35" s="1036"/>
      <c r="BB35" s="1036"/>
      <c r="BC35" s="1036"/>
      <c r="BD35" s="1036"/>
      <c r="BE35" s="1026" t="s">
        <v>388</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390</v>
      </c>
      <c r="C36" s="1032"/>
      <c r="D36" s="1032"/>
      <c r="E36" s="1032"/>
      <c r="F36" s="1032"/>
      <c r="G36" s="1032"/>
      <c r="H36" s="1032"/>
      <c r="I36" s="1032"/>
      <c r="J36" s="1032"/>
      <c r="K36" s="1032"/>
      <c r="L36" s="1032"/>
      <c r="M36" s="1032"/>
      <c r="N36" s="1032"/>
      <c r="O36" s="1032"/>
      <c r="P36" s="1033"/>
      <c r="Q36" s="1037">
        <v>25</v>
      </c>
      <c r="R36" s="1038"/>
      <c r="S36" s="1038"/>
      <c r="T36" s="1038"/>
      <c r="U36" s="1038"/>
      <c r="V36" s="1038">
        <v>25</v>
      </c>
      <c r="W36" s="1038"/>
      <c r="X36" s="1038"/>
      <c r="Y36" s="1038"/>
      <c r="Z36" s="1038"/>
      <c r="AA36" s="1038" t="s">
        <v>536</v>
      </c>
      <c r="AB36" s="1038"/>
      <c r="AC36" s="1038"/>
      <c r="AD36" s="1038"/>
      <c r="AE36" s="1039"/>
      <c r="AF36" s="1013" t="s">
        <v>221</v>
      </c>
      <c r="AG36" s="1014"/>
      <c r="AH36" s="1014"/>
      <c r="AI36" s="1014"/>
      <c r="AJ36" s="1015"/>
      <c r="AK36" s="974">
        <v>2</v>
      </c>
      <c r="AL36" s="965"/>
      <c r="AM36" s="965"/>
      <c r="AN36" s="965"/>
      <c r="AO36" s="965"/>
      <c r="AP36" s="965">
        <v>8</v>
      </c>
      <c r="AQ36" s="965"/>
      <c r="AR36" s="965"/>
      <c r="AS36" s="965"/>
      <c r="AT36" s="965"/>
      <c r="AU36" s="965">
        <v>3</v>
      </c>
      <c r="AV36" s="965"/>
      <c r="AW36" s="965"/>
      <c r="AX36" s="965"/>
      <c r="AY36" s="965"/>
      <c r="AZ36" s="1036" t="s">
        <v>536</v>
      </c>
      <c r="BA36" s="1036"/>
      <c r="BB36" s="1036"/>
      <c r="BC36" s="1036"/>
      <c r="BD36" s="1036"/>
      <c r="BE36" s="1026" t="s">
        <v>388</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391</v>
      </c>
      <c r="C37" s="1032"/>
      <c r="D37" s="1032"/>
      <c r="E37" s="1032"/>
      <c r="F37" s="1032"/>
      <c r="G37" s="1032"/>
      <c r="H37" s="1032"/>
      <c r="I37" s="1032"/>
      <c r="J37" s="1032"/>
      <c r="K37" s="1032"/>
      <c r="L37" s="1032"/>
      <c r="M37" s="1032"/>
      <c r="N37" s="1032"/>
      <c r="O37" s="1032"/>
      <c r="P37" s="1033"/>
      <c r="Q37" s="1037">
        <v>132</v>
      </c>
      <c r="R37" s="1038"/>
      <c r="S37" s="1038"/>
      <c r="T37" s="1038"/>
      <c r="U37" s="1038"/>
      <c r="V37" s="1038" t="s">
        <v>536</v>
      </c>
      <c r="W37" s="1038"/>
      <c r="X37" s="1038"/>
      <c r="Y37" s="1038"/>
      <c r="Z37" s="1038"/>
      <c r="AA37" s="1038">
        <v>132</v>
      </c>
      <c r="AB37" s="1038"/>
      <c r="AC37" s="1038"/>
      <c r="AD37" s="1038"/>
      <c r="AE37" s="1039"/>
      <c r="AF37" s="1013">
        <v>132</v>
      </c>
      <c r="AG37" s="1014"/>
      <c r="AH37" s="1014"/>
      <c r="AI37" s="1014"/>
      <c r="AJ37" s="1015"/>
      <c r="AK37" s="974" t="s">
        <v>536</v>
      </c>
      <c r="AL37" s="965"/>
      <c r="AM37" s="965"/>
      <c r="AN37" s="965"/>
      <c r="AO37" s="965"/>
      <c r="AP37" s="965" t="s">
        <v>549</v>
      </c>
      <c r="AQ37" s="965"/>
      <c r="AR37" s="965"/>
      <c r="AS37" s="965"/>
      <c r="AT37" s="965"/>
      <c r="AU37" s="965" t="s">
        <v>536</v>
      </c>
      <c r="AV37" s="965"/>
      <c r="AW37" s="965"/>
      <c r="AX37" s="965"/>
      <c r="AY37" s="965"/>
      <c r="AZ37" s="1036" t="s">
        <v>536</v>
      </c>
      <c r="BA37" s="1036"/>
      <c r="BB37" s="1036"/>
      <c r="BC37" s="1036"/>
      <c r="BD37" s="1036"/>
      <c r="BE37" s="1026" t="s">
        <v>388</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392</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1753</v>
      </c>
      <c r="AG63" s="953"/>
      <c r="AH63" s="953"/>
      <c r="AI63" s="953"/>
      <c r="AJ63" s="1024"/>
      <c r="AK63" s="1025"/>
      <c r="AL63" s="957"/>
      <c r="AM63" s="957"/>
      <c r="AN63" s="957"/>
      <c r="AO63" s="957"/>
      <c r="AP63" s="953">
        <v>7949</v>
      </c>
      <c r="AQ63" s="953"/>
      <c r="AR63" s="953"/>
      <c r="AS63" s="953"/>
      <c r="AT63" s="953"/>
      <c r="AU63" s="953">
        <v>3941</v>
      </c>
      <c r="AV63" s="953"/>
      <c r="AW63" s="953"/>
      <c r="AX63" s="953"/>
      <c r="AY63" s="953"/>
      <c r="AZ63" s="1019"/>
      <c r="BA63" s="1019"/>
      <c r="BB63" s="1019"/>
      <c r="BC63" s="1019"/>
      <c r="BD63" s="1019"/>
      <c r="BE63" s="954"/>
      <c r="BF63" s="954"/>
      <c r="BG63" s="954"/>
      <c r="BH63" s="954"/>
      <c r="BI63" s="955"/>
      <c r="BJ63" s="1020" t="s">
        <v>221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395</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396</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537</v>
      </c>
      <c r="C68" s="980"/>
      <c r="D68" s="980"/>
      <c r="E68" s="980"/>
      <c r="F68" s="980"/>
      <c r="G68" s="980"/>
      <c r="H68" s="980"/>
      <c r="I68" s="980"/>
      <c r="J68" s="980"/>
      <c r="K68" s="980"/>
      <c r="L68" s="980"/>
      <c r="M68" s="980"/>
      <c r="N68" s="980"/>
      <c r="O68" s="980"/>
      <c r="P68" s="981"/>
      <c r="Q68" s="982">
        <v>1829</v>
      </c>
      <c r="R68" s="976"/>
      <c r="S68" s="976"/>
      <c r="T68" s="976"/>
      <c r="U68" s="976"/>
      <c r="V68" s="976">
        <v>1802</v>
      </c>
      <c r="W68" s="976"/>
      <c r="X68" s="976"/>
      <c r="Y68" s="976"/>
      <c r="Z68" s="976"/>
      <c r="AA68" s="976">
        <v>27</v>
      </c>
      <c r="AB68" s="976"/>
      <c r="AC68" s="976"/>
      <c r="AD68" s="976"/>
      <c r="AE68" s="976"/>
      <c r="AF68" s="976">
        <v>27</v>
      </c>
      <c r="AG68" s="976"/>
      <c r="AH68" s="976"/>
      <c r="AI68" s="976"/>
      <c r="AJ68" s="976"/>
      <c r="AK68" s="976" t="s">
        <v>551</v>
      </c>
      <c r="AL68" s="976"/>
      <c r="AM68" s="976"/>
      <c r="AN68" s="976"/>
      <c r="AO68" s="976"/>
      <c r="AP68" s="976">
        <v>3175</v>
      </c>
      <c r="AQ68" s="976"/>
      <c r="AR68" s="976"/>
      <c r="AS68" s="976"/>
      <c r="AT68" s="976"/>
      <c r="AU68" s="976">
        <v>1924</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538</v>
      </c>
      <c r="C69" s="969"/>
      <c r="D69" s="969"/>
      <c r="E69" s="969"/>
      <c r="F69" s="969"/>
      <c r="G69" s="969"/>
      <c r="H69" s="969"/>
      <c r="I69" s="969"/>
      <c r="J69" s="969"/>
      <c r="K69" s="969"/>
      <c r="L69" s="969"/>
      <c r="M69" s="969"/>
      <c r="N69" s="969"/>
      <c r="O69" s="969"/>
      <c r="P69" s="970"/>
      <c r="Q69" s="971">
        <v>16836</v>
      </c>
      <c r="R69" s="965"/>
      <c r="S69" s="965"/>
      <c r="T69" s="965"/>
      <c r="U69" s="965"/>
      <c r="V69" s="965">
        <v>13942</v>
      </c>
      <c r="W69" s="965"/>
      <c r="X69" s="965"/>
      <c r="Y69" s="965"/>
      <c r="Z69" s="965"/>
      <c r="AA69" s="965">
        <v>2984</v>
      </c>
      <c r="AB69" s="965"/>
      <c r="AC69" s="965"/>
      <c r="AD69" s="965"/>
      <c r="AE69" s="965"/>
      <c r="AF69" s="965">
        <v>2894</v>
      </c>
      <c r="AG69" s="965"/>
      <c r="AH69" s="965"/>
      <c r="AI69" s="965"/>
      <c r="AJ69" s="965"/>
      <c r="AK69" s="965">
        <v>129</v>
      </c>
      <c r="AL69" s="965"/>
      <c r="AM69" s="965"/>
      <c r="AN69" s="965"/>
      <c r="AO69" s="965"/>
      <c r="AP69" s="965" t="s">
        <v>549</v>
      </c>
      <c r="AQ69" s="965"/>
      <c r="AR69" s="965"/>
      <c r="AS69" s="965"/>
      <c r="AT69" s="965"/>
      <c r="AU69" s="965" t="s">
        <v>550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539</v>
      </c>
      <c r="C70" s="969"/>
      <c r="D70" s="969"/>
      <c r="E70" s="969"/>
      <c r="F70" s="969"/>
      <c r="G70" s="969"/>
      <c r="H70" s="969"/>
      <c r="I70" s="969"/>
      <c r="J70" s="969"/>
      <c r="K70" s="969"/>
      <c r="L70" s="969"/>
      <c r="M70" s="969"/>
      <c r="N70" s="969"/>
      <c r="O70" s="969"/>
      <c r="P70" s="970"/>
      <c r="Q70" s="971">
        <v>217342</v>
      </c>
      <c r="R70" s="965"/>
      <c r="S70" s="965"/>
      <c r="T70" s="965"/>
      <c r="U70" s="965"/>
      <c r="V70" s="965">
        <v>209008</v>
      </c>
      <c r="W70" s="965"/>
      <c r="X70" s="965"/>
      <c r="Y70" s="965"/>
      <c r="Z70" s="965"/>
      <c r="AA70" s="965">
        <v>8334</v>
      </c>
      <c r="AB70" s="965"/>
      <c r="AC70" s="965"/>
      <c r="AD70" s="965"/>
      <c r="AE70" s="965"/>
      <c r="AF70" s="965">
        <v>8334</v>
      </c>
      <c r="AG70" s="965"/>
      <c r="AH70" s="965"/>
      <c r="AI70" s="965"/>
      <c r="AJ70" s="965"/>
      <c r="AK70" s="965">
        <v>2932</v>
      </c>
      <c r="AL70" s="965"/>
      <c r="AM70" s="965"/>
      <c r="AN70" s="965"/>
      <c r="AO70" s="965"/>
      <c r="AP70" s="965" t="s">
        <v>545</v>
      </c>
      <c r="AQ70" s="965"/>
      <c r="AR70" s="965"/>
      <c r="AS70" s="965"/>
      <c r="AT70" s="965"/>
      <c r="AU70" s="965" t="s">
        <v>545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11255</v>
      </c>
      <c r="AG88" s="953"/>
      <c r="AH88" s="953"/>
      <c r="AI88" s="953"/>
      <c r="AJ88" s="953"/>
      <c r="AK88" s="957"/>
      <c r="AL88" s="957"/>
      <c r="AM88" s="957"/>
      <c r="AN88" s="957"/>
      <c r="AO88" s="957"/>
      <c r="AP88" s="953">
        <v>3175</v>
      </c>
      <c r="AQ88" s="953"/>
      <c r="AR88" s="953"/>
      <c r="AS88" s="953"/>
      <c r="AT88" s="953"/>
      <c r="AU88" s="953">
        <v>1924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20</v>
      </c>
      <c r="CS102" s="945"/>
      <c r="CT102" s="945"/>
      <c r="CU102" s="945"/>
      <c r="CV102" s="946"/>
      <c r="CW102" s="944"/>
      <c r="CX102" s="945"/>
      <c r="CY102" s="945"/>
      <c r="CZ102" s="945"/>
      <c r="DA102" s="946"/>
      <c r="DB102" s="944">
        <v>198</v>
      </c>
      <c r="DC102" s="945"/>
      <c r="DD102" s="945"/>
      <c r="DE102" s="945"/>
      <c r="DF102" s="946"/>
      <c r="DG102" s="944"/>
      <c r="DH102" s="945"/>
      <c r="DI102" s="945"/>
      <c r="DJ102" s="945"/>
      <c r="DK102" s="946"/>
      <c r="DL102" s="944">
        <v>208</v>
      </c>
      <c r="DM102" s="945"/>
      <c r="DN102" s="945"/>
      <c r="DO102" s="945"/>
      <c r="DP102" s="946"/>
      <c r="DQ102" s="944">
        <v>21</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287</v>
      </c>
      <c r="AG109" s="886"/>
      <c r="AH109" s="886"/>
      <c r="AI109" s="886"/>
      <c r="AJ109" s="887"/>
      <c r="AK109" s="888" t="s">
        <v>286</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287</v>
      </c>
      <c r="BW109" s="886"/>
      <c r="BX109" s="886"/>
      <c r="BY109" s="886"/>
      <c r="BZ109" s="887"/>
      <c r="CA109" s="888" t="s">
        <v>286</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287</v>
      </c>
      <c r="DM109" s="886"/>
      <c r="DN109" s="886"/>
      <c r="DO109" s="886"/>
      <c r="DP109" s="887"/>
      <c r="DQ109" s="888" t="s">
        <v>286</v>
      </c>
      <c r="DR109" s="886"/>
      <c r="DS109" s="886"/>
      <c r="DT109" s="886"/>
      <c r="DU109" s="887"/>
      <c r="DV109" s="888" t="s">
        <v>407</v>
      </c>
      <c r="DW109" s="886"/>
      <c r="DX109" s="886"/>
      <c r="DY109" s="886"/>
      <c r="DZ109" s="917"/>
    </row>
    <row r="110" spans="1:131" s="197" customFormat="1" ht="26.25" customHeight="1">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3110544</v>
      </c>
      <c r="AB110" s="871"/>
      <c r="AC110" s="871"/>
      <c r="AD110" s="871"/>
      <c r="AE110" s="872"/>
      <c r="AF110" s="873">
        <v>3011525</v>
      </c>
      <c r="AG110" s="871"/>
      <c r="AH110" s="871"/>
      <c r="AI110" s="871"/>
      <c r="AJ110" s="872"/>
      <c r="AK110" s="873">
        <v>2820719</v>
      </c>
      <c r="AL110" s="871"/>
      <c r="AM110" s="871"/>
      <c r="AN110" s="871"/>
      <c r="AO110" s="872"/>
      <c r="AP110" s="874">
        <v>26.4</v>
      </c>
      <c r="AQ110" s="875"/>
      <c r="AR110" s="875"/>
      <c r="AS110" s="875"/>
      <c r="AT110" s="876"/>
      <c r="AU110" s="918" t="s">
        <v>61</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28835668</v>
      </c>
      <c r="BR110" s="798"/>
      <c r="BS110" s="798"/>
      <c r="BT110" s="798"/>
      <c r="BU110" s="798"/>
      <c r="BV110" s="798">
        <v>28253032</v>
      </c>
      <c r="BW110" s="798"/>
      <c r="BX110" s="798"/>
      <c r="BY110" s="798"/>
      <c r="BZ110" s="798"/>
      <c r="CA110" s="798">
        <v>27856187</v>
      </c>
      <c r="CB110" s="798"/>
      <c r="CC110" s="798"/>
      <c r="CD110" s="798"/>
      <c r="CE110" s="798"/>
      <c r="CF110" s="859">
        <v>261</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221</v>
      </c>
      <c r="DH110" s="798"/>
      <c r="DI110" s="798"/>
      <c r="DJ110" s="798"/>
      <c r="DK110" s="798"/>
      <c r="DL110" s="798" t="s">
        <v>221</v>
      </c>
      <c r="DM110" s="798"/>
      <c r="DN110" s="798"/>
      <c r="DO110" s="798"/>
      <c r="DP110" s="798"/>
      <c r="DQ110" s="798" t="s">
        <v>221</v>
      </c>
      <c r="DR110" s="798"/>
      <c r="DS110" s="798"/>
      <c r="DT110" s="798"/>
      <c r="DU110" s="798"/>
      <c r="DV110" s="799" t="s">
        <v>221</v>
      </c>
      <c r="DW110" s="799"/>
      <c r="DX110" s="799"/>
      <c r="DY110" s="799"/>
      <c r="DZ110" s="800"/>
    </row>
    <row r="111" spans="1:131" s="197" customFormat="1" ht="26.25" customHeight="1">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221</v>
      </c>
      <c r="AB111" s="907"/>
      <c r="AC111" s="907"/>
      <c r="AD111" s="907"/>
      <c r="AE111" s="908"/>
      <c r="AF111" s="909" t="s">
        <v>221</v>
      </c>
      <c r="AG111" s="907"/>
      <c r="AH111" s="907"/>
      <c r="AI111" s="907"/>
      <c r="AJ111" s="908"/>
      <c r="AK111" s="909" t="s">
        <v>221</v>
      </c>
      <c r="AL111" s="907"/>
      <c r="AM111" s="907"/>
      <c r="AN111" s="907"/>
      <c r="AO111" s="908"/>
      <c r="AP111" s="910" t="s">
        <v>221</v>
      </c>
      <c r="AQ111" s="911"/>
      <c r="AR111" s="911"/>
      <c r="AS111" s="911"/>
      <c r="AT111" s="912"/>
      <c r="AU111" s="921"/>
      <c r="AV111" s="922"/>
      <c r="AW111" s="922"/>
      <c r="AX111" s="922"/>
      <c r="AY111" s="923"/>
      <c r="AZ111" s="765" t="s">
        <v>414</v>
      </c>
      <c r="BA111" s="766"/>
      <c r="BB111" s="766"/>
      <c r="BC111" s="766"/>
      <c r="BD111" s="766"/>
      <c r="BE111" s="766"/>
      <c r="BF111" s="766"/>
      <c r="BG111" s="766"/>
      <c r="BH111" s="766"/>
      <c r="BI111" s="766"/>
      <c r="BJ111" s="766"/>
      <c r="BK111" s="766"/>
      <c r="BL111" s="766"/>
      <c r="BM111" s="766"/>
      <c r="BN111" s="766"/>
      <c r="BO111" s="766"/>
      <c r="BP111" s="767"/>
      <c r="BQ111" s="768">
        <v>490828</v>
      </c>
      <c r="BR111" s="769"/>
      <c r="BS111" s="769"/>
      <c r="BT111" s="769"/>
      <c r="BU111" s="769"/>
      <c r="BV111" s="769">
        <v>432155</v>
      </c>
      <c r="BW111" s="769"/>
      <c r="BX111" s="769"/>
      <c r="BY111" s="769"/>
      <c r="BZ111" s="769"/>
      <c r="CA111" s="769">
        <v>371838</v>
      </c>
      <c r="CB111" s="769"/>
      <c r="CC111" s="769"/>
      <c r="CD111" s="769"/>
      <c r="CE111" s="769"/>
      <c r="CF111" s="846">
        <v>3.5</v>
      </c>
      <c r="CG111" s="847"/>
      <c r="CH111" s="847"/>
      <c r="CI111" s="847"/>
      <c r="CJ111" s="847"/>
      <c r="CK111" s="915"/>
      <c r="CL111" s="864"/>
      <c r="CM111" s="801" t="s">
        <v>415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221</v>
      </c>
      <c r="DH111" s="769"/>
      <c r="DI111" s="769"/>
      <c r="DJ111" s="769"/>
      <c r="DK111" s="769"/>
      <c r="DL111" s="769" t="s">
        <v>221</v>
      </c>
      <c r="DM111" s="769"/>
      <c r="DN111" s="769"/>
      <c r="DO111" s="769"/>
      <c r="DP111" s="769"/>
      <c r="DQ111" s="769" t="s">
        <v>221</v>
      </c>
      <c r="DR111" s="769"/>
      <c r="DS111" s="769"/>
      <c r="DT111" s="769"/>
      <c r="DU111" s="769"/>
      <c r="DV111" s="821" t="s">
        <v>221</v>
      </c>
      <c r="DW111" s="821"/>
      <c r="DX111" s="821"/>
      <c r="DY111" s="821"/>
      <c r="DZ111" s="822"/>
    </row>
    <row r="112" spans="1:131" s="197" customFormat="1" ht="26.25" customHeight="1">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221</v>
      </c>
      <c r="AB112" s="782"/>
      <c r="AC112" s="782"/>
      <c r="AD112" s="782"/>
      <c r="AE112" s="783"/>
      <c r="AF112" s="784" t="s">
        <v>221</v>
      </c>
      <c r="AG112" s="782"/>
      <c r="AH112" s="782"/>
      <c r="AI112" s="782"/>
      <c r="AJ112" s="783"/>
      <c r="AK112" s="784" t="s">
        <v>221</v>
      </c>
      <c r="AL112" s="782"/>
      <c r="AM112" s="782"/>
      <c r="AN112" s="782"/>
      <c r="AO112" s="783"/>
      <c r="AP112" s="752" t="s">
        <v>221</v>
      </c>
      <c r="AQ112" s="753"/>
      <c r="AR112" s="753"/>
      <c r="AS112" s="753"/>
      <c r="AT112" s="754"/>
      <c r="AU112" s="921"/>
      <c r="AV112" s="922"/>
      <c r="AW112" s="922"/>
      <c r="AX112" s="922"/>
      <c r="AY112" s="923"/>
      <c r="AZ112" s="765" t="s">
        <v>418</v>
      </c>
      <c r="BA112" s="766"/>
      <c r="BB112" s="766"/>
      <c r="BC112" s="766"/>
      <c r="BD112" s="766"/>
      <c r="BE112" s="766"/>
      <c r="BF112" s="766"/>
      <c r="BG112" s="766"/>
      <c r="BH112" s="766"/>
      <c r="BI112" s="766"/>
      <c r="BJ112" s="766"/>
      <c r="BK112" s="766"/>
      <c r="BL112" s="766"/>
      <c r="BM112" s="766"/>
      <c r="BN112" s="766"/>
      <c r="BO112" s="766"/>
      <c r="BP112" s="767"/>
      <c r="BQ112" s="768">
        <v>4288155</v>
      </c>
      <c r="BR112" s="769"/>
      <c r="BS112" s="769"/>
      <c r="BT112" s="769"/>
      <c r="BU112" s="769"/>
      <c r="BV112" s="769">
        <v>4216904</v>
      </c>
      <c r="BW112" s="769"/>
      <c r="BX112" s="769"/>
      <c r="BY112" s="769"/>
      <c r="BZ112" s="769"/>
      <c r="CA112" s="769">
        <v>3941709</v>
      </c>
      <c r="CB112" s="769"/>
      <c r="CC112" s="769"/>
      <c r="CD112" s="769"/>
      <c r="CE112" s="769"/>
      <c r="CF112" s="846">
        <v>36.9</v>
      </c>
      <c r="CG112" s="847"/>
      <c r="CH112" s="847"/>
      <c r="CI112" s="847"/>
      <c r="CJ112" s="847"/>
      <c r="CK112" s="915"/>
      <c r="CL112" s="864"/>
      <c r="CM112" s="801" t="s">
        <v>419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221</v>
      </c>
      <c r="DH112" s="769"/>
      <c r="DI112" s="769"/>
      <c r="DJ112" s="769"/>
      <c r="DK112" s="769"/>
      <c r="DL112" s="769" t="s">
        <v>221</v>
      </c>
      <c r="DM112" s="769"/>
      <c r="DN112" s="769"/>
      <c r="DO112" s="769"/>
      <c r="DP112" s="769"/>
      <c r="DQ112" s="769" t="s">
        <v>221</v>
      </c>
      <c r="DR112" s="769"/>
      <c r="DS112" s="769"/>
      <c r="DT112" s="769"/>
      <c r="DU112" s="769"/>
      <c r="DV112" s="821" t="s">
        <v>221</v>
      </c>
      <c r="DW112" s="821"/>
      <c r="DX112" s="821"/>
      <c r="DY112" s="821"/>
      <c r="DZ112" s="822"/>
    </row>
    <row r="113" spans="1:130" s="197" customFormat="1" ht="26.25" customHeight="1">
      <c r="A113" s="902"/>
      <c r="B113" s="903"/>
      <c r="C113" s="766" t="s">
        <v>420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327274</v>
      </c>
      <c r="AB113" s="907"/>
      <c r="AC113" s="907"/>
      <c r="AD113" s="907"/>
      <c r="AE113" s="908"/>
      <c r="AF113" s="909">
        <v>346916</v>
      </c>
      <c r="AG113" s="907"/>
      <c r="AH113" s="907"/>
      <c r="AI113" s="907"/>
      <c r="AJ113" s="908"/>
      <c r="AK113" s="909">
        <v>302968</v>
      </c>
      <c r="AL113" s="907"/>
      <c r="AM113" s="907"/>
      <c r="AN113" s="907"/>
      <c r="AO113" s="908"/>
      <c r="AP113" s="910">
        <v>2.8</v>
      </c>
      <c r="AQ113" s="911"/>
      <c r="AR113" s="911"/>
      <c r="AS113" s="911"/>
      <c r="AT113" s="912"/>
      <c r="AU113" s="921"/>
      <c r="AV113" s="922"/>
      <c r="AW113" s="922"/>
      <c r="AX113" s="922"/>
      <c r="AY113" s="923"/>
      <c r="AZ113" s="765" t="s">
        <v>421</v>
      </c>
      <c r="BA113" s="766"/>
      <c r="BB113" s="766"/>
      <c r="BC113" s="766"/>
      <c r="BD113" s="766"/>
      <c r="BE113" s="766"/>
      <c r="BF113" s="766"/>
      <c r="BG113" s="766"/>
      <c r="BH113" s="766"/>
      <c r="BI113" s="766"/>
      <c r="BJ113" s="766"/>
      <c r="BK113" s="766"/>
      <c r="BL113" s="766"/>
      <c r="BM113" s="766"/>
      <c r="BN113" s="766"/>
      <c r="BO113" s="766"/>
      <c r="BP113" s="767"/>
      <c r="BQ113" s="768">
        <v>2679774</v>
      </c>
      <c r="BR113" s="769"/>
      <c r="BS113" s="769"/>
      <c r="BT113" s="769"/>
      <c r="BU113" s="769"/>
      <c r="BV113" s="769">
        <v>2304126</v>
      </c>
      <c r="BW113" s="769"/>
      <c r="BX113" s="769"/>
      <c r="BY113" s="769"/>
      <c r="BZ113" s="769"/>
      <c r="CA113" s="769">
        <v>1923782</v>
      </c>
      <c r="CB113" s="769"/>
      <c r="CC113" s="769"/>
      <c r="CD113" s="769"/>
      <c r="CE113" s="769"/>
      <c r="CF113" s="846">
        <v>18</v>
      </c>
      <c r="CG113" s="847"/>
      <c r="CH113" s="847"/>
      <c r="CI113" s="847"/>
      <c r="CJ113" s="847"/>
      <c r="CK113" s="915"/>
      <c r="CL113" s="864"/>
      <c r="CM113" s="801" t="s">
        <v>422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221</v>
      </c>
      <c r="DH113" s="782"/>
      <c r="DI113" s="782"/>
      <c r="DJ113" s="782"/>
      <c r="DK113" s="783"/>
      <c r="DL113" s="784" t="s">
        <v>221</v>
      </c>
      <c r="DM113" s="782"/>
      <c r="DN113" s="782"/>
      <c r="DO113" s="782"/>
      <c r="DP113" s="783"/>
      <c r="DQ113" s="784" t="s">
        <v>221</v>
      </c>
      <c r="DR113" s="782"/>
      <c r="DS113" s="782"/>
      <c r="DT113" s="782"/>
      <c r="DU113" s="783"/>
      <c r="DV113" s="752" t="s">
        <v>221</v>
      </c>
      <c r="DW113" s="753"/>
      <c r="DX113" s="753"/>
      <c r="DY113" s="753"/>
      <c r="DZ113" s="754"/>
    </row>
    <row r="114" spans="1:130" s="197" customFormat="1" ht="26.25" customHeight="1">
      <c r="A114" s="902"/>
      <c r="B114" s="903"/>
      <c r="C114" s="766" t="s">
        <v>423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408436</v>
      </c>
      <c r="AB114" s="782"/>
      <c r="AC114" s="782"/>
      <c r="AD114" s="782"/>
      <c r="AE114" s="783"/>
      <c r="AF114" s="784">
        <v>408436</v>
      </c>
      <c r="AG114" s="782"/>
      <c r="AH114" s="782"/>
      <c r="AI114" s="782"/>
      <c r="AJ114" s="783"/>
      <c r="AK114" s="784">
        <v>408436</v>
      </c>
      <c r="AL114" s="782"/>
      <c r="AM114" s="782"/>
      <c r="AN114" s="782"/>
      <c r="AO114" s="783"/>
      <c r="AP114" s="752">
        <v>3.8</v>
      </c>
      <c r="AQ114" s="753"/>
      <c r="AR114" s="753"/>
      <c r="AS114" s="753"/>
      <c r="AT114" s="754"/>
      <c r="AU114" s="921"/>
      <c r="AV114" s="922"/>
      <c r="AW114" s="922"/>
      <c r="AX114" s="922"/>
      <c r="AY114" s="923"/>
      <c r="AZ114" s="765" t="s">
        <v>424</v>
      </c>
      <c r="BA114" s="766"/>
      <c r="BB114" s="766"/>
      <c r="BC114" s="766"/>
      <c r="BD114" s="766"/>
      <c r="BE114" s="766"/>
      <c r="BF114" s="766"/>
      <c r="BG114" s="766"/>
      <c r="BH114" s="766"/>
      <c r="BI114" s="766"/>
      <c r="BJ114" s="766"/>
      <c r="BK114" s="766"/>
      <c r="BL114" s="766"/>
      <c r="BM114" s="766"/>
      <c r="BN114" s="766"/>
      <c r="BO114" s="766"/>
      <c r="BP114" s="767"/>
      <c r="BQ114" s="768">
        <v>4136642</v>
      </c>
      <c r="BR114" s="769"/>
      <c r="BS114" s="769"/>
      <c r="BT114" s="769"/>
      <c r="BU114" s="769"/>
      <c r="BV114" s="769">
        <v>4290470</v>
      </c>
      <c r="BW114" s="769"/>
      <c r="BX114" s="769"/>
      <c r="BY114" s="769"/>
      <c r="BZ114" s="769"/>
      <c r="CA114" s="769">
        <v>3970059</v>
      </c>
      <c r="CB114" s="769"/>
      <c r="CC114" s="769"/>
      <c r="CD114" s="769"/>
      <c r="CE114" s="769"/>
      <c r="CF114" s="846">
        <v>37.200000000000003</v>
      </c>
      <c r="CG114" s="847"/>
      <c r="CH114" s="847"/>
      <c r="CI114" s="847"/>
      <c r="CJ114" s="847"/>
      <c r="CK114" s="915"/>
      <c r="CL114" s="864"/>
      <c r="CM114" s="801" t="s">
        <v>425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221</v>
      </c>
      <c r="DH114" s="782"/>
      <c r="DI114" s="782"/>
      <c r="DJ114" s="782"/>
      <c r="DK114" s="783"/>
      <c r="DL114" s="784" t="s">
        <v>221</v>
      </c>
      <c r="DM114" s="782"/>
      <c r="DN114" s="782"/>
      <c r="DO114" s="782"/>
      <c r="DP114" s="783"/>
      <c r="DQ114" s="784" t="s">
        <v>221</v>
      </c>
      <c r="DR114" s="782"/>
      <c r="DS114" s="782"/>
      <c r="DT114" s="782"/>
      <c r="DU114" s="783"/>
      <c r="DV114" s="752" t="s">
        <v>221</v>
      </c>
      <c r="DW114" s="753"/>
      <c r="DX114" s="753"/>
      <c r="DY114" s="753"/>
      <c r="DZ114" s="754"/>
    </row>
    <row r="115" spans="1:130" s="197" customFormat="1" ht="26.25" customHeight="1">
      <c r="A115" s="902"/>
      <c r="B115" s="903"/>
      <c r="C115" s="766" t="s">
        <v>426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101617</v>
      </c>
      <c r="AB115" s="907"/>
      <c r="AC115" s="907"/>
      <c r="AD115" s="907"/>
      <c r="AE115" s="908"/>
      <c r="AF115" s="909">
        <v>74437</v>
      </c>
      <c r="AG115" s="907"/>
      <c r="AH115" s="907"/>
      <c r="AI115" s="907"/>
      <c r="AJ115" s="908"/>
      <c r="AK115" s="909">
        <v>75813</v>
      </c>
      <c r="AL115" s="907"/>
      <c r="AM115" s="907"/>
      <c r="AN115" s="907"/>
      <c r="AO115" s="908"/>
      <c r="AP115" s="910">
        <v>0.7</v>
      </c>
      <c r="AQ115" s="911"/>
      <c r="AR115" s="911"/>
      <c r="AS115" s="911"/>
      <c r="AT115" s="912"/>
      <c r="AU115" s="921"/>
      <c r="AV115" s="922"/>
      <c r="AW115" s="922"/>
      <c r="AX115" s="922"/>
      <c r="AY115" s="923"/>
      <c r="AZ115" s="765" t="s">
        <v>427</v>
      </c>
      <c r="BA115" s="766"/>
      <c r="BB115" s="766"/>
      <c r="BC115" s="766"/>
      <c r="BD115" s="766"/>
      <c r="BE115" s="766"/>
      <c r="BF115" s="766"/>
      <c r="BG115" s="766"/>
      <c r="BH115" s="766"/>
      <c r="BI115" s="766"/>
      <c r="BJ115" s="766"/>
      <c r="BK115" s="766"/>
      <c r="BL115" s="766"/>
      <c r="BM115" s="766"/>
      <c r="BN115" s="766"/>
      <c r="BO115" s="766"/>
      <c r="BP115" s="767"/>
      <c r="BQ115" s="768">
        <v>22572</v>
      </c>
      <c r="BR115" s="769"/>
      <c r="BS115" s="769"/>
      <c r="BT115" s="769"/>
      <c r="BU115" s="769"/>
      <c r="BV115" s="769">
        <v>21722</v>
      </c>
      <c r="BW115" s="769"/>
      <c r="BX115" s="769"/>
      <c r="BY115" s="769"/>
      <c r="BZ115" s="769"/>
      <c r="CA115" s="769">
        <v>20850</v>
      </c>
      <c r="CB115" s="769"/>
      <c r="CC115" s="769"/>
      <c r="CD115" s="769"/>
      <c r="CE115" s="769"/>
      <c r="CF115" s="846">
        <v>0.2</v>
      </c>
      <c r="CG115" s="847"/>
      <c r="CH115" s="847"/>
      <c r="CI115" s="847"/>
      <c r="CJ115" s="847"/>
      <c r="CK115" s="915"/>
      <c r="CL115" s="864"/>
      <c r="CM115" s="765" t="s">
        <v>428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221</v>
      </c>
      <c r="DH115" s="782"/>
      <c r="DI115" s="782"/>
      <c r="DJ115" s="782"/>
      <c r="DK115" s="783"/>
      <c r="DL115" s="784" t="s">
        <v>221</v>
      </c>
      <c r="DM115" s="782"/>
      <c r="DN115" s="782"/>
      <c r="DO115" s="782"/>
      <c r="DP115" s="783"/>
      <c r="DQ115" s="784" t="s">
        <v>221</v>
      </c>
      <c r="DR115" s="782"/>
      <c r="DS115" s="782"/>
      <c r="DT115" s="782"/>
      <c r="DU115" s="783"/>
      <c r="DV115" s="752" t="s">
        <v>221</v>
      </c>
      <c r="DW115" s="753"/>
      <c r="DX115" s="753"/>
      <c r="DY115" s="753"/>
      <c r="DZ115" s="754"/>
    </row>
    <row r="116" spans="1:130" s="197" customFormat="1" ht="26.25" customHeight="1">
      <c r="A116" s="904"/>
      <c r="B116" s="905"/>
      <c r="C116" s="844" t="s">
        <v>429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658</v>
      </c>
      <c r="AB116" s="782"/>
      <c r="AC116" s="782"/>
      <c r="AD116" s="782"/>
      <c r="AE116" s="783"/>
      <c r="AF116" s="784">
        <v>1056</v>
      </c>
      <c r="AG116" s="782"/>
      <c r="AH116" s="782"/>
      <c r="AI116" s="782"/>
      <c r="AJ116" s="783"/>
      <c r="AK116" s="784">
        <v>1193</v>
      </c>
      <c r="AL116" s="782"/>
      <c r="AM116" s="782"/>
      <c r="AN116" s="782"/>
      <c r="AO116" s="783"/>
      <c r="AP116" s="752">
        <v>0</v>
      </c>
      <c r="AQ116" s="753"/>
      <c r="AR116" s="753"/>
      <c r="AS116" s="753"/>
      <c r="AT116" s="754"/>
      <c r="AU116" s="921"/>
      <c r="AV116" s="922"/>
      <c r="AW116" s="922"/>
      <c r="AX116" s="922"/>
      <c r="AY116" s="923"/>
      <c r="AZ116" s="765" t="s">
        <v>430</v>
      </c>
      <c r="BA116" s="766"/>
      <c r="BB116" s="766"/>
      <c r="BC116" s="766"/>
      <c r="BD116" s="766"/>
      <c r="BE116" s="766"/>
      <c r="BF116" s="766"/>
      <c r="BG116" s="766"/>
      <c r="BH116" s="766"/>
      <c r="BI116" s="766"/>
      <c r="BJ116" s="766"/>
      <c r="BK116" s="766"/>
      <c r="BL116" s="766"/>
      <c r="BM116" s="766"/>
      <c r="BN116" s="766"/>
      <c r="BO116" s="766"/>
      <c r="BP116" s="767"/>
      <c r="BQ116" s="768" t="s">
        <v>221</v>
      </c>
      <c r="BR116" s="769"/>
      <c r="BS116" s="769"/>
      <c r="BT116" s="769"/>
      <c r="BU116" s="769"/>
      <c r="BV116" s="769" t="s">
        <v>221</v>
      </c>
      <c r="BW116" s="769"/>
      <c r="BX116" s="769"/>
      <c r="BY116" s="769"/>
      <c r="BZ116" s="769"/>
      <c r="CA116" s="769" t="s">
        <v>221</v>
      </c>
      <c r="CB116" s="769"/>
      <c r="CC116" s="769"/>
      <c r="CD116" s="769"/>
      <c r="CE116" s="769"/>
      <c r="CF116" s="846" t="s">
        <v>221</v>
      </c>
      <c r="CG116" s="847"/>
      <c r="CH116" s="847"/>
      <c r="CI116" s="847"/>
      <c r="CJ116" s="847"/>
      <c r="CK116" s="915"/>
      <c r="CL116" s="864"/>
      <c r="CM116" s="801" t="s">
        <v>431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221</v>
      </c>
      <c r="DH116" s="782"/>
      <c r="DI116" s="782"/>
      <c r="DJ116" s="782"/>
      <c r="DK116" s="783"/>
      <c r="DL116" s="784" t="s">
        <v>221</v>
      </c>
      <c r="DM116" s="782"/>
      <c r="DN116" s="782"/>
      <c r="DO116" s="782"/>
      <c r="DP116" s="783"/>
      <c r="DQ116" s="784" t="s">
        <v>221</v>
      </c>
      <c r="DR116" s="782"/>
      <c r="DS116" s="782"/>
      <c r="DT116" s="782"/>
      <c r="DU116" s="783"/>
      <c r="DV116" s="752" t="s">
        <v>221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432</v>
      </c>
      <c r="Z117" s="887"/>
      <c r="AA117" s="892">
        <v>3948529</v>
      </c>
      <c r="AB117" s="893"/>
      <c r="AC117" s="893"/>
      <c r="AD117" s="893"/>
      <c r="AE117" s="894"/>
      <c r="AF117" s="896">
        <v>3842370</v>
      </c>
      <c r="AG117" s="893"/>
      <c r="AH117" s="893"/>
      <c r="AI117" s="893"/>
      <c r="AJ117" s="894"/>
      <c r="AK117" s="896">
        <v>3609129</v>
      </c>
      <c r="AL117" s="893"/>
      <c r="AM117" s="893"/>
      <c r="AN117" s="893"/>
      <c r="AO117" s="894"/>
      <c r="AP117" s="897"/>
      <c r="AQ117" s="898"/>
      <c r="AR117" s="898"/>
      <c r="AS117" s="898"/>
      <c r="AT117" s="899"/>
      <c r="AU117" s="921"/>
      <c r="AV117" s="922"/>
      <c r="AW117" s="922"/>
      <c r="AX117" s="922"/>
      <c r="AY117" s="923"/>
      <c r="AZ117" s="843" t="s">
        <v>433</v>
      </c>
      <c r="BA117" s="844"/>
      <c r="BB117" s="844"/>
      <c r="BC117" s="844"/>
      <c r="BD117" s="844"/>
      <c r="BE117" s="844"/>
      <c r="BF117" s="844"/>
      <c r="BG117" s="844"/>
      <c r="BH117" s="844"/>
      <c r="BI117" s="844"/>
      <c r="BJ117" s="844"/>
      <c r="BK117" s="844"/>
      <c r="BL117" s="844"/>
      <c r="BM117" s="844"/>
      <c r="BN117" s="844"/>
      <c r="BO117" s="844"/>
      <c r="BP117" s="845"/>
      <c r="BQ117" s="855" t="s">
        <v>221</v>
      </c>
      <c r="BR117" s="856"/>
      <c r="BS117" s="856"/>
      <c r="BT117" s="856"/>
      <c r="BU117" s="856"/>
      <c r="BV117" s="856" t="s">
        <v>221</v>
      </c>
      <c r="BW117" s="856"/>
      <c r="BX117" s="856"/>
      <c r="BY117" s="856"/>
      <c r="BZ117" s="856"/>
      <c r="CA117" s="856" t="s">
        <v>221</v>
      </c>
      <c r="CB117" s="856"/>
      <c r="CC117" s="856"/>
      <c r="CD117" s="856"/>
      <c r="CE117" s="856"/>
      <c r="CF117" s="846" t="s">
        <v>221</v>
      </c>
      <c r="CG117" s="847"/>
      <c r="CH117" s="847"/>
      <c r="CI117" s="847"/>
      <c r="CJ117" s="847"/>
      <c r="CK117" s="915"/>
      <c r="CL117" s="864"/>
      <c r="CM117" s="801" t="s">
        <v>434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221</v>
      </c>
      <c r="DH117" s="782"/>
      <c r="DI117" s="782"/>
      <c r="DJ117" s="782"/>
      <c r="DK117" s="783"/>
      <c r="DL117" s="784" t="s">
        <v>221</v>
      </c>
      <c r="DM117" s="782"/>
      <c r="DN117" s="782"/>
      <c r="DO117" s="782"/>
      <c r="DP117" s="783"/>
      <c r="DQ117" s="784" t="s">
        <v>221</v>
      </c>
      <c r="DR117" s="782"/>
      <c r="DS117" s="782"/>
      <c r="DT117" s="782"/>
      <c r="DU117" s="783"/>
      <c r="DV117" s="752" t="s">
        <v>221</v>
      </c>
      <c r="DW117" s="753"/>
      <c r="DX117" s="753"/>
      <c r="DY117" s="753"/>
      <c r="DZ117" s="754"/>
    </row>
    <row r="118" spans="1:130" s="197" customFormat="1" ht="26.25" customHeight="1">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287</v>
      </c>
      <c r="AG118" s="886"/>
      <c r="AH118" s="886"/>
      <c r="AI118" s="886"/>
      <c r="AJ118" s="887"/>
      <c r="AK118" s="888" t="s">
        <v>286</v>
      </c>
      <c r="AL118" s="886"/>
      <c r="AM118" s="886"/>
      <c r="AN118" s="886"/>
      <c r="AO118" s="887"/>
      <c r="AP118" s="889" t="s">
        <v>407</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435</v>
      </c>
      <c r="BP118" s="836"/>
      <c r="BQ118" s="855">
        <v>40453639</v>
      </c>
      <c r="BR118" s="856"/>
      <c r="BS118" s="856"/>
      <c r="BT118" s="856"/>
      <c r="BU118" s="856"/>
      <c r="BV118" s="856">
        <v>39518409</v>
      </c>
      <c r="BW118" s="856"/>
      <c r="BX118" s="856"/>
      <c r="BY118" s="856"/>
      <c r="BZ118" s="856"/>
      <c r="CA118" s="856">
        <v>38084425</v>
      </c>
      <c r="CB118" s="856"/>
      <c r="CC118" s="856"/>
      <c r="CD118" s="856"/>
      <c r="CE118" s="856"/>
      <c r="CF118" s="741"/>
      <c r="CG118" s="742"/>
      <c r="CH118" s="742"/>
      <c r="CI118" s="742"/>
      <c r="CJ118" s="839"/>
      <c r="CK118" s="915"/>
      <c r="CL118" s="864"/>
      <c r="CM118" s="801" t="s">
        <v>436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221</v>
      </c>
      <c r="DH118" s="782"/>
      <c r="DI118" s="782"/>
      <c r="DJ118" s="782"/>
      <c r="DK118" s="783"/>
      <c r="DL118" s="784" t="s">
        <v>221</v>
      </c>
      <c r="DM118" s="782"/>
      <c r="DN118" s="782"/>
      <c r="DO118" s="782"/>
      <c r="DP118" s="783"/>
      <c r="DQ118" s="784" t="s">
        <v>221</v>
      </c>
      <c r="DR118" s="782"/>
      <c r="DS118" s="782"/>
      <c r="DT118" s="782"/>
      <c r="DU118" s="783"/>
      <c r="DV118" s="752" t="s">
        <v>221</v>
      </c>
      <c r="DW118" s="753"/>
      <c r="DX118" s="753"/>
      <c r="DY118" s="753"/>
      <c r="DZ118" s="754"/>
    </row>
    <row r="119" spans="1:130" s="197" customFormat="1" ht="26.25" customHeight="1">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221</v>
      </c>
      <c r="AB119" s="871"/>
      <c r="AC119" s="871"/>
      <c r="AD119" s="871"/>
      <c r="AE119" s="872"/>
      <c r="AF119" s="873" t="s">
        <v>221</v>
      </c>
      <c r="AG119" s="871"/>
      <c r="AH119" s="871"/>
      <c r="AI119" s="871"/>
      <c r="AJ119" s="872"/>
      <c r="AK119" s="873" t="s">
        <v>221</v>
      </c>
      <c r="AL119" s="871"/>
      <c r="AM119" s="871"/>
      <c r="AN119" s="871"/>
      <c r="AO119" s="872"/>
      <c r="AP119" s="874" t="s">
        <v>221</v>
      </c>
      <c r="AQ119" s="875"/>
      <c r="AR119" s="875"/>
      <c r="AS119" s="875"/>
      <c r="AT119" s="876"/>
      <c r="AU119" s="877" t="s">
        <v>437</v>
      </c>
      <c r="AV119" s="878"/>
      <c r="AW119" s="878"/>
      <c r="AX119" s="878"/>
      <c r="AY119" s="879"/>
      <c r="AZ119" s="814" t="s">
        <v>438</v>
      </c>
      <c r="BA119" s="756"/>
      <c r="BB119" s="756"/>
      <c r="BC119" s="756"/>
      <c r="BD119" s="756"/>
      <c r="BE119" s="756"/>
      <c r="BF119" s="756"/>
      <c r="BG119" s="756"/>
      <c r="BH119" s="756"/>
      <c r="BI119" s="756"/>
      <c r="BJ119" s="756"/>
      <c r="BK119" s="756"/>
      <c r="BL119" s="756"/>
      <c r="BM119" s="756"/>
      <c r="BN119" s="756"/>
      <c r="BO119" s="756"/>
      <c r="BP119" s="757"/>
      <c r="BQ119" s="797">
        <v>6945642</v>
      </c>
      <c r="BR119" s="798"/>
      <c r="BS119" s="798"/>
      <c r="BT119" s="798"/>
      <c r="BU119" s="798"/>
      <c r="BV119" s="798">
        <v>8666651</v>
      </c>
      <c r="BW119" s="798"/>
      <c r="BX119" s="798"/>
      <c r="BY119" s="798"/>
      <c r="BZ119" s="798"/>
      <c r="CA119" s="798">
        <v>8914544</v>
      </c>
      <c r="CB119" s="798"/>
      <c r="CC119" s="798"/>
      <c r="CD119" s="798"/>
      <c r="CE119" s="798"/>
      <c r="CF119" s="859">
        <v>83.5</v>
      </c>
      <c r="CG119" s="860"/>
      <c r="CH119" s="860"/>
      <c r="CI119" s="860"/>
      <c r="CJ119" s="860"/>
      <c r="CK119" s="916"/>
      <c r="CL119" s="866"/>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490828</v>
      </c>
      <c r="DH119" s="715"/>
      <c r="DI119" s="715"/>
      <c r="DJ119" s="715"/>
      <c r="DK119" s="716"/>
      <c r="DL119" s="717">
        <v>432155</v>
      </c>
      <c r="DM119" s="715"/>
      <c r="DN119" s="715"/>
      <c r="DO119" s="715"/>
      <c r="DP119" s="716"/>
      <c r="DQ119" s="717">
        <v>371838</v>
      </c>
      <c r="DR119" s="715"/>
      <c r="DS119" s="715"/>
      <c r="DT119" s="715"/>
      <c r="DU119" s="716"/>
      <c r="DV119" s="805">
        <v>3.5</v>
      </c>
      <c r="DW119" s="806"/>
      <c r="DX119" s="806"/>
      <c r="DY119" s="806"/>
      <c r="DZ119" s="807"/>
    </row>
    <row r="120" spans="1:130" s="197" customFormat="1" ht="26.25" customHeight="1">
      <c r="A120" s="863"/>
      <c r="B120" s="864"/>
      <c r="C120" s="801" t="s">
        <v>415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221</v>
      </c>
      <c r="AB120" s="782"/>
      <c r="AC120" s="782"/>
      <c r="AD120" s="782"/>
      <c r="AE120" s="783"/>
      <c r="AF120" s="784" t="s">
        <v>221</v>
      </c>
      <c r="AG120" s="782"/>
      <c r="AH120" s="782"/>
      <c r="AI120" s="782"/>
      <c r="AJ120" s="783"/>
      <c r="AK120" s="784" t="s">
        <v>221</v>
      </c>
      <c r="AL120" s="782"/>
      <c r="AM120" s="782"/>
      <c r="AN120" s="782"/>
      <c r="AO120" s="783"/>
      <c r="AP120" s="752" t="s">
        <v>221</v>
      </c>
      <c r="AQ120" s="753"/>
      <c r="AR120" s="753"/>
      <c r="AS120" s="753"/>
      <c r="AT120" s="754"/>
      <c r="AU120" s="880"/>
      <c r="AV120" s="881"/>
      <c r="AW120" s="881"/>
      <c r="AX120" s="881"/>
      <c r="AY120" s="882"/>
      <c r="AZ120" s="765" t="s">
        <v>440</v>
      </c>
      <c r="BA120" s="766"/>
      <c r="BB120" s="766"/>
      <c r="BC120" s="766"/>
      <c r="BD120" s="766"/>
      <c r="BE120" s="766"/>
      <c r="BF120" s="766"/>
      <c r="BG120" s="766"/>
      <c r="BH120" s="766"/>
      <c r="BI120" s="766"/>
      <c r="BJ120" s="766"/>
      <c r="BK120" s="766"/>
      <c r="BL120" s="766"/>
      <c r="BM120" s="766"/>
      <c r="BN120" s="766"/>
      <c r="BO120" s="766"/>
      <c r="BP120" s="767"/>
      <c r="BQ120" s="768">
        <v>1054371</v>
      </c>
      <c r="BR120" s="769"/>
      <c r="BS120" s="769"/>
      <c r="BT120" s="769"/>
      <c r="BU120" s="769"/>
      <c r="BV120" s="769">
        <v>1064885</v>
      </c>
      <c r="BW120" s="769"/>
      <c r="BX120" s="769"/>
      <c r="BY120" s="769"/>
      <c r="BZ120" s="769"/>
      <c r="CA120" s="769">
        <v>1137506</v>
      </c>
      <c r="CB120" s="769"/>
      <c r="CC120" s="769"/>
      <c r="CD120" s="769"/>
      <c r="CE120" s="769"/>
      <c r="CF120" s="846">
        <v>10.7</v>
      </c>
      <c r="CG120" s="847"/>
      <c r="CH120" s="847"/>
      <c r="CI120" s="847"/>
      <c r="CJ120" s="847"/>
      <c r="CK120" s="848" t="s">
        <v>441</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2965745</v>
      </c>
      <c r="DH120" s="798"/>
      <c r="DI120" s="798"/>
      <c r="DJ120" s="798"/>
      <c r="DK120" s="798"/>
      <c r="DL120" s="798">
        <v>2992763</v>
      </c>
      <c r="DM120" s="798"/>
      <c r="DN120" s="798"/>
      <c r="DO120" s="798"/>
      <c r="DP120" s="798"/>
      <c r="DQ120" s="798">
        <v>2790987</v>
      </c>
      <c r="DR120" s="798"/>
      <c r="DS120" s="798"/>
      <c r="DT120" s="798"/>
      <c r="DU120" s="798"/>
      <c r="DV120" s="799">
        <v>26.2</v>
      </c>
      <c r="DW120" s="799"/>
      <c r="DX120" s="799"/>
      <c r="DY120" s="799"/>
      <c r="DZ120" s="800"/>
    </row>
    <row r="121" spans="1:130" s="197" customFormat="1" ht="26.25" customHeight="1">
      <c r="A121" s="863"/>
      <c r="B121" s="864"/>
      <c r="C121" s="840" t="s">
        <v>442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26618</v>
      </c>
      <c r="AB121" s="782"/>
      <c r="AC121" s="782"/>
      <c r="AD121" s="782"/>
      <c r="AE121" s="783"/>
      <c r="AF121" s="784" t="s">
        <v>221</v>
      </c>
      <c r="AG121" s="782"/>
      <c r="AH121" s="782"/>
      <c r="AI121" s="782"/>
      <c r="AJ121" s="783"/>
      <c r="AK121" s="784" t="s">
        <v>221</v>
      </c>
      <c r="AL121" s="782"/>
      <c r="AM121" s="782"/>
      <c r="AN121" s="782"/>
      <c r="AO121" s="783"/>
      <c r="AP121" s="752" t="s">
        <v>221</v>
      </c>
      <c r="AQ121" s="753"/>
      <c r="AR121" s="753"/>
      <c r="AS121" s="753"/>
      <c r="AT121" s="754"/>
      <c r="AU121" s="880"/>
      <c r="AV121" s="881"/>
      <c r="AW121" s="881"/>
      <c r="AX121" s="881"/>
      <c r="AY121" s="882"/>
      <c r="AZ121" s="843" t="s">
        <v>443</v>
      </c>
      <c r="BA121" s="844"/>
      <c r="BB121" s="844"/>
      <c r="BC121" s="844"/>
      <c r="BD121" s="844"/>
      <c r="BE121" s="844"/>
      <c r="BF121" s="844"/>
      <c r="BG121" s="844"/>
      <c r="BH121" s="844"/>
      <c r="BI121" s="844"/>
      <c r="BJ121" s="844"/>
      <c r="BK121" s="844"/>
      <c r="BL121" s="844"/>
      <c r="BM121" s="844"/>
      <c r="BN121" s="844"/>
      <c r="BO121" s="844"/>
      <c r="BP121" s="845"/>
      <c r="BQ121" s="855">
        <v>24193115</v>
      </c>
      <c r="BR121" s="856"/>
      <c r="BS121" s="856"/>
      <c r="BT121" s="856"/>
      <c r="BU121" s="856"/>
      <c r="BV121" s="856">
        <v>23720097</v>
      </c>
      <c r="BW121" s="856"/>
      <c r="BX121" s="856"/>
      <c r="BY121" s="856"/>
      <c r="BZ121" s="856"/>
      <c r="CA121" s="856">
        <v>25463970</v>
      </c>
      <c r="CB121" s="856"/>
      <c r="CC121" s="856"/>
      <c r="CD121" s="856"/>
      <c r="CE121" s="856"/>
      <c r="CF121" s="857">
        <v>238.6</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1152914</v>
      </c>
      <c r="DH121" s="769"/>
      <c r="DI121" s="769"/>
      <c r="DJ121" s="769"/>
      <c r="DK121" s="769"/>
      <c r="DL121" s="769">
        <v>1073587</v>
      </c>
      <c r="DM121" s="769"/>
      <c r="DN121" s="769"/>
      <c r="DO121" s="769"/>
      <c r="DP121" s="769"/>
      <c r="DQ121" s="769">
        <v>1024390</v>
      </c>
      <c r="DR121" s="769"/>
      <c r="DS121" s="769"/>
      <c r="DT121" s="769"/>
      <c r="DU121" s="769"/>
      <c r="DV121" s="821">
        <v>9.6</v>
      </c>
      <c r="DW121" s="821"/>
      <c r="DX121" s="821"/>
      <c r="DY121" s="821"/>
      <c r="DZ121" s="822"/>
    </row>
    <row r="122" spans="1:130" s="197" customFormat="1" ht="26.25" customHeight="1">
      <c r="A122" s="863"/>
      <c r="B122" s="864"/>
      <c r="C122" s="801" t="s">
        <v>425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221</v>
      </c>
      <c r="AB122" s="782"/>
      <c r="AC122" s="782"/>
      <c r="AD122" s="782"/>
      <c r="AE122" s="783"/>
      <c r="AF122" s="784" t="s">
        <v>221</v>
      </c>
      <c r="AG122" s="782"/>
      <c r="AH122" s="782"/>
      <c r="AI122" s="782"/>
      <c r="AJ122" s="783"/>
      <c r="AK122" s="784" t="s">
        <v>221</v>
      </c>
      <c r="AL122" s="782"/>
      <c r="AM122" s="782"/>
      <c r="AN122" s="782"/>
      <c r="AO122" s="783"/>
      <c r="AP122" s="752" t="s">
        <v>221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444</v>
      </c>
      <c r="BP122" s="836"/>
      <c r="BQ122" s="837">
        <v>32193128</v>
      </c>
      <c r="BR122" s="838"/>
      <c r="BS122" s="838"/>
      <c r="BT122" s="838"/>
      <c r="BU122" s="838"/>
      <c r="BV122" s="838">
        <v>33451633</v>
      </c>
      <c r="BW122" s="838"/>
      <c r="BX122" s="838"/>
      <c r="BY122" s="838"/>
      <c r="BZ122" s="838"/>
      <c r="CA122" s="838">
        <v>35516020</v>
      </c>
      <c r="CB122" s="838"/>
      <c r="CC122" s="838"/>
      <c r="CD122" s="838"/>
      <c r="CE122" s="838"/>
      <c r="CF122" s="741"/>
      <c r="CG122" s="742"/>
      <c r="CH122" s="742"/>
      <c r="CI122" s="742"/>
      <c r="CJ122" s="839"/>
      <c r="CK122" s="849"/>
      <c r="CL122" s="810"/>
      <c r="CM122" s="810"/>
      <c r="CN122" s="810"/>
      <c r="CO122" s="811"/>
      <c r="CP122" s="826" t="s">
        <v>387</v>
      </c>
      <c r="CQ122" s="827"/>
      <c r="CR122" s="827"/>
      <c r="CS122" s="827"/>
      <c r="CT122" s="827"/>
      <c r="CU122" s="827"/>
      <c r="CV122" s="827"/>
      <c r="CW122" s="827"/>
      <c r="CX122" s="827"/>
      <c r="CY122" s="827"/>
      <c r="CZ122" s="827"/>
      <c r="DA122" s="827"/>
      <c r="DB122" s="827"/>
      <c r="DC122" s="827"/>
      <c r="DD122" s="827"/>
      <c r="DE122" s="827"/>
      <c r="DF122" s="828"/>
      <c r="DG122" s="768">
        <v>106982</v>
      </c>
      <c r="DH122" s="769"/>
      <c r="DI122" s="769"/>
      <c r="DJ122" s="769"/>
      <c r="DK122" s="769"/>
      <c r="DL122" s="769">
        <v>101722</v>
      </c>
      <c r="DM122" s="769"/>
      <c r="DN122" s="769"/>
      <c r="DO122" s="769"/>
      <c r="DP122" s="769"/>
      <c r="DQ122" s="769">
        <v>96363</v>
      </c>
      <c r="DR122" s="769"/>
      <c r="DS122" s="769"/>
      <c r="DT122" s="769"/>
      <c r="DU122" s="769"/>
      <c r="DV122" s="821">
        <v>0.9</v>
      </c>
      <c r="DW122" s="821"/>
      <c r="DX122" s="821"/>
      <c r="DY122" s="821"/>
      <c r="DZ122" s="822"/>
    </row>
    <row r="123" spans="1:130" s="197" customFormat="1" ht="26.25" customHeight="1" thickBot="1">
      <c r="A123" s="863"/>
      <c r="B123" s="864"/>
      <c r="C123" s="801" t="s">
        <v>431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221</v>
      </c>
      <c r="AB123" s="782"/>
      <c r="AC123" s="782"/>
      <c r="AD123" s="782"/>
      <c r="AE123" s="783"/>
      <c r="AF123" s="784" t="s">
        <v>221</v>
      </c>
      <c r="AG123" s="782"/>
      <c r="AH123" s="782"/>
      <c r="AI123" s="782"/>
      <c r="AJ123" s="783"/>
      <c r="AK123" s="784" t="s">
        <v>221</v>
      </c>
      <c r="AL123" s="782"/>
      <c r="AM123" s="782"/>
      <c r="AN123" s="782"/>
      <c r="AO123" s="783"/>
      <c r="AP123" s="752" t="s">
        <v>221</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74.900000000000006</v>
      </c>
      <c r="BR123" s="830"/>
      <c r="BS123" s="830"/>
      <c r="BT123" s="830"/>
      <c r="BU123" s="830"/>
      <c r="BV123" s="830">
        <v>56.5</v>
      </c>
      <c r="BW123" s="830"/>
      <c r="BX123" s="830"/>
      <c r="BY123" s="830"/>
      <c r="BZ123" s="830"/>
      <c r="CA123" s="830">
        <v>24</v>
      </c>
      <c r="CB123" s="830"/>
      <c r="CC123" s="830"/>
      <c r="CD123" s="830"/>
      <c r="CE123" s="830"/>
      <c r="CF123" s="728"/>
      <c r="CG123" s="729"/>
      <c r="CH123" s="729"/>
      <c r="CI123" s="729"/>
      <c r="CJ123" s="831"/>
      <c r="CK123" s="849"/>
      <c r="CL123" s="810"/>
      <c r="CM123" s="810"/>
      <c r="CN123" s="810"/>
      <c r="CO123" s="811"/>
      <c r="CP123" s="826" t="s">
        <v>385</v>
      </c>
      <c r="CQ123" s="827"/>
      <c r="CR123" s="827"/>
      <c r="CS123" s="827"/>
      <c r="CT123" s="827"/>
      <c r="CU123" s="827"/>
      <c r="CV123" s="827"/>
      <c r="CW123" s="827"/>
      <c r="CX123" s="827"/>
      <c r="CY123" s="827"/>
      <c r="CZ123" s="827"/>
      <c r="DA123" s="827"/>
      <c r="DB123" s="827"/>
      <c r="DC123" s="827"/>
      <c r="DD123" s="827"/>
      <c r="DE123" s="827"/>
      <c r="DF123" s="828"/>
      <c r="DG123" s="781">
        <v>49871</v>
      </c>
      <c r="DH123" s="782"/>
      <c r="DI123" s="782"/>
      <c r="DJ123" s="782"/>
      <c r="DK123" s="783"/>
      <c r="DL123" s="784">
        <v>39523</v>
      </c>
      <c r="DM123" s="782"/>
      <c r="DN123" s="782"/>
      <c r="DO123" s="782"/>
      <c r="DP123" s="783"/>
      <c r="DQ123" s="784">
        <v>20616</v>
      </c>
      <c r="DR123" s="782"/>
      <c r="DS123" s="782"/>
      <c r="DT123" s="782"/>
      <c r="DU123" s="783"/>
      <c r="DV123" s="752">
        <v>0.2</v>
      </c>
      <c r="DW123" s="753"/>
      <c r="DX123" s="753"/>
      <c r="DY123" s="753"/>
      <c r="DZ123" s="754"/>
    </row>
    <row r="124" spans="1:130" s="197" customFormat="1" ht="26.25" customHeight="1">
      <c r="A124" s="863"/>
      <c r="B124" s="864"/>
      <c r="C124" s="801" t="s">
        <v>434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221</v>
      </c>
      <c r="AB124" s="782"/>
      <c r="AC124" s="782"/>
      <c r="AD124" s="782"/>
      <c r="AE124" s="783"/>
      <c r="AF124" s="784" t="s">
        <v>221</v>
      </c>
      <c r="AG124" s="782"/>
      <c r="AH124" s="782"/>
      <c r="AI124" s="782"/>
      <c r="AJ124" s="783"/>
      <c r="AK124" s="784" t="s">
        <v>221</v>
      </c>
      <c r="AL124" s="782"/>
      <c r="AM124" s="782"/>
      <c r="AN124" s="782"/>
      <c r="AO124" s="783"/>
      <c r="AP124" s="752" t="s">
        <v>221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v>11829</v>
      </c>
      <c r="DH124" s="715"/>
      <c r="DI124" s="715"/>
      <c r="DJ124" s="715"/>
      <c r="DK124" s="716"/>
      <c r="DL124" s="717">
        <v>8078</v>
      </c>
      <c r="DM124" s="715"/>
      <c r="DN124" s="715"/>
      <c r="DO124" s="715"/>
      <c r="DP124" s="716"/>
      <c r="DQ124" s="717">
        <v>3372</v>
      </c>
      <c r="DR124" s="715"/>
      <c r="DS124" s="715"/>
      <c r="DT124" s="715"/>
      <c r="DU124" s="716"/>
      <c r="DV124" s="805">
        <v>0</v>
      </c>
      <c r="DW124" s="806"/>
      <c r="DX124" s="806"/>
      <c r="DY124" s="806"/>
      <c r="DZ124" s="807"/>
    </row>
    <row r="125" spans="1:130" s="197" customFormat="1" ht="26.25" customHeight="1" thickBot="1">
      <c r="A125" s="863"/>
      <c r="B125" s="864"/>
      <c r="C125" s="801" t="s">
        <v>436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221</v>
      </c>
      <c r="AB125" s="782"/>
      <c r="AC125" s="782"/>
      <c r="AD125" s="782"/>
      <c r="AE125" s="783"/>
      <c r="AF125" s="784" t="s">
        <v>221</v>
      </c>
      <c r="AG125" s="782"/>
      <c r="AH125" s="782"/>
      <c r="AI125" s="782"/>
      <c r="AJ125" s="783"/>
      <c r="AK125" s="784" t="s">
        <v>221</v>
      </c>
      <c r="AL125" s="782"/>
      <c r="AM125" s="782"/>
      <c r="AN125" s="782"/>
      <c r="AO125" s="783"/>
      <c r="AP125" s="752" t="s">
        <v>221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221</v>
      </c>
      <c r="DH125" s="798"/>
      <c r="DI125" s="798"/>
      <c r="DJ125" s="798"/>
      <c r="DK125" s="798"/>
      <c r="DL125" s="798" t="s">
        <v>221</v>
      </c>
      <c r="DM125" s="798"/>
      <c r="DN125" s="798"/>
      <c r="DO125" s="798"/>
      <c r="DP125" s="798"/>
      <c r="DQ125" s="798" t="s">
        <v>221</v>
      </c>
      <c r="DR125" s="798"/>
      <c r="DS125" s="798"/>
      <c r="DT125" s="798"/>
      <c r="DU125" s="798"/>
      <c r="DV125" s="799" t="s">
        <v>221</v>
      </c>
      <c r="DW125" s="799"/>
      <c r="DX125" s="799"/>
      <c r="DY125" s="799"/>
      <c r="DZ125" s="800"/>
    </row>
    <row r="126" spans="1:130" s="197" customFormat="1" ht="26.25" customHeight="1">
      <c r="A126" s="863"/>
      <c r="B126" s="864"/>
      <c r="C126" s="801" t="s">
        <v>439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70501</v>
      </c>
      <c r="AB126" s="782"/>
      <c r="AC126" s="782"/>
      <c r="AD126" s="782"/>
      <c r="AE126" s="783"/>
      <c r="AF126" s="784">
        <v>70214</v>
      </c>
      <c r="AG126" s="782"/>
      <c r="AH126" s="782"/>
      <c r="AI126" s="782"/>
      <c r="AJ126" s="783"/>
      <c r="AK126" s="784">
        <v>72302</v>
      </c>
      <c r="AL126" s="782"/>
      <c r="AM126" s="782"/>
      <c r="AN126" s="782"/>
      <c r="AO126" s="783"/>
      <c r="AP126" s="752">
        <v>0.7</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t="s">
        <v>221</v>
      </c>
      <c r="DH126" s="769"/>
      <c r="DI126" s="769"/>
      <c r="DJ126" s="769"/>
      <c r="DK126" s="769"/>
      <c r="DL126" s="769" t="s">
        <v>221</v>
      </c>
      <c r="DM126" s="769"/>
      <c r="DN126" s="769"/>
      <c r="DO126" s="769"/>
      <c r="DP126" s="769"/>
      <c r="DQ126" s="769" t="s">
        <v>221</v>
      </c>
      <c r="DR126" s="769"/>
      <c r="DS126" s="769"/>
      <c r="DT126" s="769"/>
      <c r="DU126" s="769"/>
      <c r="DV126" s="821" t="s">
        <v>221</v>
      </c>
      <c r="DW126" s="821"/>
      <c r="DX126" s="821"/>
      <c r="DY126" s="821"/>
      <c r="DZ126" s="822"/>
    </row>
    <row r="127" spans="1:130" s="197" customFormat="1" ht="26.25" customHeight="1" thickBot="1">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4498</v>
      </c>
      <c r="AB127" s="782"/>
      <c r="AC127" s="782"/>
      <c r="AD127" s="782"/>
      <c r="AE127" s="783"/>
      <c r="AF127" s="784">
        <v>4223</v>
      </c>
      <c r="AG127" s="782"/>
      <c r="AH127" s="782"/>
      <c r="AI127" s="782"/>
      <c r="AJ127" s="783"/>
      <c r="AK127" s="784">
        <v>3511</v>
      </c>
      <c r="AL127" s="782"/>
      <c r="AM127" s="782"/>
      <c r="AN127" s="782"/>
      <c r="AO127" s="783"/>
      <c r="AP127" s="752">
        <v>0</v>
      </c>
      <c r="AQ127" s="753"/>
      <c r="AR127" s="753"/>
      <c r="AS127" s="753"/>
      <c r="AT127" s="754"/>
      <c r="AU127" s="233"/>
      <c r="AV127" s="233"/>
      <c r="AW127" s="233"/>
      <c r="AX127" s="755" t="s">
        <v>455</v>
      </c>
      <c r="AY127" s="756"/>
      <c r="AZ127" s="756"/>
      <c r="BA127" s="756"/>
      <c r="BB127" s="756"/>
      <c r="BC127" s="756"/>
      <c r="BD127" s="756"/>
      <c r="BE127" s="757"/>
      <c r="BF127" s="758" t="s">
        <v>221</v>
      </c>
      <c r="BG127" s="759"/>
      <c r="BH127" s="759"/>
      <c r="BI127" s="759"/>
      <c r="BJ127" s="759"/>
      <c r="BK127" s="759"/>
      <c r="BL127" s="760"/>
      <c r="BM127" s="758">
        <v>12.92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v>22572</v>
      </c>
      <c r="DH127" s="818"/>
      <c r="DI127" s="818"/>
      <c r="DJ127" s="818"/>
      <c r="DK127" s="818"/>
      <c r="DL127" s="818">
        <v>21722</v>
      </c>
      <c r="DM127" s="818"/>
      <c r="DN127" s="818"/>
      <c r="DO127" s="818"/>
      <c r="DP127" s="818"/>
      <c r="DQ127" s="818">
        <v>20850</v>
      </c>
      <c r="DR127" s="818"/>
      <c r="DS127" s="818"/>
      <c r="DT127" s="818"/>
      <c r="DU127" s="818"/>
      <c r="DV127" s="819">
        <v>0.2</v>
      </c>
      <c r="DW127" s="819"/>
      <c r="DX127" s="819"/>
      <c r="DY127" s="819"/>
      <c r="DZ127" s="820"/>
    </row>
    <row r="128" spans="1:130" s="197" customFormat="1" ht="26.25" customHeight="1">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128635</v>
      </c>
      <c r="AB128" s="722"/>
      <c r="AC128" s="722"/>
      <c r="AD128" s="722"/>
      <c r="AE128" s="723"/>
      <c r="AF128" s="724">
        <v>123421</v>
      </c>
      <c r="AG128" s="722"/>
      <c r="AH128" s="722"/>
      <c r="AI128" s="722"/>
      <c r="AJ128" s="723"/>
      <c r="AK128" s="724">
        <v>113739</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221</v>
      </c>
      <c r="BG128" s="789"/>
      <c r="BH128" s="789"/>
      <c r="BI128" s="789"/>
      <c r="BJ128" s="789"/>
      <c r="BK128" s="789"/>
      <c r="BL128" s="790"/>
      <c r="BM128" s="788">
        <v>17.920000000000002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13606968</v>
      </c>
      <c r="AB129" s="782"/>
      <c r="AC129" s="782"/>
      <c r="AD129" s="782"/>
      <c r="AE129" s="783"/>
      <c r="AF129" s="784">
        <v>13349625</v>
      </c>
      <c r="AG129" s="782"/>
      <c r="AH129" s="782"/>
      <c r="AI129" s="782"/>
      <c r="AJ129" s="783"/>
      <c r="AK129" s="784">
        <v>13325934</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9.6999999999999993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2582948</v>
      </c>
      <c r="AB130" s="782"/>
      <c r="AC130" s="782"/>
      <c r="AD130" s="782"/>
      <c r="AE130" s="783"/>
      <c r="AF130" s="784">
        <v>2618596</v>
      </c>
      <c r="AG130" s="782"/>
      <c r="AH130" s="782"/>
      <c r="AI130" s="782"/>
      <c r="AJ130" s="783"/>
      <c r="AK130" s="784">
        <v>2652952</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v>24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11024020</v>
      </c>
      <c r="AB131" s="715"/>
      <c r="AC131" s="715"/>
      <c r="AD131" s="715"/>
      <c r="AE131" s="716"/>
      <c r="AF131" s="717">
        <v>10731029</v>
      </c>
      <c r="AG131" s="715"/>
      <c r="AH131" s="715"/>
      <c r="AI131" s="715"/>
      <c r="AJ131" s="716"/>
      <c r="AK131" s="717">
        <v>10672982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11.220462230000001</v>
      </c>
      <c r="AB132" s="738"/>
      <c r="AC132" s="738"/>
      <c r="AD132" s="738"/>
      <c r="AE132" s="739"/>
      <c r="AF132" s="740">
        <v>10.25393744</v>
      </c>
      <c r="AG132" s="738"/>
      <c r="AH132" s="738"/>
      <c r="AI132" s="738"/>
      <c r="AJ132" s="739"/>
      <c r="AK132" s="740">
        <v>7.8931829919999998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12.6</v>
      </c>
      <c r="AB133" s="747"/>
      <c r="AC133" s="747"/>
      <c r="AD133" s="747"/>
      <c r="AE133" s="748"/>
      <c r="AF133" s="746">
        <v>11.3</v>
      </c>
      <c r="AG133" s="747"/>
      <c r="AH133" s="747"/>
      <c r="AI133" s="747"/>
      <c r="AJ133" s="748"/>
      <c r="AK133" s="746">
        <v>9.6999999999999993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31" t="s">
        <v>476</v>
      </c>
      <c r="H9" s="1132"/>
      <c r="I9" s="1132"/>
      <c r="J9" s="1133"/>
      <c r="K9" s="263">
        <v>3433734</v>
      </c>
      <c r="L9" s="264">
        <v>99592</v>
      </c>
      <c r="M9" s="265">
        <v>83170</v>
      </c>
      <c r="N9" s="266">
        <v>19.7</v>
      </c>
    </row>
    <row r="10" spans="1:16">
      <c r="A10" s="248"/>
      <c r="B10" s="244"/>
      <c r="C10" s="244"/>
      <c r="D10" s="244"/>
      <c r="E10" s="244"/>
      <c r="F10" s="244"/>
      <c r="G10" s="1131" t="s">
        <v>477</v>
      </c>
      <c r="H10" s="1132"/>
      <c r="I10" s="1132"/>
      <c r="J10" s="1133"/>
      <c r="K10" s="267">
        <v>208873</v>
      </c>
      <c r="L10" s="268">
        <v>6058</v>
      </c>
      <c r="M10" s="269">
        <v>7053</v>
      </c>
      <c r="N10" s="270">
        <v>-14.1</v>
      </c>
    </row>
    <row r="11" spans="1:16" ht="13.5" customHeight="1">
      <c r="A11" s="248"/>
      <c r="B11" s="244"/>
      <c r="C11" s="244"/>
      <c r="D11" s="244"/>
      <c r="E11" s="244"/>
      <c r="F11" s="244"/>
      <c r="G11" s="1131" t="s">
        <v>478</v>
      </c>
      <c r="H11" s="1132"/>
      <c r="I11" s="1132"/>
      <c r="J11" s="1133"/>
      <c r="K11" s="267">
        <v>66415</v>
      </c>
      <c r="L11" s="268">
        <v>1926</v>
      </c>
      <c r="M11" s="269">
        <v>8860</v>
      </c>
      <c r="N11" s="270">
        <v>-78.3</v>
      </c>
    </row>
    <row r="12" spans="1:16" ht="13.5" customHeight="1">
      <c r="A12" s="248"/>
      <c r="B12" s="244"/>
      <c r="C12" s="244"/>
      <c r="D12" s="244"/>
      <c r="E12" s="244"/>
      <c r="F12" s="244"/>
      <c r="G12" s="1131" t="s">
        <v>479</v>
      </c>
      <c r="H12" s="1132"/>
      <c r="I12" s="1132"/>
      <c r="J12" s="1133"/>
      <c r="K12" s="267">
        <v>12031</v>
      </c>
      <c r="L12" s="268">
        <v>349</v>
      </c>
      <c r="M12" s="269">
        <v>837</v>
      </c>
      <c r="N12" s="270">
        <v>-58.3</v>
      </c>
    </row>
    <row r="13" spans="1:16" ht="13.5" customHeight="1">
      <c r="A13" s="248"/>
      <c r="B13" s="244"/>
      <c r="C13" s="244"/>
      <c r="D13" s="244"/>
      <c r="E13" s="244"/>
      <c r="F13" s="244"/>
      <c r="G13" s="1131" t="s">
        <v>480</v>
      </c>
      <c r="H13" s="1132"/>
      <c r="I13" s="1132"/>
      <c r="J13" s="1133"/>
      <c r="K13" s="267" t="s">
        <v>481</v>
      </c>
      <c r="L13" s="268" t="s">
        <v>481</v>
      </c>
      <c r="M13" s="269">
        <v>4</v>
      </c>
      <c r="N13" s="270" t="s">
        <v>481</v>
      </c>
    </row>
    <row r="14" spans="1:16" ht="13.5" customHeight="1">
      <c r="A14" s="248"/>
      <c r="B14" s="244"/>
      <c r="C14" s="244"/>
      <c r="D14" s="244"/>
      <c r="E14" s="244"/>
      <c r="F14" s="244"/>
      <c r="G14" s="1131" t="s">
        <v>482</v>
      </c>
      <c r="H14" s="1132"/>
      <c r="I14" s="1132"/>
      <c r="J14" s="1133"/>
      <c r="K14" s="267">
        <v>100861</v>
      </c>
      <c r="L14" s="268">
        <v>2925</v>
      </c>
      <c r="M14" s="269">
        <v>3453</v>
      </c>
      <c r="N14" s="270">
        <v>-15.3</v>
      </c>
    </row>
    <row r="15" spans="1:16" ht="13.5" customHeight="1">
      <c r="A15" s="248"/>
      <c r="B15" s="244"/>
      <c r="C15" s="244"/>
      <c r="D15" s="244"/>
      <c r="E15" s="244"/>
      <c r="F15" s="244"/>
      <c r="G15" s="1131" t="s">
        <v>483</v>
      </c>
      <c r="H15" s="1132"/>
      <c r="I15" s="1132"/>
      <c r="J15" s="1133"/>
      <c r="K15" s="267">
        <v>203025</v>
      </c>
      <c r="L15" s="268">
        <v>5889</v>
      </c>
      <c r="M15" s="269">
        <v>1923</v>
      </c>
      <c r="N15" s="270">
        <v>206.2</v>
      </c>
    </row>
    <row r="16" spans="1:16">
      <c r="A16" s="248"/>
      <c r="B16" s="244"/>
      <c r="C16" s="244"/>
      <c r="D16" s="244"/>
      <c r="E16" s="244"/>
      <c r="F16" s="244"/>
      <c r="G16" s="1134" t="s">
        <v>484</v>
      </c>
      <c r="H16" s="1135"/>
      <c r="I16" s="1135"/>
      <c r="J16" s="1136"/>
      <c r="K16" s="268">
        <v>-431355</v>
      </c>
      <c r="L16" s="268">
        <v>-12511</v>
      </c>
      <c r="M16" s="269">
        <v>-10272</v>
      </c>
      <c r="N16" s="270">
        <v>21.8</v>
      </c>
    </row>
    <row r="17" spans="1:16">
      <c r="A17" s="248"/>
      <c r="B17" s="244"/>
      <c r="C17" s="244"/>
      <c r="D17" s="244"/>
      <c r="E17" s="244"/>
      <c r="F17" s="244"/>
      <c r="G17" s="1134" t="s">
        <v>170</v>
      </c>
      <c r="H17" s="1135"/>
      <c r="I17" s="1135"/>
      <c r="J17" s="1136"/>
      <c r="K17" s="268">
        <v>3593584</v>
      </c>
      <c r="L17" s="268">
        <v>104228</v>
      </c>
      <c r="M17" s="269">
        <v>95028</v>
      </c>
      <c r="N17" s="270">
        <v>9.6999999999999993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28" t="s">
        <v>489</v>
      </c>
      <c r="H21" s="1129"/>
      <c r="I21" s="1129"/>
      <c r="J21" s="1130"/>
      <c r="K21" s="280">
        <v>11.63</v>
      </c>
      <c r="L21" s="281">
        <v>9.36</v>
      </c>
      <c r="M21" s="282">
        <v>2.27</v>
      </c>
      <c r="N21" s="249"/>
      <c r="O21" s="283"/>
      <c r="P21" s="279"/>
    </row>
    <row r="22" spans="1:16" s="284" customFormat="1">
      <c r="A22" s="279"/>
      <c r="B22" s="249"/>
      <c r="C22" s="249"/>
      <c r="D22" s="249"/>
      <c r="E22" s="249"/>
      <c r="F22" s="249"/>
      <c r="G22" s="1128" t="s">
        <v>490</v>
      </c>
      <c r="H22" s="1129"/>
      <c r="I22" s="1129"/>
      <c r="J22" s="1130"/>
      <c r="K22" s="285">
        <v>98.8</v>
      </c>
      <c r="L22" s="286">
        <v>96.8</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19" t="s">
        <v>494</v>
      </c>
      <c r="H32" s="1120"/>
      <c r="I32" s="1120"/>
      <c r="J32" s="1121"/>
      <c r="K32" s="294">
        <v>2820719</v>
      </c>
      <c r="L32" s="294">
        <v>81812</v>
      </c>
      <c r="M32" s="295">
        <v>65071</v>
      </c>
      <c r="N32" s="296">
        <v>25.7</v>
      </c>
    </row>
    <row r="33" spans="1:16" ht="13.5" customHeight="1">
      <c r="A33" s="248"/>
      <c r="B33" s="244"/>
      <c r="C33" s="244"/>
      <c r="D33" s="244"/>
      <c r="E33" s="244"/>
      <c r="F33" s="244"/>
      <c r="G33" s="1119" t="s">
        <v>495</v>
      </c>
      <c r="H33" s="1120"/>
      <c r="I33" s="1120"/>
      <c r="J33" s="1121"/>
      <c r="K33" s="294" t="s">
        <v>481</v>
      </c>
      <c r="L33" s="294" t="s">
        <v>481</v>
      </c>
      <c r="M33" s="295" t="s">
        <v>481</v>
      </c>
      <c r="N33" s="296" t="s">
        <v>481</v>
      </c>
    </row>
    <row r="34" spans="1:16" ht="27" customHeight="1">
      <c r="A34" s="248"/>
      <c r="B34" s="244"/>
      <c r="C34" s="244"/>
      <c r="D34" s="244"/>
      <c r="E34" s="244"/>
      <c r="F34" s="244"/>
      <c r="G34" s="1119" t="s">
        <v>496</v>
      </c>
      <c r="H34" s="1120"/>
      <c r="I34" s="1120"/>
      <c r="J34" s="1121"/>
      <c r="K34" s="294" t="s">
        <v>481</v>
      </c>
      <c r="L34" s="294" t="s">
        <v>481</v>
      </c>
      <c r="M34" s="295">
        <v>23</v>
      </c>
      <c r="N34" s="296" t="s">
        <v>481</v>
      </c>
    </row>
    <row r="35" spans="1:16" ht="27" customHeight="1">
      <c r="A35" s="248"/>
      <c r="B35" s="244"/>
      <c r="C35" s="244"/>
      <c r="D35" s="244"/>
      <c r="E35" s="244"/>
      <c r="F35" s="244"/>
      <c r="G35" s="1119" t="s">
        <v>497</v>
      </c>
      <c r="H35" s="1120"/>
      <c r="I35" s="1120"/>
      <c r="J35" s="1121"/>
      <c r="K35" s="294">
        <v>302968</v>
      </c>
      <c r="L35" s="294">
        <v>8787</v>
      </c>
      <c r="M35" s="295">
        <v>17560</v>
      </c>
      <c r="N35" s="296">
        <v>-50</v>
      </c>
    </row>
    <row r="36" spans="1:16" ht="27" customHeight="1">
      <c r="A36" s="248"/>
      <c r="B36" s="244"/>
      <c r="C36" s="244"/>
      <c r="D36" s="244"/>
      <c r="E36" s="244"/>
      <c r="F36" s="244"/>
      <c r="G36" s="1119" t="s">
        <v>498</v>
      </c>
      <c r="H36" s="1120"/>
      <c r="I36" s="1120"/>
      <c r="J36" s="1121"/>
      <c r="K36" s="294">
        <v>408436</v>
      </c>
      <c r="L36" s="294">
        <v>11846</v>
      </c>
      <c r="M36" s="295">
        <v>3274</v>
      </c>
      <c r="N36" s="296">
        <v>261.8</v>
      </c>
    </row>
    <row r="37" spans="1:16" ht="13.5" customHeight="1">
      <c r="A37" s="248"/>
      <c r="B37" s="244"/>
      <c r="C37" s="244"/>
      <c r="D37" s="244"/>
      <c r="E37" s="244"/>
      <c r="F37" s="244"/>
      <c r="G37" s="1119" t="s">
        <v>499</v>
      </c>
      <c r="H37" s="1120"/>
      <c r="I37" s="1120"/>
      <c r="J37" s="1121"/>
      <c r="K37" s="294">
        <v>75813</v>
      </c>
      <c r="L37" s="294">
        <v>2199</v>
      </c>
      <c r="M37" s="295">
        <v>1387</v>
      </c>
      <c r="N37" s="296">
        <v>58.5</v>
      </c>
    </row>
    <row r="38" spans="1:16" ht="27" customHeight="1">
      <c r="A38" s="248"/>
      <c r="B38" s="244"/>
      <c r="C38" s="244"/>
      <c r="D38" s="244"/>
      <c r="E38" s="244"/>
      <c r="F38" s="244"/>
      <c r="G38" s="1122" t="s">
        <v>500</v>
      </c>
      <c r="H38" s="1123"/>
      <c r="I38" s="1123"/>
      <c r="J38" s="1124"/>
      <c r="K38" s="297">
        <v>1193</v>
      </c>
      <c r="L38" s="297">
        <v>35</v>
      </c>
      <c r="M38" s="298">
        <v>7</v>
      </c>
      <c r="N38" s="299">
        <v>400</v>
      </c>
      <c r="O38" s="293"/>
    </row>
    <row r="39" spans="1:16">
      <c r="A39" s="248"/>
      <c r="B39" s="244"/>
      <c r="C39" s="244"/>
      <c r="D39" s="244"/>
      <c r="E39" s="244"/>
      <c r="F39" s="244"/>
      <c r="G39" s="1122" t="s">
        <v>501</v>
      </c>
      <c r="H39" s="1123"/>
      <c r="I39" s="1123"/>
      <c r="J39" s="1124"/>
      <c r="K39" s="300">
        <v>-113739</v>
      </c>
      <c r="L39" s="300">
        <v>-3299</v>
      </c>
      <c r="M39" s="301">
        <v>-4282</v>
      </c>
      <c r="N39" s="302">
        <v>-23</v>
      </c>
      <c r="O39" s="293"/>
    </row>
    <row r="40" spans="1:16" ht="27" customHeight="1">
      <c r="A40" s="248"/>
      <c r="B40" s="244"/>
      <c r="C40" s="244"/>
      <c r="D40" s="244"/>
      <c r="E40" s="244"/>
      <c r="F40" s="244"/>
      <c r="G40" s="1119" t="s">
        <v>502</v>
      </c>
      <c r="H40" s="1120"/>
      <c r="I40" s="1120"/>
      <c r="J40" s="1121"/>
      <c r="K40" s="300">
        <v>-2652952</v>
      </c>
      <c r="L40" s="300">
        <v>-76946</v>
      </c>
      <c r="M40" s="301">
        <v>-54179</v>
      </c>
      <c r="N40" s="302">
        <v>42</v>
      </c>
      <c r="O40" s="293"/>
    </row>
    <row r="41" spans="1:16">
      <c r="A41" s="248"/>
      <c r="B41" s="244"/>
      <c r="C41" s="244"/>
      <c r="D41" s="244"/>
      <c r="E41" s="244"/>
      <c r="F41" s="244"/>
      <c r="G41" s="1125" t="s">
        <v>281</v>
      </c>
      <c r="H41" s="1126"/>
      <c r="I41" s="1126"/>
      <c r="J41" s="1127"/>
      <c r="K41" s="294">
        <v>842438</v>
      </c>
      <c r="L41" s="300">
        <v>24434</v>
      </c>
      <c r="M41" s="301">
        <v>28861</v>
      </c>
      <c r="N41" s="302">
        <v>-15.3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2" t="s">
        <v>471</v>
      </c>
      <c r="J49" s="1114" t="s">
        <v>506</v>
      </c>
      <c r="K49" s="1115"/>
      <c r="L49" s="1115"/>
      <c r="M49" s="1115"/>
      <c r="N49" s="1116"/>
    </row>
    <row r="50" spans="1:14">
      <c r="A50" s="248"/>
      <c r="B50" s="244"/>
      <c r="C50" s="244"/>
      <c r="D50" s="244"/>
      <c r="E50" s="244"/>
      <c r="F50" s="244"/>
      <c r="G50" s="312"/>
      <c r="H50" s="313"/>
      <c r="I50" s="1113"/>
      <c r="J50" s="314" t="s">
        <v>507</v>
      </c>
      <c r="K50" s="315" t="s">
        <v>508</v>
      </c>
      <c r="L50" s="316" t="s">
        <v>509</v>
      </c>
      <c r="M50" s="317" t="s">
        <v>510</v>
      </c>
      <c r="N50" s="318" t="s">
        <v>511</v>
      </c>
    </row>
    <row r="51" spans="1:14">
      <c r="A51" s="248"/>
      <c r="B51" s="244"/>
      <c r="C51" s="244"/>
      <c r="D51" s="244"/>
      <c r="E51" s="244"/>
      <c r="F51" s="244"/>
      <c r="G51" s="310" t="s">
        <v>512</v>
      </c>
      <c r="H51" s="311"/>
      <c r="I51" s="319">
        <v>4880497</v>
      </c>
      <c r="J51" s="320">
        <v>133405</v>
      </c>
      <c r="K51" s="321">
        <v>41.2</v>
      </c>
      <c r="L51" s="322">
        <v>76282</v>
      </c>
      <c r="M51" s="323">
        <v>25</v>
      </c>
      <c r="N51" s="324">
        <v>16.2</v>
      </c>
    </row>
    <row r="52" spans="1:14">
      <c r="A52" s="248"/>
      <c r="B52" s="244"/>
      <c r="C52" s="244"/>
      <c r="D52" s="244"/>
      <c r="E52" s="244"/>
      <c r="F52" s="244"/>
      <c r="G52" s="325"/>
      <c r="H52" s="326" t="s">
        <v>513</v>
      </c>
      <c r="I52" s="327">
        <v>2437884</v>
      </c>
      <c r="J52" s="328">
        <v>66638</v>
      </c>
      <c r="K52" s="329">
        <v>25.3</v>
      </c>
      <c r="L52" s="330">
        <v>41092</v>
      </c>
      <c r="M52" s="331">
        <v>31.8</v>
      </c>
      <c r="N52" s="332">
        <v>-6.5</v>
      </c>
    </row>
    <row r="53" spans="1:14">
      <c r="A53" s="248"/>
      <c r="B53" s="244"/>
      <c r="C53" s="244"/>
      <c r="D53" s="244"/>
      <c r="E53" s="244"/>
      <c r="F53" s="244"/>
      <c r="G53" s="310" t="s">
        <v>514</v>
      </c>
      <c r="H53" s="311"/>
      <c r="I53" s="319">
        <v>5268020</v>
      </c>
      <c r="J53" s="320">
        <v>146236</v>
      </c>
      <c r="K53" s="321">
        <v>9.6</v>
      </c>
      <c r="L53" s="322">
        <v>78670</v>
      </c>
      <c r="M53" s="323">
        <v>3.1</v>
      </c>
      <c r="N53" s="324">
        <v>6.5</v>
      </c>
    </row>
    <row r="54" spans="1:14">
      <c r="A54" s="248"/>
      <c r="B54" s="244"/>
      <c r="C54" s="244"/>
      <c r="D54" s="244"/>
      <c r="E54" s="244"/>
      <c r="F54" s="244"/>
      <c r="G54" s="325"/>
      <c r="H54" s="326" t="s">
        <v>513</v>
      </c>
      <c r="I54" s="327">
        <v>3098049</v>
      </c>
      <c r="J54" s="328">
        <v>86000</v>
      </c>
      <c r="K54" s="329">
        <v>29.1</v>
      </c>
      <c r="L54" s="330">
        <v>38094</v>
      </c>
      <c r="M54" s="331">
        <v>-7.3</v>
      </c>
      <c r="N54" s="332">
        <v>36.4</v>
      </c>
    </row>
    <row r="55" spans="1:14">
      <c r="A55" s="248"/>
      <c r="B55" s="244"/>
      <c r="C55" s="244"/>
      <c r="D55" s="244"/>
      <c r="E55" s="244"/>
      <c r="F55" s="244"/>
      <c r="G55" s="310" t="s">
        <v>515</v>
      </c>
      <c r="H55" s="311"/>
      <c r="I55" s="319">
        <v>5338002</v>
      </c>
      <c r="J55" s="320">
        <v>150940</v>
      </c>
      <c r="K55" s="321">
        <v>3.2</v>
      </c>
      <c r="L55" s="322">
        <v>67201</v>
      </c>
      <c r="M55" s="323">
        <v>-14.6</v>
      </c>
      <c r="N55" s="324">
        <v>17.8</v>
      </c>
    </row>
    <row r="56" spans="1:14">
      <c r="A56" s="248"/>
      <c r="B56" s="244"/>
      <c r="C56" s="244"/>
      <c r="D56" s="244"/>
      <c r="E56" s="244"/>
      <c r="F56" s="244"/>
      <c r="G56" s="325"/>
      <c r="H56" s="326" t="s">
        <v>513</v>
      </c>
      <c r="I56" s="327">
        <v>2684679</v>
      </c>
      <c r="J56" s="328">
        <v>75913</v>
      </c>
      <c r="K56" s="329">
        <v>-11.7</v>
      </c>
      <c r="L56" s="330">
        <v>35210</v>
      </c>
      <c r="M56" s="331">
        <v>-7.6</v>
      </c>
      <c r="N56" s="332">
        <v>-4.0999999999999996</v>
      </c>
    </row>
    <row r="57" spans="1:14">
      <c r="A57" s="248"/>
      <c r="B57" s="244"/>
      <c r="C57" s="244"/>
      <c r="D57" s="244"/>
      <c r="E57" s="244"/>
      <c r="F57" s="244"/>
      <c r="G57" s="310" t="s">
        <v>516</v>
      </c>
      <c r="H57" s="311"/>
      <c r="I57" s="319">
        <v>4836831</v>
      </c>
      <c r="J57" s="320">
        <v>138902</v>
      </c>
      <c r="K57" s="321">
        <v>-8</v>
      </c>
      <c r="L57" s="322">
        <v>75709</v>
      </c>
      <c r="M57" s="323">
        <v>12.7</v>
      </c>
      <c r="N57" s="324">
        <v>-20.7</v>
      </c>
    </row>
    <row r="58" spans="1:14">
      <c r="A58" s="248"/>
      <c r="B58" s="244"/>
      <c r="C58" s="244"/>
      <c r="D58" s="244"/>
      <c r="E58" s="244"/>
      <c r="F58" s="244"/>
      <c r="G58" s="325"/>
      <c r="H58" s="326" t="s">
        <v>513</v>
      </c>
      <c r="I58" s="327">
        <v>2012462</v>
      </c>
      <c r="J58" s="328">
        <v>57793</v>
      </c>
      <c r="K58" s="329">
        <v>-23.9</v>
      </c>
      <c r="L58" s="330">
        <v>35212</v>
      </c>
      <c r="M58" s="331">
        <v>0</v>
      </c>
      <c r="N58" s="332">
        <v>-23.9</v>
      </c>
    </row>
    <row r="59" spans="1:14">
      <c r="A59" s="248"/>
      <c r="B59" s="244"/>
      <c r="C59" s="244"/>
      <c r="D59" s="244"/>
      <c r="E59" s="244"/>
      <c r="F59" s="244"/>
      <c r="G59" s="310" t="s">
        <v>517</v>
      </c>
      <c r="H59" s="311"/>
      <c r="I59" s="319">
        <v>4349551</v>
      </c>
      <c r="J59" s="320">
        <v>126154</v>
      </c>
      <c r="K59" s="321">
        <v>-9.1999999999999993</v>
      </c>
      <c r="L59" s="322">
        <v>90961</v>
      </c>
      <c r="M59" s="323">
        <v>20.100000000000001</v>
      </c>
      <c r="N59" s="324">
        <v>-29.3</v>
      </c>
    </row>
    <row r="60" spans="1:14">
      <c r="A60" s="248"/>
      <c r="B60" s="244"/>
      <c r="C60" s="244"/>
      <c r="D60" s="244"/>
      <c r="E60" s="244"/>
      <c r="F60" s="244"/>
      <c r="G60" s="325"/>
      <c r="H60" s="326" t="s">
        <v>513</v>
      </c>
      <c r="I60" s="333">
        <v>1652185</v>
      </c>
      <c r="J60" s="328">
        <v>47920</v>
      </c>
      <c r="K60" s="329">
        <v>-17.100000000000001</v>
      </c>
      <c r="L60" s="330">
        <v>37720</v>
      </c>
      <c r="M60" s="331">
        <v>7.1</v>
      </c>
      <c r="N60" s="332">
        <v>-24.2</v>
      </c>
    </row>
    <row r="61" spans="1:14">
      <c r="A61" s="248"/>
      <c r="B61" s="244"/>
      <c r="C61" s="244"/>
      <c r="D61" s="244"/>
      <c r="E61" s="244"/>
      <c r="F61" s="244"/>
      <c r="G61" s="310" t="s">
        <v>518</v>
      </c>
      <c r="H61" s="334"/>
      <c r="I61" s="335">
        <v>4934580</v>
      </c>
      <c r="J61" s="336">
        <v>139127</v>
      </c>
      <c r="K61" s="337">
        <v>7.4</v>
      </c>
      <c r="L61" s="338">
        <v>77765</v>
      </c>
      <c r="M61" s="339">
        <v>9.3000000000000007</v>
      </c>
      <c r="N61" s="324">
        <v>-1.9</v>
      </c>
    </row>
    <row r="62" spans="1:14">
      <c r="A62" s="248"/>
      <c r="B62" s="244"/>
      <c r="C62" s="244"/>
      <c r="D62" s="244"/>
      <c r="E62" s="244"/>
      <c r="F62" s="244"/>
      <c r="G62" s="325"/>
      <c r="H62" s="326" t="s">
        <v>513</v>
      </c>
      <c r="I62" s="327">
        <v>2377052</v>
      </c>
      <c r="J62" s="328">
        <v>66853</v>
      </c>
      <c r="K62" s="329">
        <v>0.3</v>
      </c>
      <c r="L62" s="330">
        <v>37466</v>
      </c>
      <c r="M62" s="331">
        <v>4.8</v>
      </c>
      <c r="N62" s="332">
        <v>-4.5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14.55</v>
      </c>
      <c r="G47" s="12">
        <v>14.1</v>
      </c>
      <c r="H47" s="12">
        <v>15.33</v>
      </c>
      <c r="I47" s="12">
        <v>15.64</v>
      </c>
      <c r="J47" s="13">
        <v>15.67</v>
      </c>
    </row>
    <row r="48" spans="2:10" ht="57.75" customHeight="1">
      <c r="B48" s="14"/>
      <c r="C48" s="1139" t="s">
        <v>4</v>
      </c>
      <c r="D48" s="1139"/>
      <c r="E48" s="1140"/>
      <c r="F48" s="15">
        <v>1.74</v>
      </c>
      <c r="G48" s="16">
        <v>1.54</v>
      </c>
      <c r="H48" s="16">
        <v>3.21</v>
      </c>
      <c r="I48" s="16">
        <v>0.79</v>
      </c>
      <c r="J48" s="17">
        <v>1.68</v>
      </c>
    </row>
    <row r="49" spans="2:10" ht="57.75" customHeight="1" thickBot="1">
      <c r="B49" s="18"/>
      <c r="C49" s="1141" t="s">
        <v>5</v>
      </c>
      <c r="D49" s="1141"/>
      <c r="E49" s="1142"/>
      <c r="F49" s="19">
        <v>4.3899999999999997</v>
      </c>
      <c r="G49" s="20">
        <v>2.84</v>
      </c>
      <c r="H49" s="20">
        <v>7.04</v>
      </c>
      <c r="I49" s="20">
        <v>8.5500000000000007</v>
      </c>
      <c r="J49" s="21">
        <v>6.66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5" zoomScaleNormal="6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525</v>
      </c>
      <c r="D34" s="1149"/>
      <c r="E34" s="1150"/>
      <c r="F34" s="32">
        <v>0.56999999999999995</v>
      </c>
      <c r="G34" s="33">
        <v>1.9</v>
      </c>
      <c r="H34" s="33">
        <v>3.23</v>
      </c>
      <c r="I34" s="33">
        <v>4.51</v>
      </c>
      <c r="J34" s="34">
        <v>5.49</v>
      </c>
      <c r="K34" s="22"/>
      <c r="L34" s="22"/>
      <c r="M34" s="22"/>
      <c r="N34" s="22"/>
      <c r="O34" s="22"/>
      <c r="P34" s="22"/>
    </row>
    <row r="35" spans="1:16" ht="39" customHeight="1">
      <c r="A35" s="22"/>
      <c r="B35" s="35"/>
      <c r="C35" s="1143" t="s">
        <v>526</v>
      </c>
      <c r="D35" s="1144"/>
      <c r="E35" s="1145"/>
      <c r="F35" s="36">
        <v>2.2200000000000002</v>
      </c>
      <c r="G35" s="37">
        <v>1.87</v>
      </c>
      <c r="H35" s="37">
        <v>2.54</v>
      </c>
      <c r="I35" s="37">
        <v>3.65</v>
      </c>
      <c r="J35" s="38">
        <v>4.4800000000000004</v>
      </c>
      <c r="K35" s="22"/>
      <c r="L35" s="22"/>
      <c r="M35" s="22"/>
      <c r="N35" s="22"/>
      <c r="O35" s="22"/>
      <c r="P35" s="22"/>
    </row>
    <row r="36" spans="1:16" ht="39" customHeight="1">
      <c r="A36" s="22"/>
      <c r="B36" s="35"/>
      <c r="C36" s="1143" t="s">
        <v>527</v>
      </c>
      <c r="D36" s="1144"/>
      <c r="E36" s="1145"/>
      <c r="F36" s="36">
        <v>1.74</v>
      </c>
      <c r="G36" s="37">
        <v>1.54</v>
      </c>
      <c r="H36" s="37">
        <v>3.21</v>
      </c>
      <c r="I36" s="37">
        <v>0.79</v>
      </c>
      <c r="J36" s="38">
        <v>1.68</v>
      </c>
      <c r="K36" s="22"/>
      <c r="L36" s="22"/>
      <c r="M36" s="22"/>
      <c r="N36" s="22"/>
      <c r="O36" s="22"/>
      <c r="P36" s="22"/>
    </row>
    <row r="37" spans="1:16" ht="39" customHeight="1">
      <c r="A37" s="22"/>
      <c r="B37" s="35"/>
      <c r="C37" s="1143" t="s">
        <v>528</v>
      </c>
      <c r="D37" s="1144"/>
      <c r="E37" s="1145"/>
      <c r="F37" s="36">
        <v>1.57</v>
      </c>
      <c r="G37" s="37">
        <v>1.4</v>
      </c>
      <c r="H37" s="37">
        <v>1.35</v>
      </c>
      <c r="I37" s="37">
        <v>1.3</v>
      </c>
      <c r="J37" s="38">
        <v>1.2</v>
      </c>
      <c r="K37" s="22"/>
      <c r="L37" s="22"/>
      <c r="M37" s="22"/>
      <c r="N37" s="22"/>
      <c r="O37" s="22"/>
      <c r="P37" s="22"/>
    </row>
    <row r="38" spans="1:16" ht="39" customHeight="1">
      <c r="A38" s="22"/>
      <c r="B38" s="35"/>
      <c r="C38" s="1143" t="s">
        <v>529</v>
      </c>
      <c r="D38" s="1144"/>
      <c r="E38" s="1145"/>
      <c r="F38" s="36">
        <v>1.51</v>
      </c>
      <c r="G38" s="37">
        <v>1.32</v>
      </c>
      <c r="H38" s="37">
        <v>1.18</v>
      </c>
      <c r="I38" s="37">
        <v>1.08</v>
      </c>
      <c r="J38" s="38">
        <v>0.99</v>
      </c>
      <c r="K38" s="22"/>
      <c r="L38" s="22"/>
      <c r="M38" s="22"/>
      <c r="N38" s="22"/>
      <c r="O38" s="22"/>
      <c r="P38" s="22"/>
    </row>
    <row r="39" spans="1:16" ht="39" customHeight="1">
      <c r="A39" s="22"/>
      <c r="B39" s="35"/>
      <c r="C39" s="1143" t="s">
        <v>530</v>
      </c>
      <c r="D39" s="1144"/>
      <c r="E39" s="1145"/>
      <c r="F39" s="36">
        <v>0.54</v>
      </c>
      <c r="G39" s="37">
        <v>1.31</v>
      </c>
      <c r="H39" s="37">
        <v>1.51</v>
      </c>
      <c r="I39" s="37">
        <v>1.22</v>
      </c>
      <c r="J39" s="38">
        <v>0.51</v>
      </c>
      <c r="K39" s="22"/>
      <c r="L39" s="22"/>
      <c r="M39" s="22"/>
      <c r="N39" s="22"/>
      <c r="O39" s="22"/>
      <c r="P39" s="22"/>
    </row>
    <row r="40" spans="1:16" ht="39" customHeight="1">
      <c r="A40" s="22"/>
      <c r="B40" s="35"/>
      <c r="C40" s="1143" t="s">
        <v>531</v>
      </c>
      <c r="D40" s="1144"/>
      <c r="E40" s="1145"/>
      <c r="F40" s="36">
        <v>0.19</v>
      </c>
      <c r="G40" s="37">
        <v>0.39</v>
      </c>
      <c r="H40" s="37">
        <v>0.21</v>
      </c>
      <c r="I40" s="37">
        <v>0.11</v>
      </c>
      <c r="J40" s="38">
        <v>0.48</v>
      </c>
      <c r="K40" s="22"/>
      <c r="L40" s="22"/>
      <c r="M40" s="22"/>
      <c r="N40" s="22"/>
      <c r="O40" s="22"/>
      <c r="P40" s="22"/>
    </row>
    <row r="41" spans="1:16" ht="39" customHeight="1">
      <c r="A41" s="22"/>
      <c r="B41" s="35"/>
      <c r="C41" s="1143" t="s">
        <v>532</v>
      </c>
      <c r="D41" s="1144"/>
      <c r="E41" s="1145"/>
      <c r="F41" s="36">
        <v>0.03</v>
      </c>
      <c r="G41" s="37">
        <v>0.01</v>
      </c>
      <c r="H41" s="37">
        <v>0.01</v>
      </c>
      <c r="I41" s="37">
        <v>0.02</v>
      </c>
      <c r="J41" s="38">
        <v>0</v>
      </c>
      <c r="K41" s="22"/>
      <c r="L41" s="22"/>
      <c r="M41" s="22"/>
      <c r="N41" s="22"/>
      <c r="O41" s="22"/>
      <c r="P41" s="22"/>
    </row>
    <row r="42" spans="1:16" ht="39" customHeight="1">
      <c r="A42" s="22"/>
      <c r="B42" s="39"/>
      <c r="C42" s="1143" t="s">
        <v>533</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534</v>
      </c>
      <c r="D43" s="1147"/>
      <c r="E43" s="1148"/>
      <c r="F43" s="41">
        <v>0</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5" zoomScaleNormal="6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11</v>
      </c>
      <c r="C45" s="1160"/>
      <c r="D45" s="58"/>
      <c r="E45" s="1165" t="s">
        <v>12</v>
      </c>
      <c r="F45" s="1165"/>
      <c r="G45" s="1165"/>
      <c r="H45" s="1165"/>
      <c r="I45" s="1165"/>
      <c r="J45" s="1166"/>
      <c r="K45" s="59">
        <v>3341</v>
      </c>
      <c r="L45" s="60">
        <v>3294</v>
      </c>
      <c r="M45" s="60">
        <v>3111</v>
      </c>
      <c r="N45" s="60">
        <v>3012</v>
      </c>
      <c r="O45" s="61">
        <v>2821</v>
      </c>
      <c r="P45" s="48"/>
      <c r="Q45" s="48"/>
      <c r="R45" s="48"/>
      <c r="S45" s="48"/>
      <c r="T45" s="48"/>
      <c r="U45" s="48"/>
    </row>
    <row r="46" spans="1:21" ht="30.75" customHeight="1">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15</v>
      </c>
      <c r="F48" s="1153"/>
      <c r="G48" s="1153"/>
      <c r="H48" s="1153"/>
      <c r="I48" s="1153"/>
      <c r="J48" s="1154"/>
      <c r="K48" s="63">
        <v>349</v>
      </c>
      <c r="L48" s="64">
        <v>325</v>
      </c>
      <c r="M48" s="64">
        <v>327</v>
      </c>
      <c r="N48" s="64">
        <v>347</v>
      </c>
      <c r="O48" s="65">
        <v>303</v>
      </c>
      <c r="P48" s="48"/>
      <c r="Q48" s="48"/>
      <c r="R48" s="48"/>
      <c r="S48" s="48"/>
      <c r="T48" s="48"/>
      <c r="U48" s="48"/>
    </row>
    <row r="49" spans="1:21" ht="30.75" customHeight="1">
      <c r="A49" s="48"/>
      <c r="B49" s="1161"/>
      <c r="C49" s="1162"/>
      <c r="D49" s="62"/>
      <c r="E49" s="1153" t="s">
        <v>16</v>
      </c>
      <c r="F49" s="1153"/>
      <c r="G49" s="1153"/>
      <c r="H49" s="1153"/>
      <c r="I49" s="1153"/>
      <c r="J49" s="1154"/>
      <c r="K49" s="63">
        <v>408</v>
      </c>
      <c r="L49" s="64">
        <v>408</v>
      </c>
      <c r="M49" s="64">
        <v>408</v>
      </c>
      <c r="N49" s="64">
        <v>408</v>
      </c>
      <c r="O49" s="65">
        <v>408</v>
      </c>
      <c r="P49" s="48"/>
      <c r="Q49" s="48"/>
      <c r="R49" s="48"/>
      <c r="S49" s="48"/>
      <c r="T49" s="48"/>
      <c r="U49" s="48"/>
    </row>
    <row r="50" spans="1:21" ht="30.75" customHeight="1">
      <c r="A50" s="48"/>
      <c r="B50" s="1161"/>
      <c r="C50" s="1162"/>
      <c r="D50" s="62"/>
      <c r="E50" s="1153" t="s">
        <v>17</v>
      </c>
      <c r="F50" s="1153"/>
      <c r="G50" s="1153"/>
      <c r="H50" s="1153"/>
      <c r="I50" s="1153"/>
      <c r="J50" s="1154"/>
      <c r="K50" s="63">
        <v>91</v>
      </c>
      <c r="L50" s="64">
        <v>91</v>
      </c>
      <c r="M50" s="64">
        <v>102</v>
      </c>
      <c r="N50" s="64">
        <v>74</v>
      </c>
      <c r="O50" s="65">
        <v>76</v>
      </c>
      <c r="P50" s="48"/>
      <c r="Q50" s="48"/>
      <c r="R50" s="48"/>
      <c r="S50" s="48"/>
      <c r="T50" s="48"/>
      <c r="U50" s="48"/>
    </row>
    <row r="51" spans="1:21" ht="30.75" customHeight="1">
      <c r="A51" s="48"/>
      <c r="B51" s="1163"/>
      <c r="C51" s="1164"/>
      <c r="D51" s="66"/>
      <c r="E51" s="1153" t="s">
        <v>18</v>
      </c>
      <c r="F51" s="1153"/>
      <c r="G51" s="1153"/>
      <c r="H51" s="1153"/>
      <c r="I51" s="1153"/>
      <c r="J51" s="1154"/>
      <c r="K51" s="63">
        <v>1</v>
      </c>
      <c r="L51" s="64">
        <v>1</v>
      </c>
      <c r="M51" s="64">
        <v>1</v>
      </c>
      <c r="N51" s="64">
        <v>1</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2666</v>
      </c>
      <c r="L52" s="64">
        <v>2693</v>
      </c>
      <c r="M52" s="64">
        <v>2712</v>
      </c>
      <c r="N52" s="64">
        <v>2742</v>
      </c>
      <c r="O52" s="65">
        <v>2767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1524</v>
      </c>
      <c r="L53" s="69">
        <v>1426</v>
      </c>
      <c r="M53" s="69">
        <v>1237</v>
      </c>
      <c r="N53" s="69">
        <v>1100</v>
      </c>
      <c r="O53" s="70">
        <v>842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副島 一成</cp:lastModifiedBy>
  <cp:lastPrinted>2015-04-14T04:20:49Z</cp:lastPrinted>
  <dcterms:created xsi:type="dcterms:W3CDTF">2015-02-17T07:45:55Z</dcterms:created>
  <dcterms:modified xsi:type="dcterms:W3CDTF">2015-05-07T01:58:06Z</dcterms:modified>
</cp:coreProperties>
</file>