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0" yWindow="0" windowWidth="20490" windowHeight="925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C38" i="9"/>
  <c r="BE37" i="9"/>
  <c r="AM37" i="9"/>
  <c r="C37" i="9"/>
  <c r="BE36" i="9"/>
  <c r="AM36" i="9"/>
  <c r="C36" i="9"/>
  <c r="BE35" i="9"/>
  <c r="AM35"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BE34" i="9"/>
  <c r="C34" i="9"/>
  <c r="C35" i="9" s="1"/>
  <c r="U34" i="9" l="1"/>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<sst xmlns="http://schemas.openxmlformats.org/spreadsheetml/2006/main" count="1016" uniqueCount="558">
  <si>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</si>
  <si>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</si>
  <si>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</si>
  <si>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</si>
  <si>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</si>
  <si>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</si>
  <si>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</si>
  <si>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</si>
  <si>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</si>
  <si>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</si>
  <si>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</si>
  <si>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</si>
  <si>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</si>
  <si>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</si>
  <si>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</si>
  <si>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</si>
  <si>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</si>
  <si>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</si>
  <si>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</si>
  <si>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</si>
  <si>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</si>
  <si>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</si>
  <si>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</si>
  <si>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</si>
  <si>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</si>
  <si>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</si>
  <si>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</si>
  <si>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</si>
  <si>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</si>
  <si>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</si>
  <si>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</si>
  <si>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</si>
  <si>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</si>
  <si>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</si>
  <si>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</si>
  <si>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</si>
  <si>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</si>
  <si>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</si>
  <si>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</si>
  <si>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</si>
  <si>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</si>
  <si>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</si>
  <si>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</si>
  <si>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</si>
  <si>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</si>
  <si>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</si>
  <si>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</si>
  <si>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</si>
  <si>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</si>
  <si>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</si>
  <si>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</si>
  <si>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</si>
  <si>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</si>
  <si>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</si>
  <si>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</si>
  <si>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</si>
  <si>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</si>
  <si>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</si>
  <si>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</si>
  <si>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</si>
  <si>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</si>
  <si>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</si>
  <si>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</si>
  <si>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</si>
  <si>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</si>
  <si>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</si>
  <si>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</si>
  <si>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</si>
  <si>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</si>
  <si>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</si>
  <si>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</si>
  <si>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</si>
  <si>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</si>
  <si>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</si>
  <si>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</si>
  <si>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</si>
  <si>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</si>
  <si>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</si>
  <si>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</si>
  <si>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</si>
  <si>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</si>
  <si>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</si>
  <si>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</si>
  <si>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</si>
  <si>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</si>
  <si>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</si>
  <si>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</si>
  <si>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</si>
  <si>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</si>
  <si>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</si>
  <si>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</si>
  <si>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</si>
  <si>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</si>
  <si>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</si>
  <si>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</si>
  <si>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</si>
  <si>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</si>
  <si>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</si>
  <si>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</si>
  <si>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</si>
  <si>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</si>
  <si>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</si>
  <si>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</si>
  <si>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</si>
  <si>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</si>
  <si>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</si>
  <si>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</si>
  <si>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</si>
  <si>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</si>
  <si>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</si>
  <si>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</si>
  <si>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</si>
  <si>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</si>
  <si>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</si>
  <si>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</si>
  <si>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</si>
  <si>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</si>
  <si>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</si>
  <si>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</si>
  <si>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</si>
  <si>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</si>
  <si>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</si>
  <si>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</si>
  <si>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</si>
  <si>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</si>
  <si>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</si>
  <si>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</si>
  <si>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</si>
  <si>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</si>
  <si>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</si>
  <si>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</si>
  <si>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</si>
  <si>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</si>
  <si>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</si>
  <si>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</si>
  <si>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</si>
  <si>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</si>
  <si>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</si>
  <si>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</si>
  <si>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</si>
  <si>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</si>
  <si>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</si>
  <si>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</si>
  <si>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</si>
  <si>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</si>
  <si>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</si>
  <si>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</si>
  <si>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</si>
  <si>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</si>
  <si>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</si>
  <si>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</si>
  <si>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</si>
  <si>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</si>
  <si>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</si>
  <si>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</si>
  <si>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</si>
  <si>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</si>
  <si>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</si>
  <si>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</si>
  <si>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</si>
  <si>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</si>
  <si>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</si>
  <si>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</si>
  <si>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</si>
  <si>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</si>
  <si>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</si>
  <si>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</si>
  <si>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</si>
  <si>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</si>
  <si>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</si>
  <si>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</si>
  <si>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</si>
  <si>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</si>
  <si>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</si>
  <si>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</si>
  <si>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</si>
  <si>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</si>
  <si>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</si>
  <si>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</si>
  <si>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</si>
  <si>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</si>
  <si>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</si>
  <si>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</si>
  <si>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</si>
  <si>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</si>
  <si>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</si>
  <si>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</si>
  <si>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</si>
  <si>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</si>
  <si>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</si>
  <si>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</si>
  <si>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</si>
  <si>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</si>
  <si>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</si>
  <si>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</si>
  <si>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長崎県対馬市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</si>
  <si>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</si>
  <si>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</si>
  <si>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</si>
  <si>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</si>
  <si>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</si>
  <si>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</si>
  <si>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</si>
  <si>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</si>
  <si>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</si>
  <si>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</si>
  <si>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</si>
  <si>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</si>
  <si>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</si>
  <si>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</si>
  <si>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</si>
  <si>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</si>
  <si>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</si>
  <si>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</si>
  <si>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</si>
  <si>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</si>
  <si>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</si>
  <si>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</si>
  <si>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</si>
  <si>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</si>
  <si>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</si>
  <si>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</si>
  <si>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</si>
  <si>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</si>
  <si>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</si>
  <si>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</si>
  <si>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</si>
  <si>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</si>
  <si>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</si>
  <si>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</si>
  <si>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</si>
  <si>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</si>
  <si>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</si>
  <si>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</si>
  <si>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</si>
  <si>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</si>
  <si>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</si>
  <si>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</si>
  <si>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</si>
  <si>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</si>
  <si>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</si>
  <si>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</si>
  <si>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</si>
  <si>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</si>
  <si>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</si>
  <si>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</si>
  <si>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</si>
  <si>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</si>
  <si>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</si>
  <si>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</si>
  <si>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</si>
  <si>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</si>
  <si>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</si>
  <si>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</si>
  <si>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</si>
  <si>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</si>
  <si>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</si>
  <si>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</si>
  <si>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</si>
  <si>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</si>
  <si>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</si>
  <si>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</si>
  <si>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</si>
  <si>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</si>
  <si>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</si>
  <si>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</si>
  <si>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</si>
  <si>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</si>
  <si>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</si>
  <si>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</si>
  <si>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</si>
  <si>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</si>
  <si>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</si>
  <si>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</si>
  <si>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</si>
  <si>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</si>
  <si>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</si>
  <si>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</si>
  <si>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</si>
  <si>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</si>
  <si>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</si>
  <si>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</si>
  <si>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</si>
  <si>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</si>
  <si>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</si>
  <si>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</si>
  <si>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</si>
  <si>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</si>
  <si>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</si>
  <si>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</si>
  <si>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</si>
  <si>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</si>
  <si>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</si>
  <si>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</si>
  <si>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</si>
  <si>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</si>
  <si>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</si>
  <si>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</si>
  <si>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</si>
  <si>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</si>
  <si>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</si>
  <si>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</si>
  <si>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</si>
  <si>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</si>
  <si>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</si>
  <si>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</si>
  <si>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</si>
  <si>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</si>
  <si>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</si>
  <si>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</si>
  <si>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</si>
  <si>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</si>
  <si>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</si>
  <si>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</si>
  <si>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</si>
  <si>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</si>
  <si>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</si>
  <si>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</si>
  <si>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</si>
  <si>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</si>
  <si>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</si>
  <si>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</si>
  <si>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</si>
  <si>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</si>
  <si>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</si>
  <si>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</si>
  <si>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</si>
  <si>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</si>
  <si>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</si>
  <si>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</si>
  <si>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</si>
  <si>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</si>
  <si>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</si>
  <si>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</si>
  <si>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</si>
  <si>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</si>
  <si>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</si>
  <si>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</si>
  <si>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</si>
  <si>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</si>
  <si>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</si>
  <si>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</si>
  <si>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</si>
  <si>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</si>
  <si>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長崎県対馬市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</si>
  <si>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</si>
  <si>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</si>
  <si>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</si>
  <si>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</si>
  <si>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</si>
  <si>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</si>
  <si>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</si>
  <si>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</si>
  <si>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</si>
  <si>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</si>
  <si>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</si>
  <si>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</si>
  <si>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</si>
  <si>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</si>
  <si>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</si>
  <si>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</si>
  <si>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</si>
  <si>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</si>
  <si>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</si>
  <si>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</si>
  <si>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</si>
  <si>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</si>
  <si>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</si>
  <si>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</si>
  <si>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</si>
  <si>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</si>
  <si>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</si>
  <si>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</si>
  <si>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</si>
  <si>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</si>
  <si>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</si>
  <si>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</si>
  <si>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</si>
  <si>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</si>
  <si>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</si>
  <si>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</si>
  <si>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介護保険地域支援事業特別会計</t>
    <phoneticPr fontId="5"/>
  </si>
  <si>
    <t>後期高齢者医療特別会計</t>
    <phoneticPr fontId="5"/>
  </si>
  <si>
    <t>特別養護老人ホーム特別会計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</si>
  <si>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</si>
  <si>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</si>
  <si>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</si>
  <si>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</si>
  <si>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</si>
  <si>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</si>
  <si>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</si>
  <si>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</si>
  <si>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</si>
  <si>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</si>
  <si>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</si>
  <si>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</si>
  <si>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</si>
  <si>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</si>
  <si>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</si>
  <si>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</si>
  <si>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</si>
  <si>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</si>
  <si>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</si>
  <si>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</si>
  <si>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</si>
  <si>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</si>
  <si>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</si>
  <si>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</si>
  <si>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</si>
  <si>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</si>
  <si>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</si>
  <si>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</si>
  <si>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</si>
  <si>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</si>
  <si>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</si>
  <si>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</si>
  <si>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</si>
  <si>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</si>
  <si>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</si>
  <si>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</si>
  <si>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</si>
  <si>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</si>
  <si>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</si>
  <si>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</si>
  <si>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</si>
  <si>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</si>
  <si>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</si>
  <si>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</si>
  <si>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</si>
  <si>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</si>
  <si>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</si>
  <si>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</si>
  <si>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</si>
  <si>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</si>
  <si>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</si>
  <si>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</si>
  <si>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</si>
  <si>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</si>
  <si>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</si>
  <si>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</si>
  <si>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集落排水処理施設特別会計</t>
    <phoneticPr fontId="5"/>
  </si>
  <si>
    <t>将来負担比率（(Ｅ)－(Ｆ)）／（(Ｃ)－(Ｄ)）×１００</t>
    <rPh sb="0" eb="2">
      <t>ショウライ</t>
    </rPh>
    <rPh sb="2" eb="4">
      <t>フタン</t>
    </rPh>
    <rPh sb="4" eb="6">
      <t>ヒリツ</t>
    </rPh>
    <phoneticPr fontId="5"/>
  </si>
  <si>
    <t>旅客定期航路事業特別会計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</si>
  <si>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</si>
  <si>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</si>
  <si>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</si>
  <si>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</si>
  <si>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</si>
  <si>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</si>
  <si>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</si>
  <si>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</si>
  <si>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</si>
  <si>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</si>
  <si>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</si>
  <si>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</si>
  <si>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</si>
  <si>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</si>
  <si>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</si>
  <si>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</si>
  <si>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</si>
  <si>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</si>
  <si>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</si>
  <si>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</si>
  <si>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</si>
  <si>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</si>
  <si>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</si>
  <si>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</si>
  <si>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</si>
  <si>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</si>
  <si>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</si>
  <si>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</si>
  <si>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</si>
  <si>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</si>
  <si>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</si>
  <si>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</si>
  <si>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</si>
  <si>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</si>
  <si>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</si>
  <si>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</si>
  <si>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</si>
  <si>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</si>
  <si>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</si>
  <si>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</si>
  <si>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</si>
  <si>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</si>
  <si>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</si>
  <si>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</si>
  <si>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</si>
  <si>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</si>
  <si>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</si>
  <si>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</si>
  <si>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</si>
  <si>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</si>
  <si>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</si>
  <si>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</si>
  <si>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</si>
  <si>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</si>
  <si>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</si>
  <si>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</si>
  <si>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</si>
  <si>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</si>
  <si>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</si>
  <si>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</si>
  <si>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</si>
  <si>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</si>
  <si>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</si>
  <si>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</si>
  <si>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</si>
  <si>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</si>
  <si>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</si>
  <si>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</si>
  <si>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</si>
  <si>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</si>
  <si>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</si>
  <si>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</si>
  <si>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</si>
  <si>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</si>
  <si>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</si>
  <si>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</si>
  <si>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</si>
  <si>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</si>
  <si>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</si>
  <si>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</si>
  <si>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</si>
  <si>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</si>
  <si>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</si>
  <si>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介護保険地域支援事業特別会計</t>
  </si>
  <si>
    <t>特別養護老人ホーム特別会計</t>
  </si>
  <si>
    <t>後期高齢者医療特別会計</t>
  </si>
  <si>
    <t>診療所特別会計</t>
  </si>
  <si>
    <t>その他会計（赤字）</t>
  </si>
  <si>
    <t>その他会計（黒字）</t>
  </si>
  <si>
    <t>長崎県病院企業団（対馬市関係分）</t>
    <rPh sb="0" eb="3">
      <t>ナガサキケン</t>
    </rPh>
    <rPh sb="3" eb="5">
      <t>ビョウイン</t>
    </rPh>
    <rPh sb="5" eb="8">
      <t>キギョウダン</t>
    </rPh>
    <rPh sb="9" eb="12">
      <t>ツシマシ</t>
    </rPh>
    <rPh sb="12" eb="14">
      <t>カンケイ</t>
    </rPh>
    <rPh sb="14" eb="15">
      <t>ブン</t>
    </rPh>
    <phoneticPr fontId="24"/>
  </si>
  <si>
    <t>　うち対馬いづはら病院</t>
    <rPh sb="3" eb="5">
      <t>ツシマ</t>
    </rPh>
    <rPh sb="9" eb="11">
      <t>ビョウイン</t>
    </rPh>
    <phoneticPr fontId="24"/>
  </si>
  <si>
    <t>　うち中対馬病院</t>
    <rPh sb="3" eb="4">
      <t>ナカ</t>
    </rPh>
    <rPh sb="4" eb="6">
      <t>ツシマ</t>
    </rPh>
    <rPh sb="6" eb="8">
      <t>ビョウイン</t>
    </rPh>
    <phoneticPr fontId="24"/>
  </si>
  <si>
    <t>　うち上対馬病院</t>
    <rPh sb="3" eb="6">
      <t>カミツシマ</t>
    </rPh>
    <rPh sb="6" eb="8">
      <t>ビョウイン</t>
    </rPh>
    <phoneticPr fontId="24"/>
  </si>
  <si>
    <t>長崎県市町村総合事務組合</t>
    <rPh sb="0" eb="3">
      <t>ナガサキケン</t>
    </rPh>
    <rPh sb="3" eb="6">
      <t>シチョウソン</t>
    </rPh>
    <rPh sb="6" eb="8">
      <t>ソウゴウ</t>
    </rPh>
    <rPh sb="8" eb="10">
      <t>ジム</t>
    </rPh>
    <rPh sb="10" eb="12">
      <t>クミアイ</t>
    </rPh>
    <phoneticPr fontId="24"/>
  </si>
  <si>
    <t>　うち一般会計</t>
    <rPh sb="3" eb="5">
      <t>イッパン</t>
    </rPh>
    <rPh sb="5" eb="7">
      <t>カイケイ</t>
    </rPh>
    <phoneticPr fontId="24"/>
  </si>
  <si>
    <t>　うちその他の会計</t>
    <rPh sb="5" eb="6">
      <t>タ</t>
    </rPh>
    <rPh sb="7" eb="9">
      <t>カイケイ</t>
    </rPh>
    <phoneticPr fontId="24"/>
  </si>
  <si>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4"/>
  </si>
  <si>
    <t>　うち普通会計</t>
    <rPh sb="3" eb="5">
      <t>フツウ</t>
    </rPh>
    <rPh sb="5" eb="7">
      <t>カイケイ</t>
    </rPh>
    <phoneticPr fontId="24"/>
  </si>
  <si>
    <t>　うち事業会計</t>
    <rPh sb="3" eb="5">
      <t>ジギョウ</t>
    </rPh>
    <rPh sb="5" eb="7">
      <t>カイケイ</t>
    </rPh>
    <phoneticPr fontId="24"/>
  </si>
  <si>
    <t>-</t>
    <phoneticPr fontId="2"/>
  </si>
  <si>
    <t>簡易水道事業特別会計</t>
  </si>
  <si>
    <t>旅客定期航路事業特別会計</t>
  </si>
  <si>
    <t>集落排水処理施設特別会計</t>
  </si>
  <si>
    <t>法非適用企業</t>
  </si>
  <si>
    <t>-</t>
    <phoneticPr fontId="2"/>
  </si>
  <si>
    <t>○</t>
    <phoneticPr fontId="2"/>
  </si>
  <si>
    <t>（一財）対馬市農業振興公社</t>
    <rPh sb="1" eb="2">
      <t>イッ</t>
    </rPh>
    <rPh sb="2" eb="3">
      <t>ザイ</t>
    </rPh>
    <rPh sb="4" eb="7">
      <t>ツシマシ</t>
    </rPh>
    <rPh sb="7" eb="9">
      <t>ノウギョウ</t>
    </rPh>
    <rPh sb="9" eb="11">
      <t>シンコウ</t>
    </rPh>
    <rPh sb="11" eb="13">
      <t>コウシャ</t>
    </rPh>
    <phoneticPr fontId="24"/>
  </si>
  <si>
    <t>（一財）豊玉町振興公社</t>
    <rPh sb="1" eb="2">
      <t>イッ</t>
    </rPh>
    <rPh sb="2" eb="3">
      <t>ザイ</t>
    </rPh>
    <rPh sb="4" eb="7">
      <t>トヨタママチ</t>
    </rPh>
    <rPh sb="7" eb="9">
      <t>シンコウ</t>
    </rPh>
    <rPh sb="9" eb="11">
      <t>コウシャ</t>
    </rPh>
    <phoneticPr fontId="24"/>
  </si>
  <si>
    <t>（株）カミレイ</t>
    <rPh sb="1" eb="2">
      <t>カブ</t>
    </rPh>
    <phoneticPr fontId="2"/>
  </si>
  <si>
    <t>（株）まちづくり厳原</t>
    <rPh sb="1" eb="2">
      <t>カブ</t>
    </rPh>
    <rPh sb="8" eb="10">
      <t>イヅハラ</t>
    </rPh>
    <phoneticPr fontId="24"/>
  </si>
  <si>
    <t>（一財）対馬市国際交流協会</t>
    <rPh sb="1" eb="2">
      <t>イチ</t>
    </rPh>
    <rPh sb="4" eb="7">
      <t>ツシマシ</t>
    </rPh>
    <rPh sb="7" eb="9">
      <t>コクサイ</t>
    </rPh>
    <rPh sb="9" eb="11">
      <t>コウリュウ</t>
    </rPh>
    <rPh sb="11" eb="13">
      <t>キョウカイ</t>
    </rPh>
    <phoneticPr fontId="24"/>
  </si>
  <si>
    <t>（公財）厳原愛育会</t>
    <rPh sb="1" eb="2">
      <t>コウ</t>
    </rPh>
    <rPh sb="2" eb="3">
      <t>ザイ</t>
    </rPh>
    <rPh sb="4" eb="6">
      <t>イズハラ</t>
    </rPh>
    <rPh sb="6" eb="8">
      <t>アイイク</t>
    </rPh>
    <rPh sb="8" eb="9">
      <t>カイ</t>
    </rPh>
    <phoneticPr fontId="24"/>
  </si>
  <si>
    <t>（公財）対馬栽培漁業振興公社</t>
    <rPh sb="1" eb="2">
      <t>コウ</t>
    </rPh>
    <rPh sb="2" eb="3">
      <t>ザイ</t>
    </rPh>
    <rPh sb="4" eb="6">
      <t>ツシマ</t>
    </rPh>
    <rPh sb="6" eb="8">
      <t>サイバイ</t>
    </rPh>
    <rPh sb="8" eb="10">
      <t>ギョギョウ</t>
    </rPh>
    <rPh sb="10" eb="12">
      <t>シンコウ</t>
    </rPh>
    <rPh sb="12" eb="14">
      <t>コウシャ</t>
    </rPh>
    <phoneticPr fontId="24"/>
  </si>
  <si>
    <t>（公社）長崎県林業公社</t>
    <rPh sb="1" eb="2">
      <t>コウ</t>
    </rPh>
    <rPh sb="2" eb="3">
      <t>シャ</t>
    </rPh>
    <rPh sb="4" eb="6">
      <t>ナガサキ</t>
    </rPh>
    <rPh sb="6" eb="7">
      <t>ケン</t>
    </rPh>
    <rPh sb="7" eb="9">
      <t>リンギョウ</t>
    </rPh>
    <rPh sb="9" eb="11">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</si>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</sst>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177594</c:v>
                </c:pt>
                <c:pt idx="1">
                  <c:v>160502</c:v>
                </c:pt>
                <c:pt idx="2">
                  <c:v>136059</c:v>
                </c:pt>
                <c:pt idx="3">
                  <c:v>123713</c:v>
                </c:pt>
                <c:pt idx="4">
                  <c:v>202906</c:v>
                </c:pt>
              </c:numCache>
            </c:numRef>
          </c:val>
          <c:smooth val="0"/>
        </c:ser>
        <c:dLbls>
          <c:showLegendKey val="0"/>
          <c:showVal val="0"/>
          <c:showCatName val="0"/>
          <c:showSerName val="0"/>
          <c:showPercent val="0"/>
          <c:showBubbleSize val="0"/>
        </c:dLbls>
        <c:marker val="1"/>
        <c:smooth val="0"/>
        <c:axId val="63608960"/>
        <c:axId val="63607000"/>
      </c:lineChart>
      <c:catAx>
        <c:axId val="6360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607000"/>
        <c:crosses val="autoZero"/>
        <c:auto val="1"/>
        <c:lblAlgn val="ctr"/>
        <c:lblOffset val="100"/>
        <c:tickLblSkip val="1"/>
        <c:tickMarkSkip val="1"/>
        <c:noMultiLvlLbl val="0"/>
      </c:catAx>
      <c:valAx>
        <c:axId val="636070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60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c:v>
                </c:pt>
                <c:pt idx="1">
                  <c:v>1.74</c:v>
                </c:pt>
                <c:pt idx="2">
                  <c:v>2.08</c:v>
                </c:pt>
                <c:pt idx="3">
                  <c:v>1.8</c:v>
                </c:pt>
                <c:pt idx="4">
                  <c:v>2.0299999999999998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5.42</c:v>
                </c:pt>
                <c:pt idx="1">
                  <c:v>5.28</c:v>
                </c:pt>
                <c:pt idx="2">
                  <c:v>5.36</c:v>
                </c:pt>
                <c:pt idx="3">
                  <c:v>6.53</c:v>
                </c:pt>
                <c:pt idx="4">
                  <c:v>7.54</c:v>
                </c:pt>
              </c:numCache>
            </c:numRef>
          </c:val>
        </c:ser>
        <c:dLbls>
          <c:showLegendKey val="0"/>
          <c:showVal val="0"/>
          <c:showCatName val="0"/>
          <c:showSerName val="0"/>
          <c:showPercent val="0"/>
          <c:showBubbleSize val="0"/>
        </c:dLbls>
        <c:gapWidth val="250"/>
        <c:overlap val="100"/>
        <c:axId val="63610136"/>
        <c:axId val="29881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1.97</c:v>
                </c:pt>
                <c:pt idx="1">
                  <c:v>3.01</c:v>
                </c:pt>
                <c:pt idx="2">
                  <c:v>5.88</c:v>
                </c:pt>
                <c:pt idx="3">
                  <c:v>1.19</c:v>
                </c:pt>
                <c:pt idx="4">
                  <c:v>5.22</c:v>
                </c:pt>
              </c:numCache>
            </c:numRef>
          </c:val>
          <c:smooth val="0"/>
        </c:ser>
        <c:dLbls>
          <c:showLegendKey val="0"/>
          <c:showVal val="0"/>
          <c:showCatName val="0"/>
          <c:showSerName val="0"/>
          <c:showPercent val="0"/>
          <c:showBubbleSize val="0"/>
        </c:dLbls>
        <c:marker val="1"/>
        <c:smooth val="0"/>
        <c:axId val="63610136"/>
        <c:axId val="298818592"/>
      </c:lineChart>
      <c:catAx>
        <c:axId val="6361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818592"/>
        <c:crosses val="autoZero"/>
        <c:auto val="1"/>
        <c:lblAlgn val="ctr"/>
        <c:lblOffset val="100"/>
        <c:tickLblSkip val="1"/>
        <c:tickMarkSkip val="1"/>
        <c:noMultiLvlLbl val="0"/>
      </c:catAx>
      <c:valAx>
        <c:axId val="29881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61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0.16</c:v>
                </c:pt>
                <c:pt idx="4">
                  <c:v>#N/A</c:v>
                </c:pt>
                <c:pt idx="5">
                  <c:v>0.1</c:v>
                </c:pt>
                <c:pt idx="6">
                  <c:v>#N/A</c:v>
                </c:pt>
                <c:pt idx="7">
                  <c:v>0.06</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0.01</c:v>
                </c:pt>
              </c:numCache>
            </c:numRef>
          </c:val>
        </c:ser>
        <c:ser>
          <c:idx val="4"/>
          <c:order val="4"/>
          <c:tx>
            <c:strRef>
              <c:f>データシート!$A$31</c:f>
              <c:strCache>
                <c:ptCount val="1"/>
                <c:pt idx="0">
                  <c:v>特別養護老人ホーム特別会計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0.12</c:v>
                </c:pt>
                <c:pt idx="4">
                  <c:v>#N/A</c:v>
                </c:pt>
                <c:pt idx="5">
                  <c:v>7.0000000000000007E-2</c:v>
                </c:pt>
                <c:pt idx="6">
                  <c:v>#N/A</c:v>
                </c:pt>
                <c:pt idx="7">
                  <c:v>0.04</c:v>
                </c:pt>
                <c:pt idx="8">
                  <c:v>#N/A</c:v>
                </c:pt>
                <c:pt idx="9">
                  <c:v>0.03</c:v>
                </c:pt>
              </c:numCache>
            </c:numRef>
          </c:val>
        </c:ser>
        <c:ser>
          <c:idx val="5"/>
          <c:order val="5"/>
          <c:tx>
            <c:strRef>
              <c:f>データシート!$A$32</c:f>
              <c:strCache>
                <c:ptCount val="1"/>
                <c:pt idx="0">
                  <c:v>介護保険地域支援事業特別会計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0.08</c:v>
                </c:pt>
                <c:pt idx="4">
                  <c:v>#N/A</c:v>
                </c:pt>
                <c:pt idx="5">
                  <c:v>0.13</c:v>
                </c:pt>
                <c:pt idx="6">
                  <c:v>#N/A</c:v>
                </c:pt>
                <c:pt idx="7">
                  <c:v>0.14000000000000001</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0.12</c:v>
                </c:pt>
                <c:pt idx="4">
                  <c:v>#N/A</c:v>
                </c:pt>
                <c:pt idx="5">
                  <c:v>0.39</c:v>
                </c:pt>
                <c:pt idx="6">
                  <c:v>#N/A</c:v>
                </c:pt>
                <c:pt idx="7">
                  <c:v>0.35</c:v>
                </c:pt>
                <c:pt idx="8">
                  <c:v>#N/A</c:v>
                </c:pt>
                <c:pt idx="9">
                  <c:v>0.43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0.33</c:v>
                </c:pt>
                <c:pt idx="2">
                  <c:v>#N/A</c:v>
                </c:pt>
                <c:pt idx="3">
                  <c:v>0.03</c:v>
                </c:pt>
                <c:pt idx="4">
                  <c:v>#N/A</c:v>
                </c:pt>
                <c:pt idx="5">
                  <c:v>0.6</c:v>
                </c:pt>
                <c:pt idx="6">
                  <c:v>#N/A</c:v>
                </c:pt>
                <c:pt idx="7">
                  <c:v>1.0900000000000001</c:v>
                </c:pt>
                <c:pt idx="8">
                  <c:v>#N/A</c:v>
                </c:pt>
                <c:pt idx="9">
                  <c:v>0.77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2.4900000000000002</c:v>
                </c:pt>
                <c:pt idx="2">
                  <c:v>#N/A</c:v>
                </c:pt>
                <c:pt idx="3">
                  <c:v>1.73</c:v>
                </c:pt>
                <c:pt idx="4">
                  <c:v>#N/A</c:v>
                </c:pt>
                <c:pt idx="5">
                  <c:v>2.0699999999999998</c:v>
                </c:pt>
                <c:pt idx="6">
                  <c:v>#N/A</c:v>
                </c:pt>
                <c:pt idx="7">
                  <c:v>1.8</c:v>
                </c:pt>
                <c:pt idx="8">
                  <c:v>#N/A</c:v>
                </c:pt>
                <c:pt idx="9">
                  <c:v>2.02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1.77</c:v>
                </c:pt>
                <c:pt idx="2">
                  <c:v>#N/A</c:v>
                </c:pt>
                <c:pt idx="3">
                  <c:v>2.0299999999999998</c:v>
                </c:pt>
                <c:pt idx="4">
                  <c:v>#N/A</c:v>
                </c:pt>
                <c:pt idx="5">
                  <c:v>2.4700000000000002</c:v>
                </c:pt>
                <c:pt idx="6">
                  <c:v>#N/A</c:v>
                </c:pt>
                <c:pt idx="7">
                  <c:v>2.67</c:v>
                </c:pt>
                <c:pt idx="8">
                  <c:v>#N/A</c:v>
                </c:pt>
                <c:pt idx="9">
                  <c:v>2.66</c:v>
                </c:pt>
              </c:numCache>
            </c:numRef>
          </c:val>
        </c:ser>
        <c:dLbls>
          <c:showLegendKey val="0"/>
          <c:showVal val="0"/>
          <c:showCatName val="0"/>
          <c:showSerName val="0"/>
          <c:showPercent val="0"/>
          <c:showBubbleSize val="0"/>
        </c:dLbls>
        <c:gapWidth val="150"/>
        <c:overlap val="100"/>
        <c:axId val="298818200"/>
        <c:axId val="298816632"/>
      </c:barChart>
      <c:catAx>
        <c:axId val="29881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816632"/>
        <c:crosses val="autoZero"/>
        <c:auto val="1"/>
        <c:lblAlgn val="ctr"/>
        <c:lblOffset val="100"/>
        <c:tickLblSkip val="1"/>
        <c:tickMarkSkip val="1"/>
        <c:noMultiLvlLbl val="0"/>
      </c:catAx>
      <c:valAx>
        <c:axId val="298816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18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4921</c:v>
                </c:pt>
                <c:pt idx="5">
                  <c:v>4948</c:v>
                </c:pt>
                <c:pt idx="8">
                  <c:v>4800</c:v>
                </c:pt>
                <c:pt idx="11">
                  <c:v>4718</c:v>
                </c:pt>
                <c:pt idx="14">
                  <c:v>4655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8</c:v>
                </c:pt>
                <c:pt idx="6">
                  <c:v>6</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108</c:v>
                </c:pt>
                <c:pt idx="3">
                  <c:v>106</c:v>
                </c:pt>
                <c:pt idx="6">
                  <c:v>105</c:v>
                </c:pt>
                <c:pt idx="9">
                  <c:v>104</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307</c:v>
                </c:pt>
                <c:pt idx="3">
                  <c:v>310</c:v>
                </c:pt>
                <c:pt idx="6">
                  <c:v>310</c:v>
                </c:pt>
                <c:pt idx="9">
                  <c:v>298</c:v>
                </c:pt>
                <c:pt idx="12">
                  <c:v>285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6368</c:v>
                </c:pt>
                <c:pt idx="3">
                  <c:v>6460</c:v>
                </c:pt>
                <c:pt idx="6">
                  <c:v>6193</c:v>
                </c:pt>
                <c:pt idx="9">
                  <c:v>6008</c:v>
                </c:pt>
                <c:pt idx="12">
                  <c:v>5904</c:v>
                </c:pt>
              </c:numCache>
            </c:numRef>
          </c:val>
        </c:ser>
        <c:dLbls>
          <c:showLegendKey val="0"/>
          <c:showVal val="0"/>
          <c:showCatName val="0"/>
          <c:showSerName val="0"/>
          <c:showPercent val="0"/>
          <c:showBubbleSize val="0"/>
        </c:dLbls>
        <c:gapWidth val="100"/>
        <c:overlap val="100"/>
        <c:axId val="284520352"/>
        <c:axId val="284520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1866</c:v>
                </c:pt>
                <c:pt idx="2">
                  <c:v>#N/A</c:v>
                </c:pt>
                <c:pt idx="3">
                  <c:v>#N/A</c:v>
                </c:pt>
                <c:pt idx="4">
                  <c:v>1938</c:v>
                </c:pt>
                <c:pt idx="5">
                  <c:v>#N/A</c:v>
                </c:pt>
                <c:pt idx="6">
                  <c:v>#N/A</c:v>
                </c:pt>
                <c:pt idx="7">
                  <c:v>1816</c:v>
                </c:pt>
                <c:pt idx="8">
                  <c:v>#N/A</c:v>
                </c:pt>
                <c:pt idx="9">
                  <c:v>#N/A</c:v>
                </c:pt>
                <c:pt idx="10">
                  <c:v>1696</c:v>
                </c:pt>
                <c:pt idx="11">
                  <c:v>#N/A</c:v>
                </c:pt>
                <c:pt idx="12">
                  <c:v>#N/A</c:v>
                </c:pt>
                <c:pt idx="13">
                  <c:v>1636</c:v>
                </c:pt>
                <c:pt idx="14">
                  <c:v>#N/A</c:v>
                </c:pt>
              </c:numCache>
            </c:numRef>
          </c:val>
          <c:smooth val="0"/>
        </c:ser>
        <c:dLbls>
          <c:showLegendKey val="0"/>
          <c:showVal val="0"/>
          <c:showCatName val="0"/>
          <c:showSerName val="0"/>
          <c:showPercent val="0"/>
          <c:showBubbleSize val="0"/>
        </c:dLbls>
        <c:marker val="1"/>
        <c:smooth val="0"/>
        <c:axId val="284520352"/>
        <c:axId val="284520744"/>
      </c:lineChart>
      <c:catAx>
        <c:axId val="28452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520744"/>
        <c:crosses val="autoZero"/>
        <c:auto val="1"/>
        <c:lblAlgn val="ctr"/>
        <c:lblOffset val="100"/>
        <c:tickLblSkip val="1"/>
        <c:tickMarkSkip val="1"/>
        <c:noMultiLvlLbl val="0"/>
      </c:catAx>
      <c:valAx>
        <c:axId val="28452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52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41230</c:v>
                </c:pt>
                <c:pt idx="5">
                  <c:v>39205</c:v>
                </c:pt>
                <c:pt idx="8">
                  <c:v>38348</c:v>
                </c:pt>
                <c:pt idx="11">
                  <c:v>36897</c:v>
                </c:pt>
                <c:pt idx="14">
                  <c:v>37798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1353</c:v>
                </c:pt>
                <c:pt idx="5">
                  <c:v>1212</c:v>
                </c:pt>
                <c:pt idx="8">
                  <c:v>1105</c:v>
                </c:pt>
                <c:pt idx="11">
                  <c:v>1053</c:v>
                </c:pt>
                <c:pt idx="14">
                  <c:v>973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5423</c:v>
                </c:pt>
                <c:pt idx="5">
                  <c:v>6681</c:v>
                </c:pt>
                <c:pt idx="8">
                  <c:v>6883</c:v>
                </c:pt>
                <c:pt idx="11">
                  <c:v>8157</c:v>
                </c:pt>
                <c:pt idx="14">
                  <c:v>8823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167</c:v>
                </c:pt>
                <c:pt idx="3">
                  <c:v>165</c:v>
                </c:pt>
                <c:pt idx="6">
                  <c:v>161</c:v>
                </c:pt>
                <c:pt idx="9">
                  <c:v>156</c:v>
                </c:pt>
                <c:pt idx="12">
                  <c:v>152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4415</c:v>
                </c:pt>
                <c:pt idx="3">
                  <c:v>3674</c:v>
                </c:pt>
                <c:pt idx="6">
                  <c:v>3309</c:v>
                </c:pt>
                <c:pt idx="9">
                  <c:v>2290</c:v>
                </c:pt>
                <c:pt idx="12">
                  <c:v>2304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738</c:v>
                </c:pt>
                <c:pt idx="3">
                  <c:v>659</c:v>
                </c:pt>
                <c:pt idx="6">
                  <c:v>594</c:v>
                </c:pt>
                <c:pt idx="9">
                  <c:v>534</c:v>
                </c:pt>
                <c:pt idx="12">
                  <c:v>592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3815</c:v>
                </c:pt>
                <c:pt idx="3">
                  <c:v>3724</c:v>
                </c:pt>
                <c:pt idx="6">
                  <c:v>3604</c:v>
                </c:pt>
                <c:pt idx="9">
                  <c:v>3394</c:v>
                </c:pt>
                <c:pt idx="12">
                  <c:v>3184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55444</c:v>
                </c:pt>
                <c:pt idx="3">
                  <c:v>52053</c:v>
                </c:pt>
                <c:pt idx="6">
                  <c:v>48784</c:v>
                </c:pt>
                <c:pt idx="9">
                  <c:v>46611</c:v>
                </c:pt>
                <c:pt idx="12">
                  <c:v>45634</c:v>
                </c:pt>
              </c:numCache>
            </c:numRef>
          </c:val>
        </c:ser>
        <c:dLbls>
          <c:showLegendKey val="0"/>
          <c:showVal val="0"/>
          <c:showCatName val="0"/>
          <c:showSerName val="0"/>
          <c:showPercent val="0"/>
          <c:showBubbleSize val="0"/>
        </c:dLbls>
        <c:gapWidth val="100"/>
        <c:overlap val="100"/>
        <c:axId val="284521136"/>
        <c:axId val="28452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16574</c:v>
                </c:pt>
                <c:pt idx="2">
                  <c:v>#N/A</c:v>
                </c:pt>
                <c:pt idx="3">
                  <c:v>#N/A</c:v>
                </c:pt>
                <c:pt idx="4">
                  <c:v>13176</c:v>
                </c:pt>
                <c:pt idx="5">
                  <c:v>#N/A</c:v>
                </c:pt>
                <c:pt idx="6">
                  <c:v>#N/A</c:v>
                </c:pt>
                <c:pt idx="7">
                  <c:v>10116</c:v>
                </c:pt>
                <c:pt idx="8">
                  <c:v>#N/A</c:v>
                </c:pt>
                <c:pt idx="9">
                  <c:v>#N/A</c:v>
                </c:pt>
                <c:pt idx="10">
                  <c:v>6879</c:v>
                </c:pt>
                <c:pt idx="11">
                  <c:v>#N/A</c:v>
                </c:pt>
                <c:pt idx="12">
                  <c:v>#N/A</c:v>
                </c:pt>
                <c:pt idx="13">
                  <c:v>4272</c:v>
                </c:pt>
                <c:pt idx="14">
                  <c:v>#N/A</c:v>
                </c:pt>
              </c:numCache>
            </c:numRef>
          </c:val>
          <c:smooth val="0"/>
        </c:ser>
        <c:dLbls>
          <c:showLegendKey val="0"/>
          <c:showVal val="0"/>
          <c:showCatName val="0"/>
          <c:showSerName val="0"/>
          <c:showPercent val="0"/>
          <c:showBubbleSize val="0"/>
        </c:dLbls>
        <c:marker val="1"/>
        <c:smooth val="0"/>
        <c:axId val="284521136"/>
        <c:axId val="284521920"/>
      </c:lineChart>
      <c:catAx>
        <c:axId val="28452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4521920"/>
        <c:crosses val="autoZero"/>
        <c:auto val="1"/>
        <c:lblAlgn val="ctr"/>
        <c:lblOffset val="100"/>
        <c:tickLblSkip val="1"/>
        <c:tickMarkSkip val="1"/>
        <c:noMultiLvlLbl val="0"/>
      </c:catAx>
      <c:valAx>
        <c:axId val="28452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52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33,683
33,553
709.01
35,590,371
34,852,730
405,330
19,983,566
45,633,821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市内に中心となる産業がないこと等による人口の減少が続き、財政基盤が弱く、類似団体平均を大きく下回っている。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今後においても税収の大きな伸びは期待できないが、職員数の削減による人件費の抑制に努めるとともに、人口減少抑制につながる事業を展開し、市の活性化、財政基盤の強化を図る。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114300</xdr:rowOff>
    </xdr:to>
    <xdr:cxnSp macro="">
      <xdr:nvCxnSpPr>
        <xdr:cNvPr id="68" name="直線コネクタ 67"/>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94192</xdr:rowOff>
    </xdr:from>
    <xdr:to>
      <xdr:col>6</xdr:col>
      <xdr:colOff>0</xdr:colOff>
      <xdr:row>45</xdr:row>
      <xdr:rowOff>114300</xdr:rowOff>
    </xdr:to>
    <xdr:cxnSp macro="">
      <xdr:nvCxnSpPr>
        <xdr:cNvPr id="71" name="直線コネクタ 70"/>
        <xdr:cNvCxnSpPr/>
      </xdr:nvCxnSpPr>
      <xdr:spPr>
        <a:xfrm>
          <a:off x="3225800" y="78094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94192</xdr:rowOff>
    </xdr:from>
    <xdr:to>
      <xdr:col>4</xdr:col>
      <xdr:colOff>482600</xdr:colOff>
      <xdr:row>45</xdr:row>
      <xdr:rowOff>94192</xdr:rowOff>
    </xdr:to>
    <xdr:cxnSp macro="">
      <xdr:nvCxnSpPr>
        <xdr:cNvPr id="74" name="直線コネクタ 73"/>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94192</xdr:rowOff>
    </xdr:to>
    <xdr:cxnSp macro="">
      <xdr:nvCxnSpPr>
        <xdr:cNvPr id="77" name="直線コネクタ 76"/>
        <xdr:cNvCxnSpPr/>
      </xdr:nvCxnSpPr>
      <xdr:spPr>
        <a:xfrm>
          <a:off x="1447800" y="77893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7" name="円/楕円 86"/>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8"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9" name="円/楕円 88"/>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90" name="テキスト ボックス 89"/>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43392</xdr:rowOff>
    </xdr:from>
    <xdr:to>
      <xdr:col>4</xdr:col>
      <xdr:colOff>533400</xdr:colOff>
      <xdr:row>45</xdr:row>
      <xdr:rowOff>144992</xdr:rowOff>
    </xdr:to>
    <xdr:sp macro="" textlink="">
      <xdr:nvSpPr>
        <xdr:cNvPr id="91" name="円/楕円 90"/>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129769</xdr:rowOff>
    </xdr:from>
    <xdr:ext cx="762000" cy="259045"/>
    <xdr:sp macro="" textlink="">
      <xdr:nvSpPr>
        <xdr:cNvPr id="92" name="テキスト ボックス 91"/>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43392</xdr:rowOff>
    </xdr:from>
    <xdr:to>
      <xdr:col>3</xdr:col>
      <xdr:colOff>330200</xdr:colOff>
      <xdr:row>45</xdr:row>
      <xdr:rowOff>144992</xdr:rowOff>
    </xdr:to>
    <xdr:sp macro="" textlink="">
      <xdr:nvSpPr>
        <xdr:cNvPr id="93" name="円/楕円 92"/>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129769</xdr:rowOff>
    </xdr:from>
    <xdr:ext cx="762000" cy="259045"/>
    <xdr:sp macro="" textlink="">
      <xdr:nvSpPr>
        <xdr:cNvPr id="94" name="テキスト ボックス 93"/>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計画的な職員の新規採用等による人件費の削減、公債費の抑制等により類似団体の平均を下回っているが、平成２６年度から普通交付税の合併算定替えの縮減が開始され、これまでの財政運営では財政構造の硬直化は避けられない。</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税の徴収率の向上や人件費、物件費を中心とした経常経費の抑制に努める。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108131</xdr:rowOff>
    </xdr:from>
    <xdr:to>
      <xdr:col>7</xdr:col>
      <xdr:colOff>152400</xdr:colOff>
      <xdr:row>60</xdr:row>
      <xdr:rowOff>139156</xdr:rowOff>
    </xdr:to>
    <xdr:cxnSp macro="">
      <xdr:nvCxnSpPr>
        <xdr:cNvPr id="133" name="直線コネクタ 132"/>
        <xdr:cNvCxnSpPr/>
      </xdr:nvCxnSpPr>
      <xdr:spPr>
        <a:xfrm flipV="1">
          <a:off x="4114800" y="103951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139156</xdr:rowOff>
    </xdr:to>
    <xdr:cxnSp macro="">
      <xdr:nvCxnSpPr>
        <xdr:cNvPr id="136" name="直線コネクタ 135"/>
        <xdr:cNvCxnSpPr/>
      </xdr:nvCxnSpPr>
      <xdr:spPr>
        <a:xfrm>
          <a:off x="3225800" y="1033653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49530</xdr:rowOff>
    </xdr:to>
    <xdr:cxnSp macro="">
      <xdr:nvCxnSpPr>
        <xdr:cNvPr id="139" name="直線コネクタ 138"/>
        <xdr:cNvCxnSpPr/>
      </xdr:nvCxnSpPr>
      <xdr:spPr>
        <a:xfrm>
          <a:off x="2336800" y="1033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61</xdr:row>
      <xdr:rowOff>26307</xdr:rowOff>
    </xdr:to>
    <xdr:cxnSp macro="">
      <xdr:nvCxnSpPr>
        <xdr:cNvPr id="142" name="直線コネクタ 141"/>
        <xdr:cNvCxnSpPr/>
      </xdr:nvCxnSpPr>
      <xdr:spPr>
        <a:xfrm flipV="1">
          <a:off x="1447800" y="1033653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57331</xdr:rowOff>
    </xdr:from>
    <xdr:to>
      <xdr:col>7</xdr:col>
      <xdr:colOff>203200</xdr:colOff>
      <xdr:row>60</xdr:row>
      <xdr:rowOff>158931</xdr:rowOff>
    </xdr:to>
    <xdr:sp macro="" textlink="">
      <xdr:nvSpPr>
        <xdr:cNvPr id="152" name="円/楕円 151"/>
        <xdr:cNvSpPr/>
      </xdr:nvSpPr>
      <xdr:spPr>
        <a:xfrm>
          <a:off x="4902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73858</xdr:rowOff>
    </xdr:from>
    <xdr:ext cx="762000" cy="259045"/>
    <xdr:sp macro="" textlink="">
      <xdr:nvSpPr>
        <xdr:cNvPr id="153" name="財政構造の弾力性該当値テキスト"/>
        <xdr:cNvSpPr txBox="1"/>
      </xdr:nvSpPr>
      <xdr:spPr>
        <a:xfrm>
          <a:off x="5041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88356</xdr:rowOff>
    </xdr:from>
    <xdr:to>
      <xdr:col>6</xdr:col>
      <xdr:colOff>50800</xdr:colOff>
      <xdr:row>61</xdr:row>
      <xdr:rowOff>18506</xdr:rowOff>
    </xdr:to>
    <xdr:sp macro="" textlink="">
      <xdr:nvSpPr>
        <xdr:cNvPr id="154" name="円/楕円 153"/>
        <xdr:cNvSpPr/>
      </xdr:nvSpPr>
      <xdr:spPr>
        <a:xfrm>
          <a:off x="4064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28683</xdr:rowOff>
    </xdr:from>
    <xdr:ext cx="736600" cy="259045"/>
    <xdr:sp macro="" textlink="">
      <xdr:nvSpPr>
        <xdr:cNvPr id="155" name="テキスト ボックス 154"/>
        <xdr:cNvSpPr txBox="1"/>
      </xdr:nvSpPr>
      <xdr:spPr>
        <a:xfrm>
          <a:off x="3733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6" name="円/楕円 155"/>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7" name="テキスト ボックス 156"/>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8" name="円/楕円 157"/>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9" name="テキスト ボックス 158"/>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146957</xdr:rowOff>
    </xdr:from>
    <xdr:to>
      <xdr:col>2</xdr:col>
      <xdr:colOff>127000</xdr:colOff>
      <xdr:row>61</xdr:row>
      <xdr:rowOff>77107</xdr:rowOff>
    </xdr:to>
    <xdr:sp macro="" textlink="">
      <xdr:nvSpPr>
        <xdr:cNvPr id="160" name="円/楕円 159"/>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87284</xdr:rowOff>
    </xdr:from>
    <xdr:ext cx="762000" cy="259045"/>
    <xdr:sp macro="" textlink="">
      <xdr:nvSpPr>
        <xdr:cNvPr id="161" name="テキスト ボックス 160"/>
        <xdr:cNvSpPr txBox="1"/>
      </xdr:nvSpPr>
      <xdr:spPr>
        <a:xfrm>
          <a:off x="1066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[268,614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険しい地勢で広範囲に集落が点在するため、市役所機能の分散や小規模な保育所、小・中学校が多く、効率の悪い行政運営を余儀なくされている。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また、離島であるため、海岸漂着物対策に多額の経費を要したり、事業に係る経費が割高になり、他団体に比べ高額になっている。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定員適正化計画の最終目標（４５０名）を目指して人件費の抑制に努めるとともに、施設の統廃合、事務の効率化等を進め、経費の抑制に努める。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113441</xdr:rowOff>
    </xdr:from>
    <xdr:to>
      <xdr:col>7</xdr:col>
      <xdr:colOff>152400</xdr:colOff>
      <xdr:row>81</xdr:row>
      <xdr:rowOff>129271</xdr:rowOff>
    </xdr:to>
    <xdr:cxnSp macro="">
      <xdr:nvCxnSpPr>
        <xdr:cNvPr id="195" name="直線コネクタ 194"/>
        <xdr:cNvCxnSpPr/>
      </xdr:nvCxnSpPr>
      <xdr:spPr>
        <a:xfrm>
          <a:off x="4114800" y="14000891"/>
          <a:ext cx="8382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113441</xdr:rowOff>
    </xdr:from>
    <xdr:to>
      <xdr:col>6</xdr:col>
      <xdr:colOff>0</xdr:colOff>
      <xdr:row>81</xdr:row>
      <xdr:rowOff>130764</xdr:rowOff>
    </xdr:to>
    <xdr:cxnSp macro="">
      <xdr:nvCxnSpPr>
        <xdr:cNvPr id="198" name="直線コネクタ 197"/>
        <xdr:cNvCxnSpPr/>
      </xdr:nvCxnSpPr>
      <xdr:spPr>
        <a:xfrm flipV="1">
          <a:off x="3225800" y="14000891"/>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118684</xdr:rowOff>
    </xdr:from>
    <xdr:to>
      <xdr:col>4</xdr:col>
      <xdr:colOff>482600</xdr:colOff>
      <xdr:row>81</xdr:row>
      <xdr:rowOff>130764</xdr:rowOff>
    </xdr:to>
    <xdr:cxnSp macro="">
      <xdr:nvCxnSpPr>
        <xdr:cNvPr id="201" name="直線コネクタ 200"/>
        <xdr:cNvCxnSpPr/>
      </xdr:nvCxnSpPr>
      <xdr:spPr>
        <a:xfrm>
          <a:off x="2336800" y="14006134"/>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110672</xdr:rowOff>
    </xdr:from>
    <xdr:to>
      <xdr:col>3</xdr:col>
      <xdr:colOff>279400</xdr:colOff>
      <xdr:row>81</xdr:row>
      <xdr:rowOff>118684</xdr:rowOff>
    </xdr:to>
    <xdr:cxnSp macro="">
      <xdr:nvCxnSpPr>
        <xdr:cNvPr id="204" name="直線コネクタ 203"/>
        <xdr:cNvCxnSpPr/>
      </xdr:nvCxnSpPr>
      <xdr:spPr>
        <a:xfrm>
          <a:off x="1447800" y="13998122"/>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78471</xdr:rowOff>
    </xdr:from>
    <xdr:to>
      <xdr:col>7</xdr:col>
      <xdr:colOff>203200</xdr:colOff>
      <xdr:row>82</xdr:row>
      <xdr:rowOff>8621</xdr:rowOff>
    </xdr:to>
    <xdr:sp macro="" textlink="">
      <xdr:nvSpPr>
        <xdr:cNvPr id="214" name="円/楕円 213"/>
        <xdr:cNvSpPr/>
      </xdr:nvSpPr>
      <xdr:spPr>
        <a:xfrm>
          <a:off x="4902200" y="139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50548</xdr:rowOff>
    </xdr:from>
    <xdr:ext cx="762000" cy="259045"/>
    <xdr:sp macro="" textlink="">
      <xdr:nvSpPr>
        <xdr:cNvPr id="215" name="人件費・物件費等の状況該当値テキスト"/>
        <xdr:cNvSpPr txBox="1"/>
      </xdr:nvSpPr>
      <xdr:spPr>
        <a:xfrm>
          <a:off x="5041900" y="1393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268,614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62641</xdr:rowOff>
    </xdr:from>
    <xdr:to>
      <xdr:col>6</xdr:col>
      <xdr:colOff>50800</xdr:colOff>
      <xdr:row>81</xdr:row>
      <xdr:rowOff>164241</xdr:rowOff>
    </xdr:to>
    <xdr:sp macro="" textlink="">
      <xdr:nvSpPr>
        <xdr:cNvPr id="216" name="円/楕円 215"/>
        <xdr:cNvSpPr/>
      </xdr:nvSpPr>
      <xdr:spPr>
        <a:xfrm>
          <a:off x="4064000" y="139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149018</xdr:rowOff>
    </xdr:from>
    <xdr:ext cx="736600" cy="259045"/>
    <xdr:sp macro="" textlink="">
      <xdr:nvSpPr>
        <xdr:cNvPr id="217" name="テキスト ボックス 216"/>
        <xdr:cNvSpPr txBox="1"/>
      </xdr:nvSpPr>
      <xdr:spPr>
        <a:xfrm>
          <a:off x="3733800" y="14036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79964</xdr:rowOff>
    </xdr:from>
    <xdr:to>
      <xdr:col>4</xdr:col>
      <xdr:colOff>533400</xdr:colOff>
      <xdr:row>82</xdr:row>
      <xdr:rowOff>10114</xdr:rowOff>
    </xdr:to>
    <xdr:sp macro="" textlink="">
      <xdr:nvSpPr>
        <xdr:cNvPr id="218" name="円/楕円 217"/>
        <xdr:cNvSpPr/>
      </xdr:nvSpPr>
      <xdr:spPr>
        <a:xfrm>
          <a:off x="3175000" y="139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166341</xdr:rowOff>
    </xdr:from>
    <xdr:ext cx="762000" cy="259045"/>
    <xdr:sp macro="" textlink="">
      <xdr:nvSpPr>
        <xdr:cNvPr id="219" name="テキスト ボックス 218"/>
        <xdr:cNvSpPr txBox="1"/>
      </xdr:nvSpPr>
      <xdr:spPr>
        <a:xfrm>
          <a:off x="2844800" y="140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270,470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67884</xdr:rowOff>
    </xdr:from>
    <xdr:to>
      <xdr:col>3</xdr:col>
      <xdr:colOff>330200</xdr:colOff>
      <xdr:row>81</xdr:row>
      <xdr:rowOff>169484</xdr:rowOff>
    </xdr:to>
    <xdr:sp macro="" textlink="">
      <xdr:nvSpPr>
        <xdr:cNvPr id="220" name="円/楕円 219"/>
        <xdr:cNvSpPr/>
      </xdr:nvSpPr>
      <xdr:spPr>
        <a:xfrm>
          <a:off x="2286000" y="139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154261</xdr:rowOff>
    </xdr:from>
    <xdr:ext cx="762000" cy="259045"/>
    <xdr:sp macro="" textlink="">
      <xdr:nvSpPr>
        <xdr:cNvPr id="221" name="テキスト ボックス 220"/>
        <xdr:cNvSpPr txBox="1"/>
      </xdr:nvSpPr>
      <xdr:spPr>
        <a:xfrm>
          <a:off x="1955800" y="1404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59872</xdr:rowOff>
    </xdr:from>
    <xdr:to>
      <xdr:col>2</xdr:col>
      <xdr:colOff>127000</xdr:colOff>
      <xdr:row>81</xdr:row>
      <xdr:rowOff>161472</xdr:rowOff>
    </xdr:to>
    <xdr:sp macro="" textlink="">
      <xdr:nvSpPr>
        <xdr:cNvPr id="222" name="円/楕円 221"/>
        <xdr:cNvSpPr/>
      </xdr:nvSpPr>
      <xdr:spPr>
        <a:xfrm>
          <a:off x="1397000" y="139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146249</xdr:rowOff>
    </xdr:from>
    <xdr:ext cx="762000" cy="259045"/>
    <xdr:sp macro="" textlink="">
      <xdr:nvSpPr>
        <xdr:cNvPr id="223" name="テキスト ボックス 222"/>
        <xdr:cNvSpPr txBox="1"/>
      </xdr:nvSpPr>
      <xdr:spPr>
        <a:xfrm>
          <a:off x="1066800" y="1403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245,489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類似団体平均、全国市平均をともに下回っている。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168911</xdr:rowOff>
    </xdr:to>
    <xdr:cxnSp macro="">
      <xdr:nvCxnSpPr>
        <xdr:cNvPr id="257" name="直線コネクタ 256"/>
        <xdr:cNvCxnSpPr/>
      </xdr:nvCxnSpPr>
      <xdr:spPr>
        <a:xfrm flipV="1">
          <a:off x="16179800" y="14866409"/>
          <a:ext cx="8382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168911</xdr:rowOff>
    </xdr:from>
    <xdr:to>
      <xdr:col>23</xdr:col>
      <xdr:colOff>406400</xdr:colOff>
      <xdr:row>89</xdr:row>
      <xdr:rowOff>49741</xdr:rowOff>
    </xdr:to>
    <xdr:cxnSp macro="">
      <xdr:nvCxnSpPr>
        <xdr:cNvPr id="260" name="直線コネクタ 259"/>
        <xdr:cNvCxnSpPr/>
      </xdr:nvCxnSpPr>
      <xdr:spPr>
        <a:xfrm flipV="1">
          <a:off x="15290800" y="15256511"/>
          <a:ext cx="8890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89</xdr:row>
      <xdr:rowOff>49741</xdr:rowOff>
    </xdr:to>
    <xdr:cxnSp macro="">
      <xdr:nvCxnSpPr>
        <xdr:cNvPr id="263" name="直線コネクタ 262"/>
        <xdr:cNvCxnSpPr/>
      </xdr:nvCxnSpPr>
      <xdr:spPr>
        <a:xfrm>
          <a:off x="14401800" y="14966950"/>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50800</xdr:rowOff>
    </xdr:to>
    <xdr:cxnSp macro="">
      <xdr:nvCxnSpPr>
        <xdr:cNvPr id="266" name="直線コネクタ 265"/>
        <xdr:cNvCxnSpPr/>
      </xdr:nvCxnSpPr>
      <xdr:spPr>
        <a:xfrm>
          <a:off x="13512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6" name="円/楕円 275"/>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87436</xdr:rowOff>
    </xdr:from>
    <xdr:ext cx="762000" cy="259045"/>
    <xdr:sp macro="" textlink="">
      <xdr:nvSpPr>
        <xdr:cNvPr id="277" name="給与水準   （国との比較）該当値テキスト"/>
        <xdr:cNvSpPr txBox="1"/>
      </xdr:nvSpPr>
      <xdr:spPr>
        <a:xfrm>
          <a:off x="171069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118111</xdr:rowOff>
    </xdr:from>
    <xdr:to>
      <xdr:col>23</xdr:col>
      <xdr:colOff>457200</xdr:colOff>
      <xdr:row>89</xdr:row>
      <xdr:rowOff>48261</xdr:rowOff>
    </xdr:to>
    <xdr:sp macro="" textlink="">
      <xdr:nvSpPr>
        <xdr:cNvPr id="278" name="円/楕円 277"/>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79" name="テキスト ボックス 278"/>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170391</xdr:rowOff>
    </xdr:from>
    <xdr:to>
      <xdr:col>22</xdr:col>
      <xdr:colOff>254000</xdr:colOff>
      <xdr:row>89</xdr:row>
      <xdr:rowOff>100541</xdr:rowOff>
    </xdr:to>
    <xdr:sp macro="" textlink="">
      <xdr:nvSpPr>
        <xdr:cNvPr id="280" name="円/楕円 279"/>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85318</xdr:rowOff>
    </xdr:from>
    <xdr:ext cx="762000" cy="259045"/>
    <xdr:sp macro="" textlink="">
      <xdr:nvSpPr>
        <xdr:cNvPr id="281" name="テキスト ボックス 280"/>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82" name="円/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4" name="円/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新規採用抑制により職員数は年々減少しているが、地理的要因等により類似団体平均と比較して大きく上回っているため、今後も市民サービスを低下させないよう配慮しながら定員適正化計画に基づき削減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15905</xdr:rowOff>
    </xdr:from>
    <xdr:to>
      <xdr:col>24</xdr:col>
      <xdr:colOff>558800</xdr:colOff>
      <xdr:row>66</xdr:row>
      <xdr:rowOff>69910</xdr:rowOff>
    </xdr:to>
    <xdr:cxnSp macro="">
      <xdr:nvCxnSpPr>
        <xdr:cNvPr id="322" name="直線コネクタ 321"/>
        <xdr:cNvCxnSpPr/>
      </xdr:nvCxnSpPr>
      <xdr:spPr>
        <a:xfrm flipV="1">
          <a:off x="16179800" y="11331605"/>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69910</xdr:rowOff>
    </xdr:from>
    <xdr:to>
      <xdr:col>23</xdr:col>
      <xdr:colOff>406400</xdr:colOff>
      <xdr:row>66</xdr:row>
      <xdr:rowOff>91742</xdr:rowOff>
    </xdr:to>
    <xdr:cxnSp macro="">
      <xdr:nvCxnSpPr>
        <xdr:cNvPr id="325" name="直線コネクタ 324"/>
        <xdr:cNvCxnSpPr/>
      </xdr:nvCxnSpPr>
      <xdr:spPr>
        <a:xfrm flipV="1">
          <a:off x="15290800" y="1138561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87146</xdr:rowOff>
    </xdr:from>
    <xdr:to>
      <xdr:col>22</xdr:col>
      <xdr:colOff>203200</xdr:colOff>
      <xdr:row>66</xdr:row>
      <xdr:rowOff>91742</xdr:rowOff>
    </xdr:to>
    <xdr:cxnSp macro="">
      <xdr:nvCxnSpPr>
        <xdr:cNvPr id="328" name="直線コネクタ 327"/>
        <xdr:cNvCxnSpPr/>
      </xdr:nvCxnSpPr>
      <xdr:spPr>
        <a:xfrm>
          <a:off x="14401800" y="1140284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60718</xdr:rowOff>
    </xdr:from>
    <xdr:to>
      <xdr:col>21</xdr:col>
      <xdr:colOff>0</xdr:colOff>
      <xdr:row>66</xdr:row>
      <xdr:rowOff>87146</xdr:rowOff>
    </xdr:to>
    <xdr:cxnSp macro="">
      <xdr:nvCxnSpPr>
        <xdr:cNvPr id="331" name="直線コネクタ 330"/>
        <xdr:cNvCxnSpPr/>
      </xdr:nvCxnSpPr>
      <xdr:spPr>
        <a:xfrm>
          <a:off x="13512800" y="1137641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136555</xdr:rowOff>
    </xdr:from>
    <xdr:to>
      <xdr:col>24</xdr:col>
      <xdr:colOff>609600</xdr:colOff>
      <xdr:row>66</xdr:row>
      <xdr:rowOff>66705</xdr:rowOff>
    </xdr:to>
    <xdr:sp macro="" textlink="">
      <xdr:nvSpPr>
        <xdr:cNvPr id="341" name="円/楕円 340"/>
        <xdr:cNvSpPr/>
      </xdr:nvSpPr>
      <xdr:spPr>
        <a:xfrm>
          <a:off x="16967200" y="112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108632</xdr:rowOff>
    </xdr:from>
    <xdr:ext cx="762000" cy="259045"/>
    <xdr:sp macro="" textlink="">
      <xdr:nvSpPr>
        <xdr:cNvPr id="342" name="定員管理の状況該当値テキスト"/>
        <xdr:cNvSpPr txBox="1"/>
      </xdr:nvSpPr>
      <xdr:spPr>
        <a:xfrm>
          <a:off x="17106900" y="112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19110</xdr:rowOff>
    </xdr:from>
    <xdr:to>
      <xdr:col>23</xdr:col>
      <xdr:colOff>457200</xdr:colOff>
      <xdr:row>66</xdr:row>
      <xdr:rowOff>120710</xdr:rowOff>
    </xdr:to>
    <xdr:sp macro="" textlink="">
      <xdr:nvSpPr>
        <xdr:cNvPr id="343" name="円/楕円 342"/>
        <xdr:cNvSpPr/>
      </xdr:nvSpPr>
      <xdr:spPr>
        <a:xfrm>
          <a:off x="16129000" y="113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105487</xdr:rowOff>
    </xdr:from>
    <xdr:ext cx="736600" cy="259045"/>
    <xdr:sp macro="" textlink="">
      <xdr:nvSpPr>
        <xdr:cNvPr id="344" name="テキスト ボックス 343"/>
        <xdr:cNvSpPr txBox="1"/>
      </xdr:nvSpPr>
      <xdr:spPr>
        <a:xfrm>
          <a:off x="15798800" y="1142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40942</xdr:rowOff>
    </xdr:from>
    <xdr:to>
      <xdr:col>22</xdr:col>
      <xdr:colOff>254000</xdr:colOff>
      <xdr:row>66</xdr:row>
      <xdr:rowOff>142542</xdr:rowOff>
    </xdr:to>
    <xdr:sp macro="" textlink="">
      <xdr:nvSpPr>
        <xdr:cNvPr id="345" name="円/楕円 344"/>
        <xdr:cNvSpPr/>
      </xdr:nvSpPr>
      <xdr:spPr>
        <a:xfrm>
          <a:off x="15240000" y="113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127319</xdr:rowOff>
    </xdr:from>
    <xdr:ext cx="762000" cy="259045"/>
    <xdr:sp macro="" textlink="">
      <xdr:nvSpPr>
        <xdr:cNvPr id="346" name="テキスト ボックス 345"/>
        <xdr:cNvSpPr txBox="1"/>
      </xdr:nvSpPr>
      <xdr:spPr>
        <a:xfrm>
          <a:off x="14909800" y="1144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36346</xdr:rowOff>
    </xdr:from>
    <xdr:to>
      <xdr:col>21</xdr:col>
      <xdr:colOff>50800</xdr:colOff>
      <xdr:row>66</xdr:row>
      <xdr:rowOff>137946</xdr:rowOff>
    </xdr:to>
    <xdr:sp macro="" textlink="">
      <xdr:nvSpPr>
        <xdr:cNvPr id="347" name="円/楕円 346"/>
        <xdr:cNvSpPr/>
      </xdr:nvSpPr>
      <xdr:spPr>
        <a:xfrm>
          <a:off x="14351000" y="113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122723</xdr:rowOff>
    </xdr:from>
    <xdr:ext cx="762000" cy="259045"/>
    <xdr:sp macro="" textlink="">
      <xdr:nvSpPr>
        <xdr:cNvPr id="348" name="テキスト ボックス 347"/>
        <xdr:cNvSpPr txBox="1"/>
      </xdr:nvSpPr>
      <xdr:spPr>
        <a:xfrm>
          <a:off x="14020800" y="1143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9918</xdr:rowOff>
    </xdr:from>
    <xdr:to>
      <xdr:col>19</xdr:col>
      <xdr:colOff>533400</xdr:colOff>
      <xdr:row>66</xdr:row>
      <xdr:rowOff>111518</xdr:rowOff>
    </xdr:to>
    <xdr:sp macro="" textlink="">
      <xdr:nvSpPr>
        <xdr:cNvPr id="349" name="円/楕円 348"/>
        <xdr:cNvSpPr/>
      </xdr:nvSpPr>
      <xdr:spPr>
        <a:xfrm>
          <a:off x="13462000" y="113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96295</xdr:rowOff>
    </xdr:from>
    <xdr:ext cx="762000" cy="259045"/>
    <xdr:sp macro="" textlink="">
      <xdr:nvSpPr>
        <xdr:cNvPr id="350" name="テキスト ボックス 349"/>
        <xdr:cNvSpPr txBox="1"/>
      </xdr:nvSpPr>
      <xdr:spPr>
        <a:xfrm>
          <a:off x="13131800" y="1141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交付税措置率の低い残債を中心に毎年度繰上償還を実施してきたため、合併直後に比べ大幅に改善しているが、今後は普通交付税の減に伴い比率の上昇が予想される。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1088</xdr:rowOff>
    </xdr:to>
    <xdr:cxnSp macro="">
      <xdr:nvCxnSpPr>
        <xdr:cNvPr id="386" name="直線コネクタ 385"/>
        <xdr:cNvCxnSpPr/>
      </xdr:nvCxnSpPr>
      <xdr:spPr>
        <a:xfrm flipV="1">
          <a:off x="16179800" y="65024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1088</xdr:rowOff>
    </xdr:from>
    <xdr:to>
      <xdr:col>23</xdr:col>
      <xdr:colOff>406400</xdr:colOff>
      <xdr:row>38</xdr:row>
      <xdr:rowOff>21772</xdr:rowOff>
    </xdr:to>
    <xdr:cxnSp macro="">
      <xdr:nvCxnSpPr>
        <xdr:cNvPr id="389" name="直線コネクタ 388"/>
        <xdr:cNvCxnSpPr/>
      </xdr:nvCxnSpPr>
      <xdr:spPr>
        <a:xfrm flipV="1">
          <a:off x="15290800" y="65161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21772</xdr:rowOff>
    </xdr:from>
    <xdr:to>
      <xdr:col>22</xdr:col>
      <xdr:colOff>203200</xdr:colOff>
      <xdr:row>38</xdr:row>
      <xdr:rowOff>49349</xdr:rowOff>
    </xdr:to>
    <xdr:cxnSp macro="">
      <xdr:nvCxnSpPr>
        <xdr:cNvPr id="392" name="直線コネクタ 391"/>
        <xdr:cNvCxnSpPr/>
      </xdr:nvCxnSpPr>
      <xdr:spPr>
        <a:xfrm flipV="1">
          <a:off x="14401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49349</xdr:rowOff>
    </xdr:from>
    <xdr:to>
      <xdr:col>21</xdr:col>
      <xdr:colOff>0</xdr:colOff>
      <xdr:row>38</xdr:row>
      <xdr:rowOff>114844</xdr:rowOff>
    </xdr:to>
    <xdr:cxnSp macro="">
      <xdr:nvCxnSpPr>
        <xdr:cNvPr id="395" name="直線コネクタ 394"/>
        <xdr:cNvCxnSpPr/>
      </xdr:nvCxnSpPr>
      <xdr:spPr>
        <a:xfrm flipV="1">
          <a:off x="13512800" y="656444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5" name="円/楕円 404"/>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6"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121739</xdr:rowOff>
    </xdr:from>
    <xdr:to>
      <xdr:col>23</xdr:col>
      <xdr:colOff>457200</xdr:colOff>
      <xdr:row>38</xdr:row>
      <xdr:rowOff>51888</xdr:rowOff>
    </xdr:to>
    <xdr:sp macro="" textlink="">
      <xdr:nvSpPr>
        <xdr:cNvPr id="407" name="円/楕円 406"/>
        <xdr:cNvSpPr/>
      </xdr:nvSpPr>
      <xdr:spPr>
        <a:xfrm>
          <a:off x="16129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62066</xdr:rowOff>
    </xdr:from>
    <xdr:ext cx="736600" cy="259045"/>
    <xdr:sp macro="" textlink="">
      <xdr:nvSpPr>
        <xdr:cNvPr id="408" name="テキスト ボックス 407"/>
        <xdr:cNvSpPr txBox="1"/>
      </xdr:nvSpPr>
      <xdr:spPr>
        <a:xfrm>
          <a:off x="15798800" y="623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142422</xdr:rowOff>
    </xdr:from>
    <xdr:to>
      <xdr:col>22</xdr:col>
      <xdr:colOff>254000</xdr:colOff>
      <xdr:row>38</xdr:row>
      <xdr:rowOff>72572</xdr:rowOff>
    </xdr:to>
    <xdr:sp macro="" textlink="">
      <xdr:nvSpPr>
        <xdr:cNvPr id="409" name="円/楕円 408"/>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82749</xdr:rowOff>
    </xdr:from>
    <xdr:ext cx="762000" cy="259045"/>
    <xdr:sp macro="" textlink="">
      <xdr:nvSpPr>
        <xdr:cNvPr id="410" name="テキスト ボックス 409"/>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169999</xdr:rowOff>
    </xdr:from>
    <xdr:to>
      <xdr:col>21</xdr:col>
      <xdr:colOff>50800</xdr:colOff>
      <xdr:row>38</xdr:row>
      <xdr:rowOff>100149</xdr:rowOff>
    </xdr:to>
    <xdr:sp macro="" textlink="">
      <xdr:nvSpPr>
        <xdr:cNvPr id="411" name="円/楕円 410"/>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110326</xdr:rowOff>
    </xdr:from>
    <xdr:ext cx="762000" cy="259045"/>
    <xdr:sp macro="" textlink="">
      <xdr:nvSpPr>
        <xdr:cNvPr id="412" name="テキスト ボックス 411"/>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64044</xdr:rowOff>
    </xdr:from>
    <xdr:to>
      <xdr:col>19</xdr:col>
      <xdr:colOff>533400</xdr:colOff>
      <xdr:row>38</xdr:row>
      <xdr:rowOff>165644</xdr:rowOff>
    </xdr:to>
    <xdr:sp macro="" textlink="">
      <xdr:nvSpPr>
        <xdr:cNvPr id="413" name="円/楕円 412"/>
        <xdr:cNvSpPr/>
      </xdr:nvSpPr>
      <xdr:spPr>
        <a:xfrm>
          <a:off x="13462000" y="65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4371</xdr:rowOff>
    </xdr:from>
    <xdr:ext cx="762000" cy="259045"/>
    <xdr:sp macro="" textlink="">
      <xdr:nvSpPr>
        <xdr:cNvPr id="414" name="テキスト ボックス 413"/>
        <xdr:cNvSpPr txBox="1"/>
      </xdr:nvSpPr>
      <xdr:spPr>
        <a:xfrm>
          <a:off x="13131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毎年度の繰上償還の実施及び起債の抑制による地方債現在高の減等により、類似団体平均を下回っているが、今後は新病院建設よる地方債残高の増や普通交付税の減額による標準財政規模の大幅な減が見込まれるため、比率の上昇が予想さ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積極的な繰上償還による地方債残高増額の抑制や職員数の削減による退職手当負担金の減少を図り、比率上昇の抑制に努める。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25866</xdr:rowOff>
    </xdr:from>
    <xdr:to>
      <xdr:col>24</xdr:col>
      <xdr:colOff>558800</xdr:colOff>
      <xdr:row>14</xdr:row>
      <xdr:rowOff>59245</xdr:rowOff>
    </xdr:to>
    <xdr:cxnSp macro="">
      <xdr:nvCxnSpPr>
        <xdr:cNvPr id="448" name="直線コネクタ 447"/>
        <xdr:cNvCxnSpPr/>
      </xdr:nvCxnSpPr>
      <xdr:spPr>
        <a:xfrm flipV="1">
          <a:off x="16179800" y="2426166"/>
          <a:ext cx="838200" cy="3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59245</xdr:rowOff>
    </xdr:from>
    <xdr:to>
      <xdr:col>23</xdr:col>
      <xdr:colOff>406400</xdr:colOff>
      <xdr:row>14</xdr:row>
      <xdr:rowOff>99261</xdr:rowOff>
    </xdr:to>
    <xdr:cxnSp macro="">
      <xdr:nvCxnSpPr>
        <xdr:cNvPr id="451" name="直線コネクタ 450"/>
        <xdr:cNvCxnSpPr/>
      </xdr:nvCxnSpPr>
      <xdr:spPr>
        <a:xfrm flipV="1">
          <a:off x="15290800" y="2459545"/>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99261</xdr:rowOff>
    </xdr:from>
    <xdr:to>
      <xdr:col>22</xdr:col>
      <xdr:colOff>203200</xdr:colOff>
      <xdr:row>14</xdr:row>
      <xdr:rowOff>135456</xdr:rowOff>
    </xdr:to>
    <xdr:cxnSp macro="">
      <xdr:nvCxnSpPr>
        <xdr:cNvPr id="454" name="直線コネクタ 453"/>
        <xdr:cNvCxnSpPr/>
      </xdr:nvCxnSpPr>
      <xdr:spPr>
        <a:xfrm flipV="1">
          <a:off x="14401800" y="24995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135456</xdr:rowOff>
    </xdr:from>
    <xdr:to>
      <xdr:col>21</xdr:col>
      <xdr:colOff>0</xdr:colOff>
      <xdr:row>15</xdr:row>
      <xdr:rowOff>21918</xdr:rowOff>
    </xdr:to>
    <xdr:cxnSp macro="">
      <xdr:nvCxnSpPr>
        <xdr:cNvPr id="457" name="直線コネクタ 456"/>
        <xdr:cNvCxnSpPr/>
      </xdr:nvCxnSpPr>
      <xdr:spPr>
        <a:xfrm flipV="1">
          <a:off x="13512800" y="25357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146516</xdr:rowOff>
    </xdr:from>
    <xdr:to>
      <xdr:col>24</xdr:col>
      <xdr:colOff>609600</xdr:colOff>
      <xdr:row>14</xdr:row>
      <xdr:rowOff>76666</xdr:rowOff>
    </xdr:to>
    <xdr:sp macro="" textlink="">
      <xdr:nvSpPr>
        <xdr:cNvPr id="467" name="円/楕円 466"/>
        <xdr:cNvSpPr/>
      </xdr:nvSpPr>
      <xdr:spPr>
        <a:xfrm>
          <a:off x="169672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67793</xdr:rowOff>
    </xdr:from>
    <xdr:ext cx="762000" cy="259045"/>
    <xdr:sp macro="" textlink="">
      <xdr:nvSpPr>
        <xdr:cNvPr id="468" name="将来負担の状況該当値テキスト"/>
        <xdr:cNvSpPr txBox="1"/>
      </xdr:nvSpPr>
      <xdr:spPr>
        <a:xfrm>
          <a:off x="17106900" y="22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8445</xdr:rowOff>
    </xdr:from>
    <xdr:to>
      <xdr:col>23</xdr:col>
      <xdr:colOff>457200</xdr:colOff>
      <xdr:row>14</xdr:row>
      <xdr:rowOff>110045</xdr:rowOff>
    </xdr:to>
    <xdr:sp macro="" textlink="">
      <xdr:nvSpPr>
        <xdr:cNvPr id="469" name="円/楕円 468"/>
        <xdr:cNvSpPr/>
      </xdr:nvSpPr>
      <xdr:spPr>
        <a:xfrm>
          <a:off x="16129000" y="24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120222</xdr:rowOff>
    </xdr:from>
    <xdr:ext cx="736600" cy="259045"/>
    <xdr:sp macro="" textlink="">
      <xdr:nvSpPr>
        <xdr:cNvPr id="470" name="テキスト ボックス 469"/>
        <xdr:cNvSpPr txBox="1"/>
      </xdr:nvSpPr>
      <xdr:spPr>
        <a:xfrm>
          <a:off x="15798800" y="217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48461</xdr:rowOff>
    </xdr:from>
    <xdr:to>
      <xdr:col>22</xdr:col>
      <xdr:colOff>254000</xdr:colOff>
      <xdr:row>14</xdr:row>
      <xdr:rowOff>150061</xdr:rowOff>
    </xdr:to>
    <xdr:sp macro="" textlink="">
      <xdr:nvSpPr>
        <xdr:cNvPr id="471" name="円/楕円 470"/>
        <xdr:cNvSpPr/>
      </xdr:nvSpPr>
      <xdr:spPr>
        <a:xfrm>
          <a:off x="15240000" y="24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160238</xdr:rowOff>
    </xdr:from>
    <xdr:ext cx="762000" cy="259045"/>
    <xdr:sp macro="" textlink="">
      <xdr:nvSpPr>
        <xdr:cNvPr id="472" name="テキスト ボックス 471"/>
        <xdr:cNvSpPr txBox="1"/>
      </xdr:nvSpPr>
      <xdr:spPr>
        <a:xfrm>
          <a:off x="14909800" y="221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84656</xdr:rowOff>
    </xdr:from>
    <xdr:to>
      <xdr:col>21</xdr:col>
      <xdr:colOff>50800</xdr:colOff>
      <xdr:row>15</xdr:row>
      <xdr:rowOff>14806</xdr:rowOff>
    </xdr:to>
    <xdr:sp macro="" textlink="">
      <xdr:nvSpPr>
        <xdr:cNvPr id="473" name="円/楕円 472"/>
        <xdr:cNvSpPr/>
      </xdr:nvSpPr>
      <xdr:spPr>
        <a:xfrm>
          <a:off x="14351000" y="24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24983</xdr:rowOff>
    </xdr:from>
    <xdr:ext cx="762000" cy="259045"/>
    <xdr:sp macro="" textlink="">
      <xdr:nvSpPr>
        <xdr:cNvPr id="474" name="テキスト ボックス 473"/>
        <xdr:cNvSpPr txBox="1"/>
      </xdr:nvSpPr>
      <xdr:spPr>
        <a:xfrm>
          <a:off x="14020800" y="2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142568</xdr:rowOff>
    </xdr:from>
    <xdr:to>
      <xdr:col>19</xdr:col>
      <xdr:colOff>533400</xdr:colOff>
      <xdr:row>15</xdr:row>
      <xdr:rowOff>72718</xdr:rowOff>
    </xdr:to>
    <xdr:sp macro="" textlink="">
      <xdr:nvSpPr>
        <xdr:cNvPr id="475" name="円/楕円 474"/>
        <xdr:cNvSpPr/>
      </xdr:nvSpPr>
      <xdr:spPr>
        <a:xfrm>
          <a:off x="13462000" y="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82895</xdr:rowOff>
    </xdr:from>
    <xdr:ext cx="762000" cy="259045"/>
    <xdr:sp macro="" textlink="">
      <xdr:nvSpPr>
        <xdr:cNvPr id="476" name="テキスト ボックス 475"/>
        <xdr:cNvSpPr txBox="1"/>
      </xdr:nvSpPr>
      <xdr:spPr>
        <a:xfrm>
          <a:off x="13131800" y="231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33,683
33,553
709.01
35,590,371
34,852,730
405,330
19,983,566
45,633,821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類似団体と同程度の比率で推移しているが、人口当たりの職員数は類似団体に比べ大きく上回っており、職員数の削減による人件費の抑制を図る。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37846</xdr:rowOff>
    </xdr:to>
    <xdr:cxnSp macro="">
      <xdr:nvCxnSpPr>
        <xdr:cNvPr id="63" name="直線コネクタ 62"/>
        <xdr:cNvCxnSpPr/>
      </xdr:nvCxnSpPr>
      <xdr:spPr>
        <a:xfrm flipV="1">
          <a:off x="3987800" y="63723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51562</xdr:rowOff>
    </xdr:to>
    <xdr:cxnSp macro="">
      <xdr:nvCxnSpPr>
        <xdr:cNvPr id="66" name="直線コネクタ 65"/>
        <xdr:cNvCxnSpPr/>
      </xdr:nvCxnSpPr>
      <xdr:spPr>
        <a:xfrm flipV="1">
          <a:off x="3098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14986</xdr:rowOff>
    </xdr:from>
    <xdr:to>
      <xdr:col>4</xdr:col>
      <xdr:colOff>346075</xdr:colOff>
      <xdr:row>37</xdr:row>
      <xdr:rowOff>51562</xdr:rowOff>
    </xdr:to>
    <xdr:cxnSp macro="">
      <xdr:nvCxnSpPr>
        <xdr:cNvPr id="69" name="直線コネクタ 68"/>
        <xdr:cNvCxnSpPr/>
      </xdr:nvCxnSpPr>
      <xdr:spPr>
        <a:xfrm>
          <a:off x="2209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83566</xdr:rowOff>
    </xdr:to>
    <xdr:cxnSp macro="">
      <xdr:nvCxnSpPr>
        <xdr:cNvPr id="72" name="直線コネクタ 71"/>
        <xdr:cNvCxnSpPr/>
      </xdr:nvCxnSpPr>
      <xdr:spPr>
        <a:xfrm flipV="1">
          <a:off x="1320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2" name="円/楕円 81"/>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3"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4" name="円/楕円 83"/>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98823</xdr:rowOff>
    </xdr:from>
    <xdr:ext cx="736600" cy="259045"/>
    <xdr:sp macro="" textlink="">
      <xdr:nvSpPr>
        <xdr:cNvPr id="85" name="テキスト ボックス 84"/>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6" name="円/楕円 85"/>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87" name="テキスト ボックス 86"/>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135636</xdr:rowOff>
    </xdr:from>
    <xdr:to>
      <xdr:col>3</xdr:col>
      <xdr:colOff>193675</xdr:colOff>
      <xdr:row>37</xdr:row>
      <xdr:rowOff>65786</xdr:rowOff>
    </xdr:to>
    <xdr:sp macro="" textlink="">
      <xdr:nvSpPr>
        <xdr:cNvPr id="88" name="円/楕円 87"/>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89" name="テキスト ボックス 88"/>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32766</xdr:rowOff>
    </xdr:from>
    <xdr:to>
      <xdr:col>1</xdr:col>
      <xdr:colOff>676275</xdr:colOff>
      <xdr:row>37</xdr:row>
      <xdr:rowOff>134366</xdr:rowOff>
    </xdr:to>
    <xdr:sp macro="" textlink="">
      <xdr:nvSpPr>
        <xdr:cNvPr id="90" name="円/楕円 89"/>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144543</xdr:rowOff>
    </xdr:from>
    <xdr:ext cx="762000" cy="259045"/>
    <xdr:sp macro="" textlink="">
      <xdr:nvSpPr>
        <xdr:cNvPr id="91" name="テキスト ボックス 90"/>
        <xdr:cNvSpPr txBox="1"/>
      </xdr:nvSpPr>
      <xdr:spPr>
        <a:xfrm>
          <a:off x="939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物件費の経常収支比率は、類似団体平均を下回っているが、旅費、燃料費、ごみ収集に係る委託料、スクールバス運行委託料等、地理的要因により行政運営に係る物件費は、他の団体に比べ割高となる。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合理的な施設の統廃合等を計画的に進め、行政コストの削減を図る。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129721</xdr:rowOff>
    </xdr:to>
    <xdr:cxnSp macro="">
      <xdr:nvCxnSpPr>
        <xdr:cNvPr id="126" name="直線コネクタ 125"/>
        <xdr:cNvCxnSpPr/>
      </xdr:nvCxnSpPr>
      <xdr:spPr>
        <a:xfrm>
          <a:off x="15671800" y="2668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97064</xdr:rowOff>
    </xdr:to>
    <xdr:cxnSp macro="">
      <xdr:nvCxnSpPr>
        <xdr:cNvPr id="129" name="直線コネクタ 128"/>
        <xdr:cNvCxnSpPr/>
      </xdr:nvCxnSpPr>
      <xdr:spPr>
        <a:xfrm>
          <a:off x="14782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140607</xdr:rowOff>
    </xdr:to>
    <xdr:cxnSp macro="">
      <xdr:nvCxnSpPr>
        <xdr:cNvPr id="132" name="直線コネクタ 131"/>
        <xdr:cNvCxnSpPr/>
      </xdr:nvCxnSpPr>
      <xdr:spPr>
        <a:xfrm flipV="1">
          <a:off x="13893800" y="261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16</xdr:row>
      <xdr:rowOff>99786</xdr:rowOff>
    </xdr:to>
    <xdr:cxnSp macro="">
      <xdr:nvCxnSpPr>
        <xdr:cNvPr id="135" name="直線コネクタ 134"/>
        <xdr:cNvCxnSpPr/>
      </xdr:nvCxnSpPr>
      <xdr:spPr>
        <a:xfrm flipV="1">
          <a:off x="13004800" y="2712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5" name="円/楕円 144"/>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6"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47" name="円/楕円 146"/>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48" name="テキスト ボックス 147"/>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49" name="円/楕円 148"/>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0" name="テキスト ボックス 149"/>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1" name="円/楕円 150"/>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52" name="テキスト ボックス 151"/>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3" name="円/楕円 152"/>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4" name="テキスト ボックス 153"/>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の経常収支比率は、類似団体平均を下回っているが、生活保護費に関しては人口１人当たりの決算額が類似団体平均１７，８７８円、本市４４，５６４円と類似団体平均額の約２．５倍となっている。今後も生活保護費の増加が見込まれるため、地域経済の改善対策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19050</xdr:rowOff>
    </xdr:to>
    <xdr:cxnSp macro="">
      <xdr:nvCxnSpPr>
        <xdr:cNvPr id="187" name="直線コネクタ 186"/>
        <xdr:cNvCxnSpPr/>
      </xdr:nvCxnSpPr>
      <xdr:spPr>
        <a:xfrm>
          <a:off x="3987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6350</xdr:rowOff>
    </xdr:to>
    <xdr:cxnSp macro="">
      <xdr:nvCxnSpPr>
        <xdr:cNvPr id="190" name="直線コネクタ 189"/>
        <xdr:cNvCxnSpPr/>
      </xdr:nvCxnSpPr>
      <xdr:spPr>
        <a:xfrm>
          <a:off x="3098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54</xdr:row>
      <xdr:rowOff>152400</xdr:rowOff>
    </xdr:to>
    <xdr:cxnSp macro="">
      <xdr:nvCxnSpPr>
        <xdr:cNvPr id="193" name="直線コネクタ 192"/>
        <xdr:cNvCxnSpPr/>
      </xdr:nvCxnSpPr>
      <xdr:spPr>
        <a:xfrm flipV="1">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54</xdr:row>
      <xdr:rowOff>152400</xdr:rowOff>
    </xdr:to>
    <xdr:cxnSp macro="">
      <xdr:nvCxnSpPr>
        <xdr:cNvPr id="196" name="直線コネクタ 195"/>
        <xdr:cNvCxnSpPr/>
      </xdr:nvCxnSpPr>
      <xdr:spPr>
        <a:xfrm>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6" name="円/楕円 205"/>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07"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127000</xdr:rowOff>
    </xdr:from>
    <xdr:to>
      <xdr:col>5</xdr:col>
      <xdr:colOff>600075</xdr:colOff>
      <xdr:row>55</xdr:row>
      <xdr:rowOff>57150</xdr:rowOff>
    </xdr:to>
    <xdr:sp macro="" textlink="">
      <xdr:nvSpPr>
        <xdr:cNvPr id="208" name="円/楕円 207"/>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67327</xdr:rowOff>
    </xdr:from>
    <xdr:ext cx="736600" cy="259045"/>
    <xdr:sp macro="" textlink="">
      <xdr:nvSpPr>
        <xdr:cNvPr id="209" name="テキスト ボックス 208"/>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10" name="円/楕円 209"/>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1" name="テキスト ボックス 210"/>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2" name="円/楕円 211"/>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3" name="テキスト ボックス 212"/>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4" name="円/楕円 213"/>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5" name="テキスト ボックス 214"/>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その他の主な経費は特別会計等への繰出金である。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類似団体平均を大きく下回っている。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平成２６年度に特別養護老人ホーム「日吉の里」を民間に譲渡したことにより、同施設の維持管理に係る一般会計からの繰出金が減となる。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134620</xdr:rowOff>
    </xdr:to>
    <xdr:cxnSp macro="">
      <xdr:nvCxnSpPr>
        <xdr:cNvPr id="248" name="直線コネクタ 247"/>
        <xdr:cNvCxnSpPr/>
      </xdr:nvCxnSpPr>
      <xdr:spPr>
        <a:xfrm flipV="1">
          <a:off x="15671800" y="9324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115570</xdr:rowOff>
    </xdr:from>
    <xdr:to>
      <xdr:col>22</xdr:col>
      <xdr:colOff>565150</xdr:colOff>
      <xdr:row>54</xdr:row>
      <xdr:rowOff>134620</xdr:rowOff>
    </xdr:to>
    <xdr:cxnSp macro="">
      <xdr:nvCxnSpPr>
        <xdr:cNvPr id="251" name="直線コネクタ 250"/>
        <xdr:cNvCxnSpPr/>
      </xdr:nvCxnSpPr>
      <xdr:spPr>
        <a:xfrm>
          <a:off x="14782800" y="9202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115570</xdr:rowOff>
    </xdr:to>
    <xdr:cxnSp macro="">
      <xdr:nvCxnSpPr>
        <xdr:cNvPr id="254" name="直線コネクタ 253"/>
        <xdr:cNvCxnSpPr/>
      </xdr:nvCxnSpPr>
      <xdr:spPr>
        <a:xfrm>
          <a:off x="13893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115570</xdr:rowOff>
    </xdr:to>
    <xdr:cxnSp macro="">
      <xdr:nvCxnSpPr>
        <xdr:cNvPr id="257" name="直線コネクタ 256"/>
        <xdr:cNvCxnSpPr/>
      </xdr:nvCxnSpPr>
      <xdr:spPr>
        <a:xfrm flipV="1">
          <a:off x="13004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xdr:rowOff>
    </xdr:from>
    <xdr:to>
      <xdr:col>24</xdr:col>
      <xdr:colOff>82550</xdr:colOff>
      <xdr:row>54</xdr:row>
      <xdr:rowOff>116840</xdr:rowOff>
    </xdr:to>
    <xdr:sp macro="" textlink="">
      <xdr:nvSpPr>
        <xdr:cNvPr id="267" name="円/楕円 266"/>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95267</xdr:rowOff>
    </xdr:from>
    <xdr:ext cx="762000" cy="259045"/>
    <xdr:sp macro="" textlink="">
      <xdr:nvSpPr>
        <xdr:cNvPr id="268" name="その他該当値テキスト"/>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69" name="円/楕円 268"/>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70" name="テキスト ボックス 269"/>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64770</xdr:rowOff>
    </xdr:from>
    <xdr:to>
      <xdr:col>21</xdr:col>
      <xdr:colOff>412750</xdr:colOff>
      <xdr:row>53</xdr:row>
      <xdr:rowOff>166370</xdr:rowOff>
    </xdr:to>
    <xdr:sp macro="" textlink="">
      <xdr:nvSpPr>
        <xdr:cNvPr id="271" name="円/楕円 270"/>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5097</xdr:rowOff>
    </xdr:from>
    <xdr:ext cx="762000" cy="259045"/>
    <xdr:sp macro="" textlink="">
      <xdr:nvSpPr>
        <xdr:cNvPr id="272" name="テキスト ボックス 271"/>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3" name="円/楕円 272"/>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4" name="テキスト ボックス 273"/>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64770</xdr:rowOff>
    </xdr:from>
    <xdr:to>
      <xdr:col>19</xdr:col>
      <xdr:colOff>6350</xdr:colOff>
      <xdr:row>53</xdr:row>
      <xdr:rowOff>166370</xdr:rowOff>
    </xdr:to>
    <xdr:sp macro="" textlink="">
      <xdr:nvSpPr>
        <xdr:cNvPr id="275" name="円/楕円 274"/>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5097</xdr:rowOff>
    </xdr:from>
    <xdr:ext cx="762000" cy="259045"/>
    <xdr:sp macro="" textlink="">
      <xdr:nvSpPr>
        <xdr:cNvPr id="276" name="テキスト ボックス 275"/>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合併以降、補助団体等への補助金の見直しを行ってきた結果、類似団体平均を下回っている。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今後も可能な限り補助金の見直しを行い抑制に努める。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34</xdr:row>
      <xdr:rowOff>145288</xdr:rowOff>
    </xdr:to>
    <xdr:cxnSp macro="">
      <xdr:nvCxnSpPr>
        <xdr:cNvPr id="306" name="直線コネクタ 305"/>
        <xdr:cNvCxnSpPr/>
      </xdr:nvCxnSpPr>
      <xdr:spPr>
        <a:xfrm>
          <a:off x="15671800" y="59745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145288</xdr:rowOff>
    </xdr:to>
    <xdr:cxnSp macro="">
      <xdr:nvCxnSpPr>
        <xdr:cNvPr id="309" name="直線コネクタ 308"/>
        <xdr:cNvCxnSpPr/>
      </xdr:nvCxnSpPr>
      <xdr:spPr>
        <a:xfrm>
          <a:off x="14782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140716</xdr:rowOff>
    </xdr:to>
    <xdr:cxnSp macro="">
      <xdr:nvCxnSpPr>
        <xdr:cNvPr id="312" name="直線コネクタ 311"/>
        <xdr:cNvCxnSpPr/>
      </xdr:nvCxnSpPr>
      <xdr:spPr>
        <a:xfrm>
          <a:off x="13893800" y="5960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131572</xdr:rowOff>
    </xdr:to>
    <xdr:cxnSp macro="">
      <xdr:nvCxnSpPr>
        <xdr:cNvPr id="315" name="直線コネクタ 314"/>
        <xdr:cNvCxnSpPr/>
      </xdr:nvCxnSpPr>
      <xdr:spPr>
        <a:xfrm>
          <a:off x="13004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5" name="円/楕円 324"/>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6"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27" name="円/楕円 326"/>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28" name="テキスト ボックス 327"/>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29" name="円/楕円 328"/>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30" name="テキスト ボックス 329"/>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1" name="円/楕円 330"/>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2" name="テキスト ボックス 331"/>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3" name="円/楕円 332"/>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4" name="テキスト ボックス 333"/>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毎年度繰上償還を実施し、合併直後に比べ改善されてきているが、人口１人当たりの地方債残高は他の団体に比べ非常に高額である。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今後も積極的な繰上償還に努めるとともに、起債の抑制を図る。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29845</xdr:rowOff>
    </xdr:from>
    <xdr:to>
      <xdr:col>7</xdr:col>
      <xdr:colOff>15875</xdr:colOff>
      <xdr:row>76</xdr:row>
      <xdr:rowOff>33655</xdr:rowOff>
    </xdr:to>
    <xdr:cxnSp macro="">
      <xdr:nvCxnSpPr>
        <xdr:cNvPr id="366" name="直線コネクタ 365"/>
        <xdr:cNvCxnSpPr/>
      </xdr:nvCxnSpPr>
      <xdr:spPr>
        <a:xfrm flipV="1">
          <a:off x="3987800" y="130600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33655</xdr:rowOff>
    </xdr:from>
    <xdr:to>
      <xdr:col>5</xdr:col>
      <xdr:colOff>549275</xdr:colOff>
      <xdr:row>76</xdr:row>
      <xdr:rowOff>43180</xdr:rowOff>
    </xdr:to>
    <xdr:cxnSp macro="">
      <xdr:nvCxnSpPr>
        <xdr:cNvPr id="369" name="直線コネクタ 368"/>
        <xdr:cNvCxnSpPr/>
      </xdr:nvCxnSpPr>
      <xdr:spPr>
        <a:xfrm flipV="1">
          <a:off x="3098800" y="13063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54611</xdr:rowOff>
    </xdr:to>
    <xdr:cxnSp macro="">
      <xdr:nvCxnSpPr>
        <xdr:cNvPr id="372" name="直線コネクタ 371"/>
        <xdr:cNvCxnSpPr/>
      </xdr:nvCxnSpPr>
      <xdr:spPr>
        <a:xfrm flipV="1">
          <a:off x="2209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54611</xdr:rowOff>
    </xdr:from>
    <xdr:to>
      <xdr:col>3</xdr:col>
      <xdr:colOff>142875</xdr:colOff>
      <xdr:row>76</xdr:row>
      <xdr:rowOff>81280</xdr:rowOff>
    </xdr:to>
    <xdr:cxnSp macro="">
      <xdr:nvCxnSpPr>
        <xdr:cNvPr id="375" name="直線コネクタ 374"/>
        <xdr:cNvCxnSpPr/>
      </xdr:nvCxnSpPr>
      <xdr:spPr>
        <a:xfrm flipV="1">
          <a:off x="1320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150495</xdr:rowOff>
    </xdr:from>
    <xdr:to>
      <xdr:col>7</xdr:col>
      <xdr:colOff>66675</xdr:colOff>
      <xdr:row>76</xdr:row>
      <xdr:rowOff>80645</xdr:rowOff>
    </xdr:to>
    <xdr:sp macro="" textlink="">
      <xdr:nvSpPr>
        <xdr:cNvPr id="385" name="円/楕円 384"/>
        <xdr:cNvSpPr/>
      </xdr:nvSpPr>
      <xdr:spPr>
        <a:xfrm>
          <a:off x="4775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122572</xdr:rowOff>
    </xdr:from>
    <xdr:ext cx="762000" cy="259045"/>
    <xdr:sp macro="" textlink="">
      <xdr:nvSpPr>
        <xdr:cNvPr id="386" name="公債費該当値テキスト"/>
        <xdr:cNvSpPr txBox="1"/>
      </xdr:nvSpPr>
      <xdr:spPr>
        <a:xfrm>
          <a:off x="49149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154305</xdr:rowOff>
    </xdr:from>
    <xdr:to>
      <xdr:col>5</xdr:col>
      <xdr:colOff>600075</xdr:colOff>
      <xdr:row>76</xdr:row>
      <xdr:rowOff>84455</xdr:rowOff>
    </xdr:to>
    <xdr:sp macro="" textlink="">
      <xdr:nvSpPr>
        <xdr:cNvPr id="387" name="円/楕円 386"/>
        <xdr:cNvSpPr/>
      </xdr:nvSpPr>
      <xdr:spPr>
        <a:xfrm>
          <a:off x="3937000" y="130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69232</xdr:rowOff>
    </xdr:from>
    <xdr:ext cx="736600" cy="259045"/>
    <xdr:sp macro="" textlink="">
      <xdr:nvSpPr>
        <xdr:cNvPr id="388" name="テキスト ボックス 387"/>
        <xdr:cNvSpPr txBox="1"/>
      </xdr:nvSpPr>
      <xdr:spPr>
        <a:xfrm>
          <a:off x="3606800" y="13099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89" name="円/楕円 388"/>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78757</xdr:rowOff>
    </xdr:from>
    <xdr:ext cx="762000" cy="259045"/>
    <xdr:sp macro="" textlink="">
      <xdr:nvSpPr>
        <xdr:cNvPr id="390" name="テキスト ボックス 389"/>
        <xdr:cNvSpPr txBox="1"/>
      </xdr:nvSpPr>
      <xdr:spPr>
        <a:xfrm>
          <a:off x="2717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3811</xdr:rowOff>
    </xdr:from>
    <xdr:to>
      <xdr:col>3</xdr:col>
      <xdr:colOff>193675</xdr:colOff>
      <xdr:row>76</xdr:row>
      <xdr:rowOff>105411</xdr:rowOff>
    </xdr:to>
    <xdr:sp macro="" textlink="">
      <xdr:nvSpPr>
        <xdr:cNvPr id="391" name="円/楕円 390"/>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90188</xdr:rowOff>
    </xdr:from>
    <xdr:ext cx="762000" cy="259045"/>
    <xdr:sp macro="" textlink="">
      <xdr:nvSpPr>
        <xdr:cNvPr id="392" name="テキスト ボックス 391"/>
        <xdr:cNvSpPr txBox="1"/>
      </xdr:nvSpPr>
      <xdr:spPr>
        <a:xfrm>
          <a:off x="1828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3" name="円/楕円 392"/>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116857</xdr:rowOff>
    </xdr:from>
    <xdr:ext cx="762000" cy="259045"/>
    <xdr:sp macro="" textlink="">
      <xdr:nvSpPr>
        <xdr:cNvPr id="394" name="テキスト ボックス 393"/>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他団体に比べ公債費の比率が大きな分、事務費を抑制することにより類似団体平均を大きく下回っているが、今後は普通交付税の大幅な減額により経常収支比率全体の上昇が見込まれる。</a:t>
          </a:r>
          <a:endParaRPr kumimoji="1" lang="en-US" altLang="ja-JP" sz="1300">
            <a:latin typeface="ＭＳ Ｐゴシック"/>
          </a:endParaRPr>
        </a:p>
        <a:p>
          <a:r>
            <a:rPr kumimoji="1" lang="ja-JP" altLang="en-US" sz="1300">
              <a:latin typeface="ＭＳ Ｐゴシック"/>
            </a:rPr>
            <a:t>　公債費の抑制に努めるとともに、効率のいい行政運営を目指す。</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165100</xdr:rowOff>
    </xdr:from>
    <xdr:to>
      <xdr:col>24</xdr:col>
      <xdr:colOff>31750</xdr:colOff>
      <xdr:row>74</xdr:row>
      <xdr:rowOff>20320</xdr:rowOff>
    </xdr:to>
    <xdr:cxnSp macro="">
      <xdr:nvCxnSpPr>
        <xdr:cNvPr id="427" name="直線コネクタ 426"/>
        <xdr:cNvCxnSpPr/>
      </xdr:nvCxnSpPr>
      <xdr:spPr>
        <a:xfrm flipV="1">
          <a:off x="15671800" y="12680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73660</xdr:rowOff>
    </xdr:from>
    <xdr:to>
      <xdr:col>22</xdr:col>
      <xdr:colOff>565150</xdr:colOff>
      <xdr:row>74</xdr:row>
      <xdr:rowOff>20320</xdr:rowOff>
    </xdr:to>
    <xdr:cxnSp macro="">
      <xdr:nvCxnSpPr>
        <xdr:cNvPr id="430" name="直線コネクタ 429"/>
        <xdr:cNvCxnSpPr/>
      </xdr:nvCxnSpPr>
      <xdr:spPr>
        <a:xfrm>
          <a:off x="14782800" y="125895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50800</xdr:rowOff>
    </xdr:from>
    <xdr:to>
      <xdr:col>21</xdr:col>
      <xdr:colOff>361950</xdr:colOff>
      <xdr:row>73</xdr:row>
      <xdr:rowOff>73660</xdr:rowOff>
    </xdr:to>
    <xdr:cxnSp macro="">
      <xdr:nvCxnSpPr>
        <xdr:cNvPr id="433" name="直線コネクタ 432"/>
        <xdr:cNvCxnSpPr/>
      </xdr:nvCxnSpPr>
      <xdr:spPr>
        <a:xfrm>
          <a:off x="13893800" y="12566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50800</xdr:rowOff>
    </xdr:from>
    <xdr:to>
      <xdr:col>20</xdr:col>
      <xdr:colOff>158750</xdr:colOff>
      <xdr:row>73</xdr:row>
      <xdr:rowOff>161290</xdr:rowOff>
    </xdr:to>
    <xdr:cxnSp macro="">
      <xdr:nvCxnSpPr>
        <xdr:cNvPr id="436" name="直線コネクタ 435"/>
        <xdr:cNvCxnSpPr/>
      </xdr:nvCxnSpPr>
      <xdr:spPr>
        <a:xfrm flipV="1">
          <a:off x="13004800" y="1256665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114300</xdr:rowOff>
    </xdr:from>
    <xdr:to>
      <xdr:col>24</xdr:col>
      <xdr:colOff>82550</xdr:colOff>
      <xdr:row>74</xdr:row>
      <xdr:rowOff>44450</xdr:rowOff>
    </xdr:to>
    <xdr:sp macro="" textlink="">
      <xdr:nvSpPr>
        <xdr:cNvPr id="446" name="円/楕円 445"/>
        <xdr:cNvSpPr/>
      </xdr:nvSpPr>
      <xdr:spPr>
        <a:xfrm>
          <a:off x="16459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130827</xdr:rowOff>
    </xdr:from>
    <xdr:ext cx="762000" cy="259045"/>
    <xdr:sp macro="" textlink="">
      <xdr:nvSpPr>
        <xdr:cNvPr id="447" name="公債費以外該当値テキスト"/>
        <xdr:cNvSpPr txBox="1"/>
      </xdr:nvSpPr>
      <xdr:spPr>
        <a:xfrm>
          <a:off x="16598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48" name="円/楕円 447"/>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49" name="テキスト ボックス 448"/>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22860</xdr:rowOff>
    </xdr:from>
    <xdr:to>
      <xdr:col>21</xdr:col>
      <xdr:colOff>412750</xdr:colOff>
      <xdr:row>73</xdr:row>
      <xdr:rowOff>124460</xdr:rowOff>
    </xdr:to>
    <xdr:sp macro="" textlink="">
      <xdr:nvSpPr>
        <xdr:cNvPr id="450" name="円/楕円 449"/>
        <xdr:cNvSpPr/>
      </xdr:nvSpPr>
      <xdr:spPr>
        <a:xfrm>
          <a:off x="14732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134637</xdr:rowOff>
    </xdr:from>
    <xdr:ext cx="762000" cy="259045"/>
    <xdr:sp macro="" textlink="">
      <xdr:nvSpPr>
        <xdr:cNvPr id="451" name="テキスト ボックス 450"/>
        <xdr:cNvSpPr txBox="1"/>
      </xdr:nvSpPr>
      <xdr:spPr>
        <a:xfrm>
          <a:off x="14401800" y="123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0</xdr:rowOff>
    </xdr:from>
    <xdr:to>
      <xdr:col>20</xdr:col>
      <xdr:colOff>209550</xdr:colOff>
      <xdr:row>73</xdr:row>
      <xdr:rowOff>101600</xdr:rowOff>
    </xdr:to>
    <xdr:sp macro="" textlink="">
      <xdr:nvSpPr>
        <xdr:cNvPr id="452" name="円/楕円 451"/>
        <xdr:cNvSpPr/>
      </xdr:nvSpPr>
      <xdr:spPr>
        <a:xfrm>
          <a:off x="13843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111777</xdr:rowOff>
    </xdr:from>
    <xdr:ext cx="762000" cy="259045"/>
    <xdr:sp macro="" textlink="">
      <xdr:nvSpPr>
        <xdr:cNvPr id="453" name="テキスト ボックス 452"/>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4" name="円/楕円 453"/>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5" name="テキスト ボックス 45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長崎県対馬市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37668</xdr:rowOff>
    </xdr:from>
    <xdr:to>
      <xdr:col>4</xdr:col>
      <xdr:colOff>1117600</xdr:colOff>
      <xdr:row>14</xdr:row>
      <xdr:rowOff>49822</xdr:rowOff>
    </xdr:to>
    <xdr:cxnSp macro="">
      <xdr:nvCxnSpPr>
        <xdr:cNvPr id="50" name="直線コネクタ 49"/>
        <xdr:cNvCxnSpPr/>
      </xdr:nvCxnSpPr>
      <xdr:spPr bwMode="auto">
        <a:xfrm>
          <a:off x="5003800" y="2485593"/>
          <a:ext cx="647700" cy="1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153962</xdr:rowOff>
    </xdr:from>
    <xdr:to>
      <xdr:col>4</xdr:col>
      <xdr:colOff>469900</xdr:colOff>
      <xdr:row>14</xdr:row>
      <xdr:rowOff>37668</xdr:rowOff>
    </xdr:to>
    <xdr:cxnSp macro="">
      <xdr:nvCxnSpPr>
        <xdr:cNvPr id="53" name="直線コネクタ 52"/>
        <xdr:cNvCxnSpPr/>
      </xdr:nvCxnSpPr>
      <xdr:spPr bwMode="auto">
        <a:xfrm>
          <a:off x="4305300" y="2430437"/>
          <a:ext cx="698500" cy="5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153962</xdr:rowOff>
    </xdr:from>
    <xdr:to>
      <xdr:col>3</xdr:col>
      <xdr:colOff>904875</xdr:colOff>
      <xdr:row>14</xdr:row>
      <xdr:rowOff>39764</xdr:rowOff>
    </xdr:to>
    <xdr:cxnSp macro="">
      <xdr:nvCxnSpPr>
        <xdr:cNvPr id="56" name="直線コネクタ 55"/>
        <xdr:cNvCxnSpPr/>
      </xdr:nvCxnSpPr>
      <xdr:spPr bwMode="auto">
        <a:xfrm flipV="1">
          <a:off x="3606800" y="2430437"/>
          <a:ext cx="698500" cy="5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39764</xdr:rowOff>
    </xdr:from>
    <xdr:to>
      <xdr:col>3</xdr:col>
      <xdr:colOff>206375</xdr:colOff>
      <xdr:row>14</xdr:row>
      <xdr:rowOff>67043</xdr:rowOff>
    </xdr:to>
    <xdr:cxnSp macro="">
      <xdr:nvCxnSpPr>
        <xdr:cNvPr id="59" name="直線コネクタ 58"/>
        <xdr:cNvCxnSpPr/>
      </xdr:nvCxnSpPr>
      <xdr:spPr bwMode="auto">
        <a:xfrm flipV="1">
          <a:off x="2908300" y="2487689"/>
          <a:ext cx="698500" cy="2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170472</xdr:rowOff>
    </xdr:from>
    <xdr:to>
      <xdr:col>5</xdr:col>
      <xdr:colOff>34925</xdr:colOff>
      <xdr:row>14</xdr:row>
      <xdr:rowOff>100622</xdr:rowOff>
    </xdr:to>
    <xdr:sp macro="" textlink="">
      <xdr:nvSpPr>
        <xdr:cNvPr id="69" name="円/楕円 68"/>
        <xdr:cNvSpPr/>
      </xdr:nvSpPr>
      <xdr:spPr bwMode="auto">
        <a:xfrm>
          <a:off x="5600700" y="244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15549</xdr:rowOff>
    </xdr:from>
    <xdr:ext cx="762000" cy="259045"/>
    <xdr:sp macro="" textlink="">
      <xdr:nvSpPr>
        <xdr:cNvPr id="70" name="人口1人当たり決算額の推移該当値テキスト130"/>
        <xdr:cNvSpPr txBox="1"/>
      </xdr:nvSpPr>
      <xdr:spPr>
        <a:xfrm>
          <a:off x="5740400" y="229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143,327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158318</xdr:rowOff>
    </xdr:from>
    <xdr:to>
      <xdr:col>4</xdr:col>
      <xdr:colOff>520700</xdr:colOff>
      <xdr:row>14</xdr:row>
      <xdr:rowOff>88468</xdr:rowOff>
    </xdr:to>
    <xdr:sp macro="" textlink="">
      <xdr:nvSpPr>
        <xdr:cNvPr id="71" name="円/楕円 70"/>
        <xdr:cNvSpPr/>
      </xdr:nvSpPr>
      <xdr:spPr bwMode="auto">
        <a:xfrm>
          <a:off x="4953000" y="243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98645</xdr:rowOff>
    </xdr:from>
    <xdr:ext cx="736600" cy="259045"/>
    <xdr:sp macro="" textlink="">
      <xdr:nvSpPr>
        <xdr:cNvPr id="72" name="テキスト ボックス 71"/>
        <xdr:cNvSpPr txBox="1"/>
      </xdr:nvSpPr>
      <xdr:spPr>
        <a:xfrm>
          <a:off x="4622800" y="220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144,284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103162</xdr:rowOff>
    </xdr:from>
    <xdr:to>
      <xdr:col>3</xdr:col>
      <xdr:colOff>955675</xdr:colOff>
      <xdr:row>14</xdr:row>
      <xdr:rowOff>33312</xdr:rowOff>
    </xdr:to>
    <xdr:sp macro="" textlink="">
      <xdr:nvSpPr>
        <xdr:cNvPr id="73" name="円/楕円 72"/>
        <xdr:cNvSpPr/>
      </xdr:nvSpPr>
      <xdr:spPr bwMode="auto">
        <a:xfrm>
          <a:off x="4254500" y="237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43489</xdr:rowOff>
    </xdr:from>
    <xdr:ext cx="762000" cy="259045"/>
    <xdr:sp macro="" textlink="">
      <xdr:nvSpPr>
        <xdr:cNvPr id="74" name="テキスト ボックス 73"/>
        <xdr:cNvSpPr txBox="1"/>
      </xdr:nvSpPr>
      <xdr:spPr>
        <a:xfrm>
          <a:off x="3924300" y="214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148,627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160414</xdr:rowOff>
    </xdr:from>
    <xdr:to>
      <xdr:col>3</xdr:col>
      <xdr:colOff>257175</xdr:colOff>
      <xdr:row>14</xdr:row>
      <xdr:rowOff>90564</xdr:rowOff>
    </xdr:to>
    <xdr:sp macro="" textlink="">
      <xdr:nvSpPr>
        <xdr:cNvPr id="75" name="円/楕円 74"/>
        <xdr:cNvSpPr/>
      </xdr:nvSpPr>
      <xdr:spPr bwMode="auto">
        <a:xfrm>
          <a:off x="3556000" y="243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100741</xdr:rowOff>
    </xdr:from>
    <xdr:ext cx="762000" cy="259045"/>
    <xdr:sp macro="" textlink="">
      <xdr:nvSpPr>
        <xdr:cNvPr id="76" name="テキスト ボックス 75"/>
        <xdr:cNvSpPr txBox="1"/>
      </xdr:nvSpPr>
      <xdr:spPr>
        <a:xfrm>
          <a:off x="3225800" y="220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144,119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16243</xdr:rowOff>
    </xdr:from>
    <xdr:to>
      <xdr:col>2</xdr:col>
      <xdr:colOff>692150</xdr:colOff>
      <xdr:row>14</xdr:row>
      <xdr:rowOff>117843</xdr:rowOff>
    </xdr:to>
    <xdr:sp macro="" textlink="">
      <xdr:nvSpPr>
        <xdr:cNvPr id="77" name="円/楕円 76"/>
        <xdr:cNvSpPr/>
      </xdr:nvSpPr>
      <xdr:spPr bwMode="auto">
        <a:xfrm>
          <a:off x="2857500" y="2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128020</xdr:rowOff>
    </xdr:from>
    <xdr:ext cx="762000" cy="259045"/>
    <xdr:sp macro="" textlink="">
      <xdr:nvSpPr>
        <xdr:cNvPr id="78" name="テキスト ボックス 77"/>
        <xdr:cNvSpPr txBox="1"/>
      </xdr:nvSpPr>
      <xdr:spPr>
        <a:xfrm>
          <a:off x="2527300" y="2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241151</xdr:rowOff>
    </xdr:from>
    <xdr:to>
      <xdr:col>4</xdr:col>
      <xdr:colOff>1117600</xdr:colOff>
      <xdr:row>37</xdr:row>
      <xdr:rowOff>246645</xdr:rowOff>
    </xdr:to>
    <xdr:cxnSp macro="">
      <xdr:nvCxnSpPr>
        <xdr:cNvPr id="112" name="直線コネクタ 111"/>
        <xdr:cNvCxnSpPr/>
      </xdr:nvCxnSpPr>
      <xdr:spPr bwMode="auto">
        <a:xfrm>
          <a:off x="5003800" y="7365851"/>
          <a:ext cx="647700" cy="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230460</xdr:rowOff>
    </xdr:from>
    <xdr:to>
      <xdr:col>4</xdr:col>
      <xdr:colOff>469900</xdr:colOff>
      <xdr:row>37</xdr:row>
      <xdr:rowOff>241151</xdr:rowOff>
    </xdr:to>
    <xdr:cxnSp macro="">
      <xdr:nvCxnSpPr>
        <xdr:cNvPr id="115" name="直線コネクタ 114"/>
        <xdr:cNvCxnSpPr/>
      </xdr:nvCxnSpPr>
      <xdr:spPr bwMode="auto">
        <a:xfrm>
          <a:off x="4305300" y="7355160"/>
          <a:ext cx="698500" cy="1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221160</xdr:rowOff>
    </xdr:from>
    <xdr:to>
      <xdr:col>3</xdr:col>
      <xdr:colOff>904875</xdr:colOff>
      <xdr:row>37</xdr:row>
      <xdr:rowOff>230460</xdr:rowOff>
    </xdr:to>
    <xdr:cxnSp macro="">
      <xdr:nvCxnSpPr>
        <xdr:cNvPr id="118" name="直線コネクタ 117"/>
        <xdr:cNvCxnSpPr/>
      </xdr:nvCxnSpPr>
      <xdr:spPr bwMode="auto">
        <a:xfrm>
          <a:off x="3606800" y="7345860"/>
          <a:ext cx="698500" cy="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221160</xdr:rowOff>
    </xdr:from>
    <xdr:to>
      <xdr:col>3</xdr:col>
      <xdr:colOff>206375</xdr:colOff>
      <xdr:row>37</xdr:row>
      <xdr:rowOff>232773</xdr:rowOff>
    </xdr:to>
    <xdr:cxnSp macro="">
      <xdr:nvCxnSpPr>
        <xdr:cNvPr id="121" name="直線コネクタ 120"/>
        <xdr:cNvCxnSpPr/>
      </xdr:nvCxnSpPr>
      <xdr:spPr bwMode="auto">
        <a:xfrm flipV="1">
          <a:off x="2908300" y="7345860"/>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195845</xdr:rowOff>
    </xdr:from>
    <xdr:to>
      <xdr:col>5</xdr:col>
      <xdr:colOff>34925</xdr:colOff>
      <xdr:row>37</xdr:row>
      <xdr:rowOff>297445</xdr:rowOff>
    </xdr:to>
    <xdr:sp macro="" textlink="">
      <xdr:nvSpPr>
        <xdr:cNvPr id="131" name="円/楕円 130"/>
        <xdr:cNvSpPr/>
      </xdr:nvSpPr>
      <xdr:spPr bwMode="auto">
        <a:xfrm>
          <a:off x="5600700" y="732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40922</xdr:rowOff>
    </xdr:from>
    <xdr:ext cx="762000" cy="259045"/>
    <xdr:sp macro="" textlink="">
      <xdr:nvSpPr>
        <xdr:cNvPr id="132" name="人口1人当たり決算額の推移該当値テキスト445"/>
        <xdr:cNvSpPr txBox="1"/>
      </xdr:nvSpPr>
      <xdr:spPr>
        <a:xfrm>
          <a:off x="5740400" y="716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190351</xdr:rowOff>
    </xdr:from>
    <xdr:to>
      <xdr:col>4</xdr:col>
      <xdr:colOff>520700</xdr:colOff>
      <xdr:row>37</xdr:row>
      <xdr:rowOff>291951</xdr:rowOff>
    </xdr:to>
    <xdr:sp macro="" textlink="">
      <xdr:nvSpPr>
        <xdr:cNvPr id="133" name="円/楕円 132"/>
        <xdr:cNvSpPr/>
      </xdr:nvSpPr>
      <xdr:spPr bwMode="auto">
        <a:xfrm>
          <a:off x="4953000" y="731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130678</xdr:rowOff>
    </xdr:from>
    <xdr:ext cx="736600" cy="259045"/>
    <xdr:sp macro="" textlink="">
      <xdr:nvSpPr>
        <xdr:cNvPr id="134" name="テキスト ボックス 133"/>
        <xdr:cNvSpPr txBox="1"/>
      </xdr:nvSpPr>
      <xdr:spPr>
        <a:xfrm>
          <a:off x="4622800" y="708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179660</xdr:rowOff>
    </xdr:from>
    <xdr:to>
      <xdr:col>3</xdr:col>
      <xdr:colOff>955675</xdr:colOff>
      <xdr:row>37</xdr:row>
      <xdr:rowOff>281260</xdr:rowOff>
    </xdr:to>
    <xdr:sp macro="" textlink="">
      <xdr:nvSpPr>
        <xdr:cNvPr id="135" name="円/楕円 134"/>
        <xdr:cNvSpPr/>
      </xdr:nvSpPr>
      <xdr:spPr bwMode="auto">
        <a:xfrm>
          <a:off x="4254500" y="730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119987</xdr:rowOff>
    </xdr:from>
    <xdr:ext cx="762000" cy="259045"/>
    <xdr:sp macro="" textlink="">
      <xdr:nvSpPr>
        <xdr:cNvPr id="136" name="テキスト ボックス 135"/>
        <xdr:cNvSpPr txBox="1"/>
      </xdr:nvSpPr>
      <xdr:spPr>
        <a:xfrm>
          <a:off x="3924300" y="707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170360</xdr:rowOff>
    </xdr:from>
    <xdr:to>
      <xdr:col>3</xdr:col>
      <xdr:colOff>257175</xdr:colOff>
      <xdr:row>37</xdr:row>
      <xdr:rowOff>271960</xdr:rowOff>
    </xdr:to>
    <xdr:sp macro="" textlink="">
      <xdr:nvSpPr>
        <xdr:cNvPr id="137" name="円/楕円 136"/>
        <xdr:cNvSpPr/>
      </xdr:nvSpPr>
      <xdr:spPr bwMode="auto">
        <a:xfrm>
          <a:off x="3556000" y="72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110687</xdr:rowOff>
    </xdr:from>
    <xdr:ext cx="762000" cy="259045"/>
    <xdr:sp macro="" textlink="">
      <xdr:nvSpPr>
        <xdr:cNvPr id="138" name="テキスト ボックス 137"/>
        <xdr:cNvSpPr txBox="1"/>
      </xdr:nvSpPr>
      <xdr:spPr>
        <a:xfrm>
          <a:off x="3225800" y="70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181973</xdr:rowOff>
    </xdr:from>
    <xdr:to>
      <xdr:col>2</xdr:col>
      <xdr:colOff>692150</xdr:colOff>
      <xdr:row>37</xdr:row>
      <xdr:rowOff>283573</xdr:rowOff>
    </xdr:to>
    <xdr:sp macro="" textlink="">
      <xdr:nvSpPr>
        <xdr:cNvPr id="139" name="円/楕円 138"/>
        <xdr:cNvSpPr/>
      </xdr:nvSpPr>
      <xdr:spPr bwMode="auto">
        <a:xfrm>
          <a:off x="2857500" y="730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122300</xdr:rowOff>
    </xdr:from>
    <xdr:ext cx="762000" cy="259045"/>
    <xdr:sp macro="" textlink="">
      <xdr:nvSpPr>
        <xdr:cNvPr id="140" name="テキスト ボックス 139"/>
        <xdr:cNvSpPr txBox="1"/>
      </xdr:nvSpPr>
      <xdr:spPr>
        <a:xfrm>
          <a:off x="2527300" y="707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実質収支額の標準財政規模に占める割合は３％から５％が標準的であることから、歳入の確保、歳出の削減に努め、財政運営の健全性を保ちながら将来の財源確保を図る。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歳入の確保、歳出の削減による財政運営により各会計黒字である。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今後も財政の健全化を図りながら、住民サービスの向上に努める。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繰上償還、起債の抑制により、わずかずつではあるものの実質公債費比率の分子が減少しているが、今後は普通交付税の大幅な減額により分母が減少し、実質公債費比率の上昇が見込まれる。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今後も繰上償還を積極的に実施するとともに起債の抑制に努め、分子の抑制を図る。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繰上償還、起債の抑制により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将来負担比率の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分子が減少しているが、今後は普通交付税の大幅な減額により分母が減少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し、将来負担比率の上昇が見込まれる。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今後も繰上償還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を積極的に実施するとともに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起債の抑制</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、職員数の削減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、分子の抑制を図る。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35590371</v>
      </c>
      <c r="BO4" s="379"/>
      <c r="BP4" s="379"/>
      <c r="BQ4" s="379"/>
      <c r="BR4" s="379"/>
      <c r="BS4" s="379"/>
      <c r="BT4" s="379"/>
      <c r="BU4" s="380"/>
      <c r="BV4" s="378">
        <v>31196335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v>
      </c>
      <c r="CU4" s="554"/>
      <c r="CV4" s="554"/>
      <c r="CW4" s="554"/>
      <c r="CX4" s="554"/>
      <c r="CY4" s="554"/>
      <c r="CZ4" s="554"/>
      <c r="DA4" s="555"/>
      <c r="DB4" s="553">
        <v>1.8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34852730</v>
      </c>
      <c r="BO5" s="384"/>
      <c r="BP5" s="384"/>
      <c r="BQ5" s="384"/>
      <c r="BR5" s="384"/>
      <c r="BS5" s="384"/>
      <c r="BT5" s="384"/>
      <c r="BU5" s="385"/>
      <c r="BV5" s="383">
        <v>30525775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83.4</v>
      </c>
      <c r="CU5" s="354"/>
      <c r="CV5" s="354"/>
      <c r="CW5" s="354"/>
      <c r="CX5" s="354"/>
      <c r="CY5" s="354"/>
      <c r="CZ5" s="354"/>
      <c r="DA5" s="355"/>
      <c r="DB5" s="353">
        <v>84.3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737641</v>
      </c>
      <c r="BO6" s="384"/>
      <c r="BP6" s="384"/>
      <c r="BQ6" s="384"/>
      <c r="BR6" s="384"/>
      <c r="BS6" s="384"/>
      <c r="BT6" s="384"/>
      <c r="BU6" s="385"/>
      <c r="BV6" s="383">
        <v>670560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87.9</v>
      </c>
      <c r="CU6" s="528"/>
      <c r="CV6" s="528"/>
      <c r="CW6" s="528"/>
      <c r="CX6" s="528"/>
      <c r="CY6" s="528"/>
      <c r="CZ6" s="528"/>
      <c r="DA6" s="529"/>
      <c r="DB6" s="527">
        <v>88.6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332311</v>
      </c>
      <c r="BO7" s="384"/>
      <c r="BP7" s="384"/>
      <c r="BQ7" s="384"/>
      <c r="BR7" s="384"/>
      <c r="BS7" s="384"/>
      <c r="BT7" s="384"/>
      <c r="BU7" s="385"/>
      <c r="BV7" s="383">
        <v>307136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19983566</v>
      </c>
      <c r="CU7" s="384"/>
      <c r="CV7" s="384"/>
      <c r="CW7" s="384"/>
      <c r="CX7" s="384"/>
      <c r="CY7" s="384"/>
      <c r="CZ7" s="384"/>
      <c r="DA7" s="385"/>
      <c r="DB7" s="383">
        <v>20148449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405330</v>
      </c>
      <c r="BO8" s="384"/>
      <c r="BP8" s="384"/>
      <c r="BQ8" s="384"/>
      <c r="BR8" s="384"/>
      <c r="BS8" s="384"/>
      <c r="BT8" s="384"/>
      <c r="BU8" s="385"/>
      <c r="BV8" s="383">
        <v>363424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0.18</v>
      </c>
      <c r="CU8" s="491"/>
      <c r="CV8" s="491"/>
      <c r="CW8" s="491"/>
      <c r="CX8" s="491"/>
      <c r="CY8" s="491"/>
      <c r="CZ8" s="491"/>
      <c r="DA8" s="492"/>
      <c r="DB8" s="490">
        <v>0.18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34407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41906</v>
      </c>
      <c r="BO9" s="384"/>
      <c r="BP9" s="384"/>
      <c r="BQ9" s="384"/>
      <c r="BR9" s="384"/>
      <c r="BS9" s="384"/>
      <c r="BT9" s="384"/>
      <c r="BU9" s="385"/>
      <c r="BV9" s="383">
        <v>-60829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30.7</v>
      </c>
      <c r="CU9" s="354"/>
      <c r="CV9" s="354"/>
      <c r="CW9" s="354"/>
      <c r="CX9" s="354"/>
      <c r="CY9" s="354"/>
      <c r="CZ9" s="354"/>
      <c r="DA9" s="355"/>
      <c r="DB9" s="353">
        <v>28.6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38481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400</v>
      </c>
      <c r="BO10" s="384"/>
      <c r="BP10" s="384"/>
      <c r="BQ10" s="384"/>
      <c r="BR10" s="384"/>
      <c r="BS10" s="384"/>
      <c r="BT10" s="384"/>
      <c r="BU10" s="385"/>
      <c r="BV10" s="383">
        <v>600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1000000</v>
      </c>
      <c r="BO11" s="384"/>
      <c r="BP11" s="384"/>
      <c r="BQ11" s="384"/>
      <c r="BR11" s="384"/>
      <c r="BS11" s="384"/>
      <c r="BT11" s="384"/>
      <c r="BU11" s="385"/>
      <c r="BV11" s="383">
        <v>300000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33683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33553</v>
      </c>
      <c r="S13" s="483"/>
      <c r="T13" s="483"/>
      <c r="U13" s="483"/>
      <c r="V13" s="484"/>
      <c r="W13" s="470" t="s">
        <v>124</v>
      </c>
      <c r="X13" s="396"/>
      <c r="Y13" s="396"/>
      <c r="Z13" s="396"/>
      <c r="AA13" s="396"/>
      <c r="AB13" s="397"/>
      <c r="AC13" s="359">
        <v>3357</v>
      </c>
      <c r="AD13" s="360"/>
      <c r="AE13" s="360"/>
      <c r="AF13" s="360"/>
      <c r="AG13" s="361"/>
      <c r="AH13" s="359">
        <v>3806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1042306</v>
      </c>
      <c r="BO13" s="384"/>
      <c r="BP13" s="384"/>
      <c r="BQ13" s="384"/>
      <c r="BR13" s="384"/>
      <c r="BS13" s="384"/>
      <c r="BT13" s="384"/>
      <c r="BU13" s="385"/>
      <c r="BV13" s="383">
        <v>239771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33892</v>
      </c>
      <c r="S14" s="483"/>
      <c r="T14" s="483"/>
      <c r="U14" s="483"/>
      <c r="V14" s="484"/>
      <c r="W14" s="485"/>
      <c r="X14" s="399"/>
      <c r="Y14" s="399"/>
      <c r="Z14" s="399"/>
      <c r="AA14" s="399"/>
      <c r="AB14" s="400"/>
      <c r="AC14" s="475">
        <v>21.7</v>
      </c>
      <c r="AD14" s="476"/>
      <c r="AE14" s="476"/>
      <c r="AF14" s="476"/>
      <c r="AG14" s="477"/>
      <c r="AH14" s="475">
        <v>21.1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27.6</v>
      </c>
      <c r="CU14" s="454"/>
      <c r="CV14" s="454"/>
      <c r="CW14" s="454"/>
      <c r="CX14" s="454"/>
      <c r="CY14" s="454"/>
      <c r="CZ14" s="454"/>
      <c r="DA14" s="455"/>
      <c r="DB14" s="486">
        <v>44.2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33765</v>
      </c>
      <c r="S15" s="483"/>
      <c r="T15" s="483"/>
      <c r="U15" s="483"/>
      <c r="V15" s="484"/>
      <c r="W15" s="470" t="s">
        <v>131</v>
      </c>
      <c r="X15" s="396"/>
      <c r="Y15" s="396"/>
      <c r="Z15" s="396"/>
      <c r="AA15" s="396"/>
      <c r="AB15" s="397"/>
      <c r="AC15" s="359">
        <v>1910</v>
      </c>
      <c r="AD15" s="360"/>
      <c r="AE15" s="360"/>
      <c r="AF15" s="360"/>
      <c r="AG15" s="361"/>
      <c r="AH15" s="359">
        <v>2971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2626436</v>
      </c>
      <c r="BO15" s="379"/>
      <c r="BP15" s="379"/>
      <c r="BQ15" s="379"/>
      <c r="BR15" s="379"/>
      <c r="BS15" s="379"/>
      <c r="BT15" s="379"/>
      <c r="BU15" s="380"/>
      <c r="BV15" s="378">
        <v>2628278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12.3</v>
      </c>
      <c r="AD16" s="476"/>
      <c r="AE16" s="476"/>
      <c r="AF16" s="476"/>
      <c r="AG16" s="477"/>
      <c r="AH16" s="475">
        <v>16.399999999999999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14301092</v>
      </c>
      <c r="BO16" s="384"/>
      <c r="BP16" s="384"/>
      <c r="BQ16" s="384"/>
      <c r="BR16" s="384"/>
      <c r="BS16" s="384"/>
      <c r="BT16" s="384"/>
      <c r="BU16" s="385"/>
      <c r="BV16" s="383">
        <v>14599153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10223</v>
      </c>
      <c r="AD17" s="360"/>
      <c r="AE17" s="360"/>
      <c r="AF17" s="360"/>
      <c r="AG17" s="361"/>
      <c r="AH17" s="359">
        <v>11266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3351594</v>
      </c>
      <c r="BO17" s="384"/>
      <c r="BP17" s="384"/>
      <c r="BQ17" s="384"/>
      <c r="BR17" s="384"/>
      <c r="BS17" s="384"/>
      <c r="BT17" s="384"/>
      <c r="BU17" s="385"/>
      <c r="BV17" s="383">
        <v>3345236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709.01</v>
      </c>
      <c r="M18" s="446"/>
      <c r="N18" s="446"/>
      <c r="O18" s="446"/>
      <c r="P18" s="446"/>
      <c r="Q18" s="446"/>
      <c r="R18" s="447"/>
      <c r="S18" s="447"/>
      <c r="T18" s="447"/>
      <c r="U18" s="447"/>
      <c r="V18" s="448"/>
      <c r="W18" s="462"/>
      <c r="X18" s="463"/>
      <c r="Y18" s="463"/>
      <c r="Z18" s="463"/>
      <c r="AA18" s="463"/>
      <c r="AB18" s="471"/>
      <c r="AC18" s="347">
        <v>66</v>
      </c>
      <c r="AD18" s="348"/>
      <c r="AE18" s="348"/>
      <c r="AF18" s="348"/>
      <c r="AG18" s="449"/>
      <c r="AH18" s="347">
        <v>62.4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16716252</v>
      </c>
      <c r="BO18" s="384"/>
      <c r="BP18" s="384"/>
      <c r="BQ18" s="384"/>
      <c r="BR18" s="384"/>
      <c r="BS18" s="384"/>
      <c r="BT18" s="384"/>
      <c r="BU18" s="385"/>
      <c r="BV18" s="383">
        <v>17024672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22142333</v>
      </c>
      <c r="BO19" s="384"/>
      <c r="BP19" s="384"/>
      <c r="BQ19" s="384"/>
      <c r="BR19" s="384"/>
      <c r="BS19" s="384"/>
      <c r="BT19" s="384"/>
      <c r="BU19" s="385"/>
      <c r="BV19" s="383">
        <v>21874557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13813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45633821</v>
      </c>
      <c r="BO23" s="384"/>
      <c r="BP23" s="384"/>
      <c r="BQ23" s="384"/>
      <c r="BR23" s="384"/>
      <c r="BS23" s="384"/>
      <c r="BT23" s="384"/>
      <c r="BU23" s="385"/>
      <c r="BV23" s="383">
        <v>46611399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6840</v>
      </c>
      <c r="R24" s="360"/>
      <c r="S24" s="360"/>
      <c r="T24" s="360"/>
      <c r="U24" s="360"/>
      <c r="V24" s="361"/>
      <c r="W24" s="425"/>
      <c r="X24" s="416"/>
      <c r="Y24" s="417"/>
      <c r="Z24" s="356" t="s">
        <v>154</v>
      </c>
      <c r="AA24" s="357"/>
      <c r="AB24" s="357"/>
      <c r="AC24" s="357"/>
      <c r="AD24" s="357"/>
      <c r="AE24" s="357"/>
      <c r="AF24" s="357"/>
      <c r="AG24" s="358"/>
      <c r="AH24" s="359">
        <v>495</v>
      </c>
      <c r="AI24" s="360"/>
      <c r="AJ24" s="360"/>
      <c r="AK24" s="360"/>
      <c r="AL24" s="361"/>
      <c r="AM24" s="359">
        <v>1575585</v>
      </c>
      <c r="AN24" s="360"/>
      <c r="AO24" s="360"/>
      <c r="AP24" s="360"/>
      <c r="AQ24" s="360"/>
      <c r="AR24" s="361"/>
      <c r="AS24" s="359">
        <v>3183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25758390</v>
      </c>
      <c r="BO24" s="384"/>
      <c r="BP24" s="384"/>
      <c r="BQ24" s="384"/>
      <c r="BR24" s="384"/>
      <c r="BS24" s="384"/>
      <c r="BT24" s="384"/>
      <c r="BU24" s="385"/>
      <c r="BV24" s="383">
        <v>28820337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5235</v>
      </c>
      <c r="R25" s="360"/>
      <c r="S25" s="360"/>
      <c r="T25" s="360"/>
      <c r="U25" s="360"/>
      <c r="V25" s="361"/>
      <c r="W25" s="425"/>
      <c r="X25" s="416"/>
      <c r="Y25" s="417"/>
      <c r="Z25" s="356" t="s">
        <v>157</v>
      </c>
      <c r="AA25" s="357"/>
      <c r="AB25" s="357"/>
      <c r="AC25" s="357"/>
      <c r="AD25" s="357"/>
      <c r="AE25" s="357"/>
      <c r="AF25" s="357"/>
      <c r="AG25" s="358"/>
      <c r="AH25" s="359">
        <v>95</v>
      </c>
      <c r="AI25" s="360"/>
      <c r="AJ25" s="360"/>
      <c r="AK25" s="360"/>
      <c r="AL25" s="361"/>
      <c r="AM25" s="359">
        <v>271035</v>
      </c>
      <c r="AN25" s="360"/>
      <c r="AO25" s="360"/>
      <c r="AP25" s="360"/>
      <c r="AQ25" s="360"/>
      <c r="AR25" s="361"/>
      <c r="AS25" s="359">
        <v>2853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1371428</v>
      </c>
      <c r="BO25" s="379"/>
      <c r="BP25" s="379"/>
      <c r="BQ25" s="379"/>
      <c r="BR25" s="379"/>
      <c r="BS25" s="379"/>
      <c r="BT25" s="379"/>
      <c r="BU25" s="380"/>
      <c r="BV25" s="378">
        <v>1287559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5045</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6940</v>
      </c>
      <c r="AN26" s="360"/>
      <c r="AO26" s="360"/>
      <c r="AP26" s="360"/>
      <c r="AQ26" s="360"/>
      <c r="AR26" s="361"/>
      <c r="AS26" s="359">
        <v>3470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3600</v>
      </c>
      <c r="R27" s="360"/>
      <c r="S27" s="360"/>
      <c r="T27" s="360"/>
      <c r="U27" s="360"/>
      <c r="V27" s="361"/>
      <c r="W27" s="425"/>
      <c r="X27" s="416"/>
      <c r="Y27" s="417"/>
      <c r="Z27" s="356" t="s">
        <v>163</v>
      </c>
      <c r="AA27" s="357"/>
      <c r="AB27" s="357"/>
      <c r="AC27" s="357"/>
      <c r="AD27" s="357"/>
      <c r="AE27" s="357"/>
      <c r="AF27" s="357"/>
      <c r="AG27" s="358"/>
      <c r="AH27" s="359">
        <v>16</v>
      </c>
      <c r="AI27" s="360"/>
      <c r="AJ27" s="360"/>
      <c r="AK27" s="360"/>
      <c r="AL27" s="361"/>
      <c r="AM27" s="359">
        <v>58976</v>
      </c>
      <c r="AN27" s="360"/>
      <c r="AO27" s="360"/>
      <c r="AP27" s="360"/>
      <c r="AQ27" s="360"/>
      <c r="AR27" s="361"/>
      <c r="AS27" s="359">
        <v>3686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817660</v>
      </c>
      <c r="BO27" s="387"/>
      <c r="BP27" s="387"/>
      <c r="BQ27" s="387"/>
      <c r="BR27" s="387"/>
      <c r="BS27" s="387"/>
      <c r="BT27" s="387"/>
      <c r="BU27" s="388"/>
      <c r="BV27" s="386">
        <v>817560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3060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1506500</v>
      </c>
      <c r="BO28" s="379"/>
      <c r="BP28" s="379"/>
      <c r="BQ28" s="379"/>
      <c r="BR28" s="379"/>
      <c r="BS28" s="379"/>
      <c r="BT28" s="379"/>
      <c r="BU28" s="380"/>
      <c r="BV28" s="378">
        <v>1316100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2880</v>
      </c>
      <c r="R29" s="360"/>
      <c r="S29" s="360"/>
      <c r="T29" s="360"/>
      <c r="U29" s="360"/>
      <c r="V29" s="361"/>
      <c r="W29" s="425"/>
      <c r="X29" s="416"/>
      <c r="Y29" s="417"/>
      <c r="Z29" s="356" t="s">
        <v>170</v>
      </c>
      <c r="AA29" s="357"/>
      <c r="AB29" s="357"/>
      <c r="AC29" s="357"/>
      <c r="AD29" s="357"/>
      <c r="AE29" s="357"/>
      <c r="AF29" s="357"/>
      <c r="AG29" s="358"/>
      <c r="AH29" s="359">
        <v>511</v>
      </c>
      <c r="AI29" s="360"/>
      <c r="AJ29" s="360"/>
      <c r="AK29" s="360"/>
      <c r="AL29" s="361"/>
      <c r="AM29" s="359">
        <v>1634561</v>
      </c>
      <c r="AN29" s="360"/>
      <c r="AO29" s="360"/>
      <c r="AP29" s="360"/>
      <c r="AQ29" s="360"/>
      <c r="AR29" s="361"/>
      <c r="AS29" s="359">
        <v>3199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2525480</v>
      </c>
      <c r="BO29" s="384"/>
      <c r="BP29" s="384"/>
      <c r="BQ29" s="384"/>
      <c r="BR29" s="384"/>
      <c r="BS29" s="384"/>
      <c r="BT29" s="384"/>
      <c r="BU29" s="385"/>
      <c r="BV29" s="383">
        <v>2763580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8634660</v>
      </c>
      <c r="BO30" s="387"/>
      <c r="BP30" s="387"/>
      <c r="BQ30" s="387"/>
      <c r="BR30" s="387"/>
      <c r="BS30" s="387"/>
      <c r="BT30" s="387"/>
      <c r="BU30" s="388"/>
      <c r="BV30" s="386">
        <v>7075264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長崎県病院企業団（対馬市関係分）</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（一財）対馬市農業振興公社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　うち対馬いづはら病院</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（一財）豊玉町振興公社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介護保険地域支援事業特別会計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　うち中対馬病院</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（株）カミレイ</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　うち上対馬病院</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（株）まちづくり厳原</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特別養護老人ホーム特別会計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長崎県市町村総合事務組合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（一財）対馬市国際交流協会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　うち一般会計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（公財）厳原愛育会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　うちその他の会計</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（公財）対馬栽培漁業振興公社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長崎県後期高齢者医療広域連合</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（公社）長崎県林業公社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　うち普通会計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　うち事業会計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55444</v>
      </c>
      <c r="J41" s="83">
        <v>52053</v>
      </c>
      <c r="K41" s="83">
        <v>48784</v>
      </c>
      <c r="L41" s="83">
        <v>46611</v>
      </c>
      <c r="M41" s="84">
        <v>45634</v>
      </c>
    </row>
    <row r="42" spans="2:13" ht="27.75" customHeight="1">
      <c r="B42" s="1169"/>
      <c r="C42" s="1170"/>
      <c r="D42" s="85"/>
      <c r="E42" s="1173" t="s">
        <v>26</v>
      </c>
      <c r="F42" s="1173"/>
      <c r="G42" s="1173"/>
      <c r="H42" s="1174"/>
      <c r="I42" s="86">
        <v>2</v>
      </c>
      <c r="J42" s="87">
        <v>1</v>
      </c>
      <c r="K42" s="87" t="s">
        <v>478</v>
      </c>
      <c r="L42" s="87" t="s">
        <v>478</v>
      </c>
      <c r="M42" s="88" t="s">
        <v>478</v>
      </c>
    </row>
    <row r="43" spans="2:13" ht="27.75" customHeight="1">
      <c r="B43" s="1169"/>
      <c r="C43" s="1170"/>
      <c r="D43" s="85"/>
      <c r="E43" s="1173" t="s">
        <v>27</v>
      </c>
      <c r="F43" s="1173"/>
      <c r="G43" s="1173"/>
      <c r="H43" s="1174"/>
      <c r="I43" s="86">
        <v>3815</v>
      </c>
      <c r="J43" s="87">
        <v>3724</v>
      </c>
      <c r="K43" s="87">
        <v>3604</v>
      </c>
      <c r="L43" s="87">
        <v>3394</v>
      </c>
      <c r="M43" s="88">
        <v>3184</v>
      </c>
    </row>
    <row r="44" spans="2:13" ht="27.75" customHeight="1">
      <c r="B44" s="1169"/>
      <c r="C44" s="1170"/>
      <c r="D44" s="85"/>
      <c r="E44" s="1173" t="s">
        <v>28</v>
      </c>
      <c r="F44" s="1173"/>
      <c r="G44" s="1173"/>
      <c r="H44" s="1174"/>
      <c r="I44" s="86">
        <v>738</v>
      </c>
      <c r="J44" s="87">
        <v>659</v>
      </c>
      <c r="K44" s="87">
        <v>594</v>
      </c>
      <c r="L44" s="87">
        <v>534</v>
      </c>
      <c r="M44" s="88">
        <v>592</v>
      </c>
    </row>
    <row r="45" spans="2:13" ht="27.75" customHeight="1">
      <c r="B45" s="1169"/>
      <c r="C45" s="1170"/>
      <c r="D45" s="85"/>
      <c r="E45" s="1173" t="s">
        <v>29</v>
      </c>
      <c r="F45" s="1173"/>
      <c r="G45" s="1173"/>
      <c r="H45" s="1174"/>
      <c r="I45" s="86">
        <v>4415</v>
      </c>
      <c r="J45" s="87">
        <v>3674</v>
      </c>
      <c r="K45" s="87">
        <v>3309</v>
      </c>
      <c r="L45" s="87">
        <v>2290</v>
      </c>
      <c r="M45" s="88">
        <v>2304</v>
      </c>
    </row>
    <row r="46" spans="2:13" ht="27.75" customHeight="1">
      <c r="B46" s="1169"/>
      <c r="C46" s="1170"/>
      <c r="D46" s="85"/>
      <c r="E46" s="1173" t="s">
        <v>30</v>
      </c>
      <c r="F46" s="1173"/>
      <c r="G46" s="1173"/>
      <c r="H46" s="1174"/>
      <c r="I46" s="86">
        <v>167</v>
      </c>
      <c r="J46" s="87">
        <v>165</v>
      </c>
      <c r="K46" s="87">
        <v>161</v>
      </c>
      <c r="L46" s="87">
        <v>156</v>
      </c>
      <c r="M46" s="88">
        <v>152</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5423</v>
      </c>
      <c r="J49" s="87">
        <v>6681</v>
      </c>
      <c r="K49" s="87">
        <v>6883</v>
      </c>
      <c r="L49" s="87">
        <v>8157</v>
      </c>
      <c r="M49" s="88">
        <v>8823</v>
      </c>
    </row>
    <row r="50" spans="2:13" ht="27.75" customHeight="1">
      <c r="B50" s="1169"/>
      <c r="C50" s="1170"/>
      <c r="D50" s="85"/>
      <c r="E50" s="1173" t="s">
        <v>35</v>
      </c>
      <c r="F50" s="1173"/>
      <c r="G50" s="1173"/>
      <c r="H50" s="1174"/>
      <c r="I50" s="86">
        <v>1353</v>
      </c>
      <c r="J50" s="87">
        <v>1212</v>
      </c>
      <c r="K50" s="87">
        <v>1105</v>
      </c>
      <c r="L50" s="87">
        <v>1053</v>
      </c>
      <c r="M50" s="88">
        <v>973</v>
      </c>
    </row>
    <row r="51" spans="2:13" ht="27.75" customHeight="1">
      <c r="B51" s="1171"/>
      <c r="C51" s="1172"/>
      <c r="D51" s="85"/>
      <c r="E51" s="1173" t="s">
        <v>36</v>
      </c>
      <c r="F51" s="1173"/>
      <c r="G51" s="1173"/>
      <c r="H51" s="1174"/>
      <c r="I51" s="86">
        <v>41230</v>
      </c>
      <c r="J51" s="87">
        <v>39205</v>
      </c>
      <c r="K51" s="87">
        <v>38348</v>
      </c>
      <c r="L51" s="87">
        <v>36897</v>
      </c>
      <c r="M51" s="88">
        <v>37798</v>
      </c>
    </row>
    <row r="52" spans="2:13" ht="27.75" customHeight="1" thickBot="1">
      <c r="B52" s="1175" t="s">
        <v>37</v>
      </c>
      <c r="C52" s="1176"/>
      <c r="D52" s="90"/>
      <c r="E52" s="1177" t="s">
        <v>38</v>
      </c>
      <c r="F52" s="1177"/>
      <c r="G52" s="1177"/>
      <c r="H52" s="1178"/>
      <c r="I52" s="91">
        <v>16574</v>
      </c>
      <c r="J52" s="92">
        <v>13176</v>
      </c>
      <c r="K52" s="92">
        <v>10116</v>
      </c>
      <c r="L52" s="92">
        <v>6879</v>
      </c>
      <c r="M52" s="93">
        <v>4272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177594</v>
      </c>
      <c r="E3" s="116"/>
      <c r="F3" s="117">
        <v>76282</v>
      </c>
      <c r="G3" s="118"/>
      <c r="H3" s="119"/>
    </row>
    <row r="4" spans="1:8">
      <c r="A4" s="120"/>
      <c r="B4" s="121"/>
      <c r="C4" s="122"/>
      <c r="D4" s="123">
        <v>81126</v>
      </c>
      <c r="E4" s="124"/>
      <c r="F4" s="125">
        <v>41092</v>
      </c>
      <c r="G4" s="126"/>
      <c r="H4" s="127"/>
    </row>
    <row r="5" spans="1:8">
      <c r="A5" s="108" t="s">
        <v>511</v>
      </c>
      <c r="B5" s="113"/>
      <c r="C5" s="114"/>
      <c r="D5" s="115">
        <v>160502</v>
      </c>
      <c r="E5" s="116"/>
      <c r="F5" s="117">
        <v>78670</v>
      </c>
      <c r="G5" s="118"/>
      <c r="H5" s="119"/>
    </row>
    <row r="6" spans="1:8">
      <c r="A6" s="120"/>
      <c r="B6" s="121"/>
      <c r="C6" s="122"/>
      <c r="D6" s="123">
        <v>76623</v>
      </c>
      <c r="E6" s="124"/>
      <c r="F6" s="125">
        <v>38094</v>
      </c>
      <c r="G6" s="126"/>
      <c r="H6" s="127"/>
    </row>
    <row r="7" spans="1:8">
      <c r="A7" s="108" t="s">
        <v>512</v>
      </c>
      <c r="B7" s="113"/>
      <c r="C7" s="114"/>
      <c r="D7" s="115">
        <v>136059</v>
      </c>
      <c r="E7" s="116"/>
      <c r="F7" s="117">
        <v>67201</v>
      </c>
      <c r="G7" s="118"/>
      <c r="H7" s="119"/>
    </row>
    <row r="8" spans="1:8">
      <c r="A8" s="120"/>
      <c r="B8" s="121"/>
      <c r="C8" s="122"/>
      <c r="D8" s="123">
        <v>64695</v>
      </c>
      <c r="E8" s="124"/>
      <c r="F8" s="125">
        <v>35210</v>
      </c>
      <c r="G8" s="126"/>
      <c r="H8" s="127"/>
    </row>
    <row r="9" spans="1:8">
      <c r="A9" s="108" t="s">
        <v>513</v>
      </c>
      <c r="B9" s="113"/>
      <c r="C9" s="114"/>
      <c r="D9" s="115">
        <v>123713</v>
      </c>
      <c r="E9" s="116"/>
      <c r="F9" s="117">
        <v>75709</v>
      </c>
      <c r="G9" s="118"/>
      <c r="H9" s="119"/>
    </row>
    <row r="10" spans="1:8">
      <c r="A10" s="120"/>
      <c r="B10" s="121"/>
      <c r="C10" s="122"/>
      <c r="D10" s="123">
        <v>42502</v>
      </c>
      <c r="E10" s="124"/>
      <c r="F10" s="125">
        <v>35212</v>
      </c>
      <c r="G10" s="126"/>
      <c r="H10" s="127"/>
    </row>
    <row r="11" spans="1:8">
      <c r="A11" s="108" t="s">
        <v>514</v>
      </c>
      <c r="B11" s="113"/>
      <c r="C11" s="114"/>
      <c r="D11" s="115">
        <v>202906</v>
      </c>
      <c r="E11" s="116"/>
      <c r="F11" s="117">
        <v>90961</v>
      </c>
      <c r="G11" s="118"/>
      <c r="H11" s="119"/>
    </row>
    <row r="12" spans="1:8">
      <c r="A12" s="120"/>
      <c r="B12" s="121"/>
      <c r="C12" s="128"/>
      <c r="D12" s="123">
        <v>62906</v>
      </c>
      <c r="E12" s="124"/>
      <c r="F12" s="125">
        <v>37720</v>
      </c>
      <c r="G12" s="126"/>
      <c r="H12" s="127"/>
    </row>
    <row r="13" spans="1:8">
      <c r="A13" s="108"/>
      <c r="B13" s="113"/>
      <c r="C13" s="129"/>
      <c r="D13" s="130">
        <v>160155</v>
      </c>
      <c r="E13" s="131"/>
      <c r="F13" s="132">
        <v>77765</v>
      </c>
      <c r="G13" s="133"/>
      <c r="H13" s="119"/>
    </row>
    <row r="14" spans="1:8">
      <c r="A14" s="120"/>
      <c r="B14" s="121"/>
      <c r="C14" s="122"/>
      <c r="D14" s="123">
        <v>65570</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2.5</v>
      </c>
      <c r="C19" s="134">
        <f>ROUND(VALUE(SUBSTITUTE(実質収支比率等に係る経年分析!G$48,"▲","-")),2)</f>
        <v>1.74</v>
      </c>
      <c r="D19" s="134">
        <f>ROUND(VALUE(SUBSTITUTE(実質収支比率等に係る経年分析!H$48,"▲","-")),2)</f>
        <v>2.08</v>
      </c>
      <c r="E19" s="134">
        <f>ROUND(VALUE(SUBSTITUTE(実質収支比率等に係る経年分析!I$48,"▲","-")),2)</f>
        <v>1.8</v>
      </c>
      <c r="F19" s="134">
        <f>ROUND(VALUE(SUBSTITUTE(実質収支比率等に係る経年分析!J$48,"▲","-")),2)</f>
        <v>2.0299999999999998</v>
      </c>
    </row>
    <row r="20" spans="1:11">
      <c r="A20" s="134" t="s">
        <v>43</v>
      </c>
      <c r="B20" s="134">
        <f>ROUND(VALUE(SUBSTITUTE(実質収支比率等に係る経年分析!F$47,"▲","-")),2)</f>
        <v>5.42</v>
      </c>
      <c r="C20" s="134">
        <f>ROUND(VALUE(SUBSTITUTE(実質収支比率等に係る経年分析!G$47,"▲","-")),2)</f>
        <v>5.28</v>
      </c>
      <c r="D20" s="134">
        <f>ROUND(VALUE(SUBSTITUTE(実質収支比率等に係る経年分析!H$47,"▲","-")),2)</f>
        <v>5.36</v>
      </c>
      <c r="E20" s="134">
        <f>ROUND(VALUE(SUBSTITUTE(実質収支比率等に係る経年分析!I$47,"▲","-")),2)</f>
        <v>6.53</v>
      </c>
      <c r="F20" s="134">
        <f>ROUND(VALUE(SUBSTITUTE(実質収支比率等に係る経年分析!J$47,"▲","-")),2)</f>
        <v>7.54</v>
      </c>
    </row>
    <row r="21" spans="1:11">
      <c r="A21" s="134" t="s">
        <v>44</v>
      </c>
      <c r="B21" s="134">
        <f>IF(ISNUMBER(VALUE(SUBSTITUTE(実質収支比率等に係る経年分析!F$49,"▲","-"))),ROUND(VALUE(SUBSTITUTE(実質収支比率等に係る経年分析!F$49,"▲","-")),2),NA())</f>
        <v>1.97</v>
      </c>
      <c r="C21" s="134">
        <f>IF(ISNUMBER(VALUE(SUBSTITUTE(実質収支比率等に係る経年分析!G$49,"▲","-"))),ROUND(VALUE(SUBSTITUTE(実質収支比率等に係る経年分析!G$49,"▲","-")),2),NA())</f>
        <v>3.01</v>
      </c>
      <c r="D21" s="134">
        <f>IF(ISNUMBER(VALUE(SUBSTITUTE(実質収支比率等に係る経年分析!H$49,"▲","-"))),ROUND(VALUE(SUBSTITUTE(実質収支比率等に係る経年分析!H$49,"▲","-")),2),NA())</f>
        <v>5.88</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5.22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特別養護老人ホーム特別会計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介護保険地域支援事業特別会計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2.4900000000000002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2.4700000000000002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4921</v>
      </c>
      <c r="E42" s="136"/>
      <c r="F42" s="136"/>
      <c r="G42" s="136">
        <f>'実質公債費比率（分子）の構造'!L$52</f>
        <v>4948</v>
      </c>
      <c r="H42" s="136"/>
      <c r="I42" s="136"/>
      <c r="J42" s="136">
        <f>'実質公債費比率（分子）の構造'!M$52</f>
        <v>4800</v>
      </c>
      <c r="K42" s="136"/>
      <c r="L42" s="136"/>
      <c r="M42" s="136">
        <f>'実質公債費比率（分子）の構造'!N$52</f>
        <v>4718</v>
      </c>
      <c r="N42" s="136"/>
      <c r="O42" s="136"/>
      <c r="P42" s="136">
        <f>'実質公債費比率（分子）の構造'!O$52</f>
        <v>4655</v>
      </c>
    </row>
    <row r="43" spans="1:16">
      <c r="A43" s="136" t="s">
        <v>52</v>
      </c>
      <c r="B43" s="136">
        <f>'実質公債費比率（分子）の構造'!K$51</f>
        <v>2</v>
      </c>
      <c r="C43" s="136"/>
      <c r="D43" s="136"/>
      <c r="E43" s="136">
        <f>'実質公債費比率（分子）の構造'!L$51</f>
        <v>8</v>
      </c>
      <c r="F43" s="136"/>
      <c r="G43" s="136"/>
      <c r="H43" s="136">
        <f>'実質公債費比率（分子）の構造'!M$51</f>
        <v>6</v>
      </c>
      <c r="I43" s="136"/>
      <c r="J43" s="136"/>
      <c r="K43" s="136">
        <f>'実質公債費比率（分子）の構造'!N$51</f>
        <v>3</v>
      </c>
      <c r="L43" s="136"/>
      <c r="M43" s="136"/>
      <c r="N43" s="136">
        <f>'実質公債費比率（分子）の構造'!O$51</f>
        <v>2</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0</v>
      </c>
      <c r="O44" s="136"/>
      <c r="P44" s="136"/>
    </row>
    <row r="45" spans="1:16">
      <c r="A45" s="136" t="s">
        <v>54</v>
      </c>
      <c r="B45" s="136">
        <f>'実質公債費比率（分子）の構造'!K$49</f>
        <v>108</v>
      </c>
      <c r="C45" s="136"/>
      <c r="D45" s="136"/>
      <c r="E45" s="136">
        <f>'実質公債費比率（分子）の構造'!L$49</f>
        <v>106</v>
      </c>
      <c r="F45" s="136"/>
      <c r="G45" s="136"/>
      <c r="H45" s="136">
        <f>'実質公債費比率（分子）の構造'!M$49</f>
        <v>105</v>
      </c>
      <c r="I45" s="136"/>
      <c r="J45" s="136"/>
      <c r="K45" s="136">
        <f>'実質公債費比率（分子）の構造'!N$49</f>
        <v>104</v>
      </c>
      <c r="L45" s="136"/>
      <c r="M45" s="136"/>
      <c r="N45" s="136">
        <f>'実質公債費比率（分子）の構造'!O$49</f>
        <v>100</v>
      </c>
      <c r="O45" s="136"/>
      <c r="P45" s="136"/>
    </row>
    <row r="46" spans="1:16">
      <c r="A46" s="136" t="s">
        <v>55</v>
      </c>
      <c r="B46" s="136">
        <f>'実質公債費比率（分子）の構造'!K$48</f>
        <v>307</v>
      </c>
      <c r="C46" s="136"/>
      <c r="D46" s="136"/>
      <c r="E46" s="136">
        <f>'実質公債費比率（分子）の構造'!L$48</f>
        <v>310</v>
      </c>
      <c r="F46" s="136"/>
      <c r="G46" s="136"/>
      <c r="H46" s="136">
        <f>'実質公債費比率（分子）の構造'!M$48</f>
        <v>310</v>
      </c>
      <c r="I46" s="136"/>
      <c r="J46" s="136"/>
      <c r="K46" s="136">
        <f>'実質公債費比率（分子）の構造'!N$48</f>
        <v>298</v>
      </c>
      <c r="L46" s="136"/>
      <c r="M46" s="136"/>
      <c r="N46" s="136">
        <f>'実質公債費比率（分子）の構造'!O$48</f>
        <v>285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6368</v>
      </c>
      <c r="C49" s="136"/>
      <c r="D49" s="136"/>
      <c r="E49" s="136">
        <f>'実質公債費比率（分子）の構造'!L$45</f>
        <v>6460</v>
      </c>
      <c r="F49" s="136"/>
      <c r="G49" s="136"/>
      <c r="H49" s="136">
        <f>'実質公債費比率（分子）の構造'!M$45</f>
        <v>6193</v>
      </c>
      <c r="I49" s="136"/>
      <c r="J49" s="136"/>
      <c r="K49" s="136">
        <f>'実質公債費比率（分子）の構造'!N$45</f>
        <v>6008</v>
      </c>
      <c r="L49" s="136"/>
      <c r="M49" s="136"/>
      <c r="N49" s="136">
        <f>'実質公債費比率（分子）の構造'!O$45</f>
        <v>5904</v>
      </c>
      <c r="O49" s="136"/>
      <c r="P49" s="136"/>
    </row>
    <row r="50" spans="1:16">
      <c r="A50" s="136" t="s">
        <v>59</v>
      </c>
      <c r="B50" s="136" t="e">
        <f>NA()</f>
        <v>#N/A</v>
      </c>
      <c r="C50" s="136">
        <f>IF(ISNUMBER('実質公債費比率（分子）の構造'!K$53),'実質公債費比率（分子）の構造'!K$53,NA())</f>
        <v>1866</v>
      </c>
      <c r="D50" s="136" t="e">
        <f>NA()</f>
        <v>#N/A</v>
      </c>
      <c r="E50" s="136" t="e">
        <f>NA()</f>
        <v>#N/A</v>
      </c>
      <c r="F50" s="136">
        <f>IF(ISNUMBER('実質公債費比率（分子）の構造'!L$53),'実質公債費比率（分子）の構造'!L$53,NA())</f>
        <v>1938</v>
      </c>
      <c r="G50" s="136" t="e">
        <f>NA()</f>
        <v>#N/A</v>
      </c>
      <c r="H50" s="136" t="e">
        <f>NA()</f>
        <v>#N/A</v>
      </c>
      <c r="I50" s="136">
        <f>IF(ISNUMBER('実質公債費比率（分子）の構造'!M$53),'実質公債費比率（分子）の構造'!M$53,NA())</f>
        <v>1816</v>
      </c>
      <c r="J50" s="136" t="e">
        <f>NA()</f>
        <v>#N/A</v>
      </c>
      <c r="K50" s="136" t="e">
        <f>NA()</f>
        <v>#N/A</v>
      </c>
      <c r="L50" s="136">
        <f>IF(ISNUMBER('実質公債費比率（分子）の構造'!N$53),'実質公債費比率（分子）の構造'!N$53,NA())</f>
        <v>1696</v>
      </c>
      <c r="M50" s="136" t="e">
        <f>NA()</f>
        <v>#N/A</v>
      </c>
      <c r="N50" s="136" t="e">
        <f>NA()</f>
        <v>#N/A</v>
      </c>
      <c r="O50" s="136">
        <f>IF(ISNUMBER('実質公債費比率（分子）の構造'!O$53),'実質公債費比率（分子）の構造'!O$53,NA())</f>
        <v>1636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41230</v>
      </c>
      <c r="E56" s="135"/>
      <c r="F56" s="135"/>
      <c r="G56" s="135">
        <f>'将来負担比率（分子）の構造'!J$51</f>
        <v>39205</v>
      </c>
      <c r="H56" s="135"/>
      <c r="I56" s="135"/>
      <c r="J56" s="135">
        <f>'将来負担比率（分子）の構造'!K$51</f>
        <v>38348</v>
      </c>
      <c r="K56" s="135"/>
      <c r="L56" s="135"/>
      <c r="M56" s="135">
        <f>'将来負担比率（分子）の構造'!L$51</f>
        <v>36897</v>
      </c>
      <c r="N56" s="135"/>
      <c r="O56" s="135"/>
      <c r="P56" s="135">
        <f>'将来負担比率（分子）の構造'!M$51</f>
        <v>37798</v>
      </c>
    </row>
    <row r="57" spans="1:16">
      <c r="A57" s="135" t="s">
        <v>35</v>
      </c>
      <c r="B57" s="135"/>
      <c r="C57" s="135"/>
      <c r="D57" s="135">
        <f>'将来負担比率（分子）の構造'!I$50</f>
        <v>1353</v>
      </c>
      <c r="E57" s="135"/>
      <c r="F57" s="135"/>
      <c r="G57" s="135">
        <f>'将来負担比率（分子）の構造'!J$50</f>
        <v>1212</v>
      </c>
      <c r="H57" s="135"/>
      <c r="I57" s="135"/>
      <c r="J57" s="135">
        <f>'将来負担比率（分子）の構造'!K$50</f>
        <v>1105</v>
      </c>
      <c r="K57" s="135"/>
      <c r="L57" s="135"/>
      <c r="M57" s="135">
        <f>'将来負担比率（分子）の構造'!L$50</f>
        <v>1053</v>
      </c>
      <c r="N57" s="135"/>
      <c r="O57" s="135"/>
      <c r="P57" s="135">
        <f>'将来負担比率（分子）の構造'!M$50</f>
        <v>973</v>
      </c>
    </row>
    <row r="58" spans="1:16">
      <c r="A58" s="135" t="s">
        <v>34</v>
      </c>
      <c r="B58" s="135"/>
      <c r="C58" s="135"/>
      <c r="D58" s="135">
        <f>'将来負担比率（分子）の構造'!I$49</f>
        <v>5423</v>
      </c>
      <c r="E58" s="135"/>
      <c r="F58" s="135"/>
      <c r="G58" s="135">
        <f>'将来負担比率（分子）の構造'!J$49</f>
        <v>6681</v>
      </c>
      <c r="H58" s="135"/>
      <c r="I58" s="135"/>
      <c r="J58" s="135">
        <f>'将来負担比率（分子）の構造'!K$49</f>
        <v>6883</v>
      </c>
      <c r="K58" s="135"/>
      <c r="L58" s="135"/>
      <c r="M58" s="135">
        <f>'将来負担比率（分子）の構造'!L$49</f>
        <v>8157</v>
      </c>
      <c r="N58" s="135"/>
      <c r="O58" s="135"/>
      <c r="P58" s="135">
        <f>'将来負担比率（分子）の構造'!M$49</f>
        <v>8823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167</v>
      </c>
      <c r="C61" s="135"/>
      <c r="D61" s="135"/>
      <c r="E61" s="135">
        <f>'将来負担比率（分子）の構造'!J$46</f>
        <v>165</v>
      </c>
      <c r="F61" s="135"/>
      <c r="G61" s="135"/>
      <c r="H61" s="135">
        <f>'将来負担比率（分子）の構造'!K$46</f>
        <v>161</v>
      </c>
      <c r="I61" s="135"/>
      <c r="J61" s="135"/>
      <c r="K61" s="135">
        <f>'将来負担比率（分子）の構造'!L$46</f>
        <v>156</v>
      </c>
      <c r="L61" s="135"/>
      <c r="M61" s="135"/>
      <c r="N61" s="135">
        <f>'将来負担比率（分子）の構造'!M$46</f>
        <v>152</v>
      </c>
      <c r="O61" s="135"/>
      <c r="P61" s="135"/>
    </row>
    <row r="62" spans="1:16">
      <c r="A62" s="135" t="s">
        <v>29</v>
      </c>
      <c r="B62" s="135">
        <f>'将来負担比率（分子）の構造'!I$45</f>
        <v>4415</v>
      </c>
      <c r="C62" s="135"/>
      <c r="D62" s="135"/>
      <c r="E62" s="135">
        <f>'将来負担比率（分子）の構造'!J$45</f>
        <v>3674</v>
      </c>
      <c r="F62" s="135"/>
      <c r="G62" s="135"/>
      <c r="H62" s="135">
        <f>'将来負担比率（分子）の構造'!K$45</f>
        <v>3309</v>
      </c>
      <c r="I62" s="135"/>
      <c r="J62" s="135"/>
      <c r="K62" s="135">
        <f>'将来負担比率（分子）の構造'!L$45</f>
        <v>2290</v>
      </c>
      <c r="L62" s="135"/>
      <c r="M62" s="135"/>
      <c r="N62" s="135">
        <f>'将来負担比率（分子）の構造'!M$45</f>
        <v>2304</v>
      </c>
      <c r="O62" s="135"/>
      <c r="P62" s="135"/>
    </row>
    <row r="63" spans="1:16">
      <c r="A63" s="135" t="s">
        <v>28</v>
      </c>
      <c r="B63" s="135">
        <f>'将来負担比率（分子）の構造'!I$44</f>
        <v>738</v>
      </c>
      <c r="C63" s="135"/>
      <c r="D63" s="135"/>
      <c r="E63" s="135">
        <f>'将来負担比率（分子）の構造'!J$44</f>
        <v>659</v>
      </c>
      <c r="F63" s="135"/>
      <c r="G63" s="135"/>
      <c r="H63" s="135">
        <f>'将来負担比率（分子）の構造'!K$44</f>
        <v>594</v>
      </c>
      <c r="I63" s="135"/>
      <c r="J63" s="135"/>
      <c r="K63" s="135">
        <f>'将来負担比率（分子）の構造'!L$44</f>
        <v>534</v>
      </c>
      <c r="L63" s="135"/>
      <c r="M63" s="135"/>
      <c r="N63" s="135">
        <f>'将来負担比率（分子）の構造'!M$44</f>
        <v>592</v>
      </c>
      <c r="O63" s="135"/>
      <c r="P63" s="135"/>
    </row>
    <row r="64" spans="1:16">
      <c r="A64" s="135" t="s">
        <v>27</v>
      </c>
      <c r="B64" s="135">
        <f>'将来負担比率（分子）の構造'!I$43</f>
        <v>3815</v>
      </c>
      <c r="C64" s="135"/>
      <c r="D64" s="135"/>
      <c r="E64" s="135">
        <f>'将来負担比率（分子）の構造'!J$43</f>
        <v>3724</v>
      </c>
      <c r="F64" s="135"/>
      <c r="G64" s="135"/>
      <c r="H64" s="135">
        <f>'将来負担比率（分子）の構造'!K$43</f>
        <v>3604</v>
      </c>
      <c r="I64" s="135"/>
      <c r="J64" s="135"/>
      <c r="K64" s="135">
        <f>'将来負担比率（分子）の構造'!L$43</f>
        <v>3394</v>
      </c>
      <c r="L64" s="135"/>
      <c r="M64" s="135"/>
      <c r="N64" s="135">
        <f>'将来負担比率（分子）の構造'!M$43</f>
        <v>3184</v>
      </c>
      <c r="O64" s="135"/>
      <c r="P64" s="135"/>
    </row>
    <row r="65" spans="1:16">
      <c r="A65" s="135" t="s">
        <v>26</v>
      </c>
      <c r="B65" s="135">
        <f>'将来負担比率（分子）の構造'!I$42</f>
        <v>2</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55444</v>
      </c>
      <c r="C66" s="135"/>
      <c r="D66" s="135"/>
      <c r="E66" s="135">
        <f>'将来負担比率（分子）の構造'!J$41</f>
        <v>52053</v>
      </c>
      <c r="F66" s="135"/>
      <c r="G66" s="135"/>
      <c r="H66" s="135">
        <f>'将来負担比率（分子）の構造'!K$41</f>
        <v>48784</v>
      </c>
      <c r="I66" s="135"/>
      <c r="J66" s="135"/>
      <c r="K66" s="135">
        <f>'将来負担比率（分子）の構造'!L$41</f>
        <v>46611</v>
      </c>
      <c r="L66" s="135"/>
      <c r="M66" s="135"/>
      <c r="N66" s="135">
        <f>'将来負担比率（分子）の構造'!M$41</f>
        <v>45634</v>
      </c>
      <c r="O66" s="135"/>
      <c r="P66" s="135"/>
    </row>
    <row r="67" spans="1:16">
      <c r="A67" s="135" t="s">
        <v>63</v>
      </c>
      <c r="B67" s="135" t="e">
        <f>NA()</f>
        <v>#N/A</v>
      </c>
      <c r="C67" s="135">
        <f>IF(ISNUMBER('将来負担比率（分子）の構造'!I$52), IF('将来負担比率（分子）の構造'!I$52 &lt; 0, 0, '将来負担比率（分子）の構造'!I$52), NA())</f>
        <v>16574</v>
      </c>
      <c r="D67" s="135" t="e">
        <f>NA()</f>
        <v>#N/A</v>
      </c>
      <c r="E67" s="135" t="e">
        <f>NA()</f>
        <v>#N/A</v>
      </c>
      <c r="F67" s="135">
        <f>IF(ISNUMBER('将来負担比率（分子）の構造'!J$52), IF('将来負担比率（分子）の構造'!J$52 &lt; 0, 0, '将来負担比率（分子）の構造'!J$52), NA())</f>
        <v>13176</v>
      </c>
      <c r="G67" s="135" t="e">
        <f>NA()</f>
        <v>#N/A</v>
      </c>
      <c r="H67" s="135" t="e">
        <f>NA()</f>
        <v>#N/A</v>
      </c>
      <c r="I67" s="135">
        <f>IF(ISNUMBER('将来負担比率（分子）の構造'!K$52), IF('将来負担比率（分子）の構造'!K$52 &lt; 0, 0, '将来負担比率（分子）の構造'!K$52), NA())</f>
        <v>10116</v>
      </c>
      <c r="J67" s="135" t="e">
        <f>NA()</f>
        <v>#N/A</v>
      </c>
      <c r="K67" s="135" t="e">
        <f>NA()</f>
        <v>#N/A</v>
      </c>
      <c r="L67" s="135">
        <f>IF(ISNUMBER('将来負担比率（分子）の構造'!L$52), IF('将来負担比率（分子）の構造'!L$52 &lt; 0, 0, '将来負担比率（分子）の構造'!L$52), NA())</f>
        <v>6879</v>
      </c>
      <c r="M67" s="135" t="e">
        <f>NA()</f>
        <v>#N/A</v>
      </c>
      <c r="N67" s="135" t="e">
        <f>NA()</f>
        <v>#N/A</v>
      </c>
      <c r="O67" s="135">
        <f>IF(ISNUMBER('将来負担比率（分子）の構造'!M$52), IF('将来負担比率（分子）の構造'!M$52 &lt; 0, 0, '将来負担比率（分子）の構造'!M$52), NA())</f>
        <v>4272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2792503</v>
      </c>
      <c r="S5" s="637"/>
      <c r="T5" s="637"/>
      <c r="U5" s="637"/>
      <c r="V5" s="637"/>
      <c r="W5" s="637"/>
      <c r="X5" s="637"/>
      <c r="Y5" s="684"/>
      <c r="Z5" s="697">
        <v>7.8</v>
      </c>
      <c r="AA5" s="697"/>
      <c r="AB5" s="697"/>
      <c r="AC5" s="697"/>
      <c r="AD5" s="698">
        <v>2792503</v>
      </c>
      <c r="AE5" s="698"/>
      <c r="AF5" s="698"/>
      <c r="AG5" s="698"/>
      <c r="AH5" s="698"/>
      <c r="AI5" s="698"/>
      <c r="AJ5" s="698"/>
      <c r="AK5" s="698"/>
      <c r="AL5" s="685">
        <v>14.7</v>
      </c>
      <c r="AM5" s="654"/>
      <c r="AN5" s="654"/>
      <c r="AO5" s="686"/>
      <c r="AP5" s="673" t="s">
        <v>208</v>
      </c>
      <c r="AQ5" s="674"/>
      <c r="AR5" s="674"/>
      <c r="AS5" s="674"/>
      <c r="AT5" s="674"/>
      <c r="AU5" s="674"/>
      <c r="AV5" s="674"/>
      <c r="AW5" s="674"/>
      <c r="AX5" s="674"/>
      <c r="AY5" s="674"/>
      <c r="AZ5" s="674"/>
      <c r="BA5" s="674"/>
      <c r="BB5" s="674"/>
      <c r="BC5" s="674"/>
      <c r="BD5" s="674"/>
      <c r="BE5" s="674"/>
      <c r="BF5" s="675"/>
      <c r="BG5" s="586">
        <v>2778378</v>
      </c>
      <c r="BH5" s="587"/>
      <c r="BI5" s="587"/>
      <c r="BJ5" s="587"/>
      <c r="BK5" s="587"/>
      <c r="BL5" s="587"/>
      <c r="BM5" s="587"/>
      <c r="BN5" s="588"/>
      <c r="BO5" s="639">
        <v>99.5</v>
      </c>
      <c r="BP5" s="639"/>
      <c r="BQ5" s="639"/>
      <c r="BR5" s="639"/>
      <c r="BS5" s="640">
        <v>24249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218112</v>
      </c>
      <c r="S6" s="587"/>
      <c r="T6" s="587"/>
      <c r="U6" s="587"/>
      <c r="V6" s="587"/>
      <c r="W6" s="587"/>
      <c r="X6" s="587"/>
      <c r="Y6" s="588"/>
      <c r="Z6" s="639">
        <v>0.6</v>
      </c>
      <c r="AA6" s="639"/>
      <c r="AB6" s="639"/>
      <c r="AC6" s="639"/>
      <c r="AD6" s="640">
        <v>218112</v>
      </c>
      <c r="AE6" s="640"/>
      <c r="AF6" s="640"/>
      <c r="AG6" s="640"/>
      <c r="AH6" s="640"/>
      <c r="AI6" s="640"/>
      <c r="AJ6" s="640"/>
      <c r="AK6" s="640"/>
      <c r="AL6" s="609">
        <v>1.1000000000000001</v>
      </c>
      <c r="AM6" s="641"/>
      <c r="AN6" s="641"/>
      <c r="AO6" s="642"/>
      <c r="AP6" s="583" t="s">
        <v>213</v>
      </c>
      <c r="AQ6" s="584"/>
      <c r="AR6" s="584"/>
      <c r="AS6" s="584"/>
      <c r="AT6" s="584"/>
      <c r="AU6" s="584"/>
      <c r="AV6" s="584"/>
      <c r="AW6" s="584"/>
      <c r="AX6" s="584"/>
      <c r="AY6" s="584"/>
      <c r="AZ6" s="584"/>
      <c r="BA6" s="584"/>
      <c r="BB6" s="584"/>
      <c r="BC6" s="584"/>
      <c r="BD6" s="584"/>
      <c r="BE6" s="584"/>
      <c r="BF6" s="585"/>
      <c r="BG6" s="586">
        <v>2778378</v>
      </c>
      <c r="BH6" s="587"/>
      <c r="BI6" s="587"/>
      <c r="BJ6" s="587"/>
      <c r="BK6" s="587"/>
      <c r="BL6" s="587"/>
      <c r="BM6" s="587"/>
      <c r="BN6" s="588"/>
      <c r="BO6" s="639">
        <v>99.5</v>
      </c>
      <c r="BP6" s="639"/>
      <c r="BQ6" s="639"/>
      <c r="BR6" s="639"/>
      <c r="BS6" s="640">
        <v>24249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190086</v>
      </c>
      <c r="CS6" s="587"/>
      <c r="CT6" s="587"/>
      <c r="CU6" s="587"/>
      <c r="CV6" s="587"/>
      <c r="CW6" s="587"/>
      <c r="CX6" s="587"/>
      <c r="CY6" s="588"/>
      <c r="CZ6" s="639">
        <v>0.5</v>
      </c>
      <c r="DA6" s="639"/>
      <c r="DB6" s="639"/>
      <c r="DC6" s="639"/>
      <c r="DD6" s="592" t="s">
        <v>215</v>
      </c>
      <c r="DE6" s="587"/>
      <c r="DF6" s="587"/>
      <c r="DG6" s="587"/>
      <c r="DH6" s="587"/>
      <c r="DI6" s="587"/>
      <c r="DJ6" s="587"/>
      <c r="DK6" s="587"/>
      <c r="DL6" s="587"/>
      <c r="DM6" s="587"/>
      <c r="DN6" s="587"/>
      <c r="DO6" s="587"/>
      <c r="DP6" s="588"/>
      <c r="DQ6" s="592">
        <v>190086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6265</v>
      </c>
      <c r="S7" s="587"/>
      <c r="T7" s="587"/>
      <c r="U7" s="587"/>
      <c r="V7" s="587"/>
      <c r="W7" s="587"/>
      <c r="X7" s="587"/>
      <c r="Y7" s="588"/>
      <c r="Z7" s="639">
        <v>0</v>
      </c>
      <c r="AA7" s="639"/>
      <c r="AB7" s="639"/>
      <c r="AC7" s="639"/>
      <c r="AD7" s="640">
        <v>6265</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1234841</v>
      </c>
      <c r="BH7" s="587"/>
      <c r="BI7" s="587"/>
      <c r="BJ7" s="587"/>
      <c r="BK7" s="587"/>
      <c r="BL7" s="587"/>
      <c r="BM7" s="587"/>
      <c r="BN7" s="588"/>
      <c r="BO7" s="639">
        <v>44.2</v>
      </c>
      <c r="BP7" s="639"/>
      <c r="BQ7" s="639"/>
      <c r="BR7" s="639"/>
      <c r="BS7" s="640">
        <v>24249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5146335</v>
      </c>
      <c r="CS7" s="587"/>
      <c r="CT7" s="587"/>
      <c r="CU7" s="587"/>
      <c r="CV7" s="587"/>
      <c r="CW7" s="587"/>
      <c r="CX7" s="587"/>
      <c r="CY7" s="588"/>
      <c r="CZ7" s="639">
        <v>14.8</v>
      </c>
      <c r="DA7" s="639"/>
      <c r="DB7" s="639"/>
      <c r="DC7" s="639"/>
      <c r="DD7" s="592">
        <v>449990</v>
      </c>
      <c r="DE7" s="587"/>
      <c r="DF7" s="587"/>
      <c r="DG7" s="587"/>
      <c r="DH7" s="587"/>
      <c r="DI7" s="587"/>
      <c r="DJ7" s="587"/>
      <c r="DK7" s="587"/>
      <c r="DL7" s="587"/>
      <c r="DM7" s="587"/>
      <c r="DN7" s="587"/>
      <c r="DO7" s="587"/>
      <c r="DP7" s="588"/>
      <c r="DQ7" s="592">
        <v>3392954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9380</v>
      </c>
      <c r="S8" s="587"/>
      <c r="T8" s="587"/>
      <c r="U8" s="587"/>
      <c r="V8" s="587"/>
      <c r="W8" s="587"/>
      <c r="X8" s="587"/>
      <c r="Y8" s="588"/>
      <c r="Z8" s="639">
        <v>0</v>
      </c>
      <c r="AA8" s="639"/>
      <c r="AB8" s="639"/>
      <c r="AC8" s="639"/>
      <c r="AD8" s="640">
        <v>9380</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38789</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6698369</v>
      </c>
      <c r="CS8" s="587"/>
      <c r="CT8" s="587"/>
      <c r="CU8" s="587"/>
      <c r="CV8" s="587"/>
      <c r="CW8" s="587"/>
      <c r="CX8" s="587"/>
      <c r="CY8" s="588"/>
      <c r="CZ8" s="639">
        <v>19.2</v>
      </c>
      <c r="DA8" s="639"/>
      <c r="DB8" s="639"/>
      <c r="DC8" s="639"/>
      <c r="DD8" s="592">
        <v>49359</v>
      </c>
      <c r="DE8" s="587"/>
      <c r="DF8" s="587"/>
      <c r="DG8" s="587"/>
      <c r="DH8" s="587"/>
      <c r="DI8" s="587"/>
      <c r="DJ8" s="587"/>
      <c r="DK8" s="587"/>
      <c r="DL8" s="587"/>
      <c r="DM8" s="587"/>
      <c r="DN8" s="587"/>
      <c r="DO8" s="587"/>
      <c r="DP8" s="588"/>
      <c r="DQ8" s="592">
        <v>3600313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12896</v>
      </c>
      <c r="S9" s="587"/>
      <c r="T9" s="587"/>
      <c r="U9" s="587"/>
      <c r="V9" s="587"/>
      <c r="W9" s="587"/>
      <c r="X9" s="587"/>
      <c r="Y9" s="588"/>
      <c r="Z9" s="639">
        <v>0</v>
      </c>
      <c r="AA9" s="639"/>
      <c r="AB9" s="639"/>
      <c r="AC9" s="639"/>
      <c r="AD9" s="640">
        <v>12896</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1047407</v>
      </c>
      <c r="BH9" s="587"/>
      <c r="BI9" s="587"/>
      <c r="BJ9" s="587"/>
      <c r="BK9" s="587"/>
      <c r="BL9" s="587"/>
      <c r="BM9" s="587"/>
      <c r="BN9" s="588"/>
      <c r="BO9" s="639">
        <v>37.5</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5337495</v>
      </c>
      <c r="CS9" s="587"/>
      <c r="CT9" s="587"/>
      <c r="CU9" s="587"/>
      <c r="CV9" s="587"/>
      <c r="CW9" s="587"/>
      <c r="CX9" s="587"/>
      <c r="CY9" s="588"/>
      <c r="CZ9" s="639">
        <v>15.3</v>
      </c>
      <c r="DA9" s="639"/>
      <c r="DB9" s="639"/>
      <c r="DC9" s="639"/>
      <c r="DD9" s="592">
        <v>1234679</v>
      </c>
      <c r="DE9" s="587"/>
      <c r="DF9" s="587"/>
      <c r="DG9" s="587"/>
      <c r="DH9" s="587"/>
      <c r="DI9" s="587"/>
      <c r="DJ9" s="587"/>
      <c r="DK9" s="587"/>
      <c r="DL9" s="587"/>
      <c r="DM9" s="587"/>
      <c r="DN9" s="587"/>
      <c r="DO9" s="587"/>
      <c r="DP9" s="588"/>
      <c r="DQ9" s="592">
        <v>2994587</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294186</v>
      </c>
      <c r="S10" s="587"/>
      <c r="T10" s="587"/>
      <c r="U10" s="587"/>
      <c r="V10" s="587"/>
      <c r="W10" s="587"/>
      <c r="X10" s="587"/>
      <c r="Y10" s="588"/>
      <c r="Z10" s="639">
        <v>0.8</v>
      </c>
      <c r="AA10" s="639"/>
      <c r="AB10" s="639"/>
      <c r="AC10" s="639"/>
      <c r="AD10" s="640">
        <v>294186</v>
      </c>
      <c r="AE10" s="640"/>
      <c r="AF10" s="640"/>
      <c r="AG10" s="640"/>
      <c r="AH10" s="640"/>
      <c r="AI10" s="640"/>
      <c r="AJ10" s="640"/>
      <c r="AK10" s="640"/>
      <c r="AL10" s="609">
        <v>1.5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80315</v>
      </c>
      <c r="BH10" s="587"/>
      <c r="BI10" s="587"/>
      <c r="BJ10" s="587"/>
      <c r="BK10" s="587"/>
      <c r="BL10" s="587"/>
      <c r="BM10" s="587"/>
      <c r="BN10" s="588"/>
      <c r="BO10" s="639">
        <v>2.9</v>
      </c>
      <c r="BP10" s="639"/>
      <c r="BQ10" s="639"/>
      <c r="BR10" s="639"/>
      <c r="BS10" s="592">
        <v>13115</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235128</v>
      </c>
      <c r="CS10" s="587"/>
      <c r="CT10" s="587"/>
      <c r="CU10" s="587"/>
      <c r="CV10" s="587"/>
      <c r="CW10" s="587"/>
      <c r="CX10" s="587"/>
      <c r="CY10" s="588"/>
      <c r="CZ10" s="639">
        <v>0.7</v>
      </c>
      <c r="DA10" s="639"/>
      <c r="DB10" s="639"/>
      <c r="DC10" s="639"/>
      <c r="DD10" s="592" t="s">
        <v>113</v>
      </c>
      <c r="DE10" s="587"/>
      <c r="DF10" s="587"/>
      <c r="DG10" s="587"/>
      <c r="DH10" s="587"/>
      <c r="DI10" s="587"/>
      <c r="DJ10" s="587"/>
      <c r="DK10" s="587"/>
      <c r="DL10" s="587"/>
      <c r="DM10" s="587"/>
      <c r="DN10" s="587"/>
      <c r="DO10" s="587"/>
      <c r="DP10" s="588"/>
      <c r="DQ10" s="592">
        <v>33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68330</v>
      </c>
      <c r="BH11" s="587"/>
      <c r="BI11" s="587"/>
      <c r="BJ11" s="587"/>
      <c r="BK11" s="587"/>
      <c r="BL11" s="587"/>
      <c r="BM11" s="587"/>
      <c r="BN11" s="588"/>
      <c r="BO11" s="639">
        <v>2.4</v>
      </c>
      <c r="BP11" s="639"/>
      <c r="BQ11" s="639"/>
      <c r="BR11" s="639"/>
      <c r="BS11" s="592">
        <v>11134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3583895</v>
      </c>
      <c r="CS11" s="587"/>
      <c r="CT11" s="587"/>
      <c r="CU11" s="587"/>
      <c r="CV11" s="587"/>
      <c r="CW11" s="587"/>
      <c r="CX11" s="587"/>
      <c r="CY11" s="588"/>
      <c r="CZ11" s="639">
        <v>10.3</v>
      </c>
      <c r="DA11" s="639"/>
      <c r="DB11" s="639"/>
      <c r="DC11" s="639"/>
      <c r="DD11" s="592">
        <v>2239228</v>
      </c>
      <c r="DE11" s="587"/>
      <c r="DF11" s="587"/>
      <c r="DG11" s="587"/>
      <c r="DH11" s="587"/>
      <c r="DI11" s="587"/>
      <c r="DJ11" s="587"/>
      <c r="DK11" s="587"/>
      <c r="DL11" s="587"/>
      <c r="DM11" s="587"/>
      <c r="DN11" s="587"/>
      <c r="DO11" s="587"/>
      <c r="DP11" s="588"/>
      <c r="DQ11" s="592">
        <v>787965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1137951</v>
      </c>
      <c r="BH12" s="587"/>
      <c r="BI12" s="587"/>
      <c r="BJ12" s="587"/>
      <c r="BK12" s="587"/>
      <c r="BL12" s="587"/>
      <c r="BM12" s="587"/>
      <c r="BN12" s="588"/>
      <c r="BO12" s="639">
        <v>40.799999999999997</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748993</v>
      </c>
      <c r="CS12" s="587"/>
      <c r="CT12" s="587"/>
      <c r="CU12" s="587"/>
      <c r="CV12" s="587"/>
      <c r="CW12" s="587"/>
      <c r="CX12" s="587"/>
      <c r="CY12" s="588"/>
      <c r="CZ12" s="639">
        <v>2.1</v>
      </c>
      <c r="DA12" s="639"/>
      <c r="DB12" s="639"/>
      <c r="DC12" s="639"/>
      <c r="DD12" s="592">
        <v>77183</v>
      </c>
      <c r="DE12" s="587"/>
      <c r="DF12" s="587"/>
      <c r="DG12" s="587"/>
      <c r="DH12" s="587"/>
      <c r="DI12" s="587"/>
      <c r="DJ12" s="587"/>
      <c r="DK12" s="587"/>
      <c r="DL12" s="587"/>
      <c r="DM12" s="587"/>
      <c r="DN12" s="587"/>
      <c r="DO12" s="587"/>
      <c r="DP12" s="588"/>
      <c r="DQ12" s="592">
        <v>401808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34588</v>
      </c>
      <c r="S13" s="587"/>
      <c r="T13" s="587"/>
      <c r="U13" s="587"/>
      <c r="V13" s="587"/>
      <c r="W13" s="587"/>
      <c r="X13" s="587"/>
      <c r="Y13" s="588"/>
      <c r="Z13" s="639">
        <v>0.1</v>
      </c>
      <c r="AA13" s="639"/>
      <c r="AB13" s="639"/>
      <c r="AC13" s="639"/>
      <c r="AD13" s="640">
        <v>34588</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1119673</v>
      </c>
      <c r="BH13" s="587"/>
      <c r="BI13" s="587"/>
      <c r="BJ13" s="587"/>
      <c r="BK13" s="587"/>
      <c r="BL13" s="587"/>
      <c r="BM13" s="587"/>
      <c r="BN13" s="588"/>
      <c r="BO13" s="639">
        <v>40.1</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2087526</v>
      </c>
      <c r="CS13" s="587"/>
      <c r="CT13" s="587"/>
      <c r="CU13" s="587"/>
      <c r="CV13" s="587"/>
      <c r="CW13" s="587"/>
      <c r="CX13" s="587"/>
      <c r="CY13" s="588"/>
      <c r="CZ13" s="639">
        <v>6</v>
      </c>
      <c r="DA13" s="639"/>
      <c r="DB13" s="639"/>
      <c r="DC13" s="639"/>
      <c r="DD13" s="592">
        <v>1761171</v>
      </c>
      <c r="DE13" s="587"/>
      <c r="DF13" s="587"/>
      <c r="DG13" s="587"/>
      <c r="DH13" s="587"/>
      <c r="DI13" s="587"/>
      <c r="DJ13" s="587"/>
      <c r="DK13" s="587"/>
      <c r="DL13" s="587"/>
      <c r="DM13" s="587"/>
      <c r="DN13" s="587"/>
      <c r="DO13" s="587"/>
      <c r="DP13" s="588"/>
      <c r="DQ13" s="592">
        <v>433657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92972</v>
      </c>
      <c r="BH14" s="587"/>
      <c r="BI14" s="587"/>
      <c r="BJ14" s="587"/>
      <c r="BK14" s="587"/>
      <c r="BL14" s="587"/>
      <c r="BM14" s="587"/>
      <c r="BN14" s="588"/>
      <c r="BO14" s="639">
        <v>3.3</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1329009</v>
      </c>
      <c r="CS14" s="587"/>
      <c r="CT14" s="587"/>
      <c r="CU14" s="587"/>
      <c r="CV14" s="587"/>
      <c r="CW14" s="587"/>
      <c r="CX14" s="587"/>
      <c r="CY14" s="588"/>
      <c r="CZ14" s="639">
        <v>3.8</v>
      </c>
      <c r="DA14" s="639"/>
      <c r="DB14" s="639"/>
      <c r="DC14" s="639"/>
      <c r="DD14" s="592">
        <v>524893</v>
      </c>
      <c r="DE14" s="587"/>
      <c r="DF14" s="587"/>
      <c r="DG14" s="587"/>
      <c r="DH14" s="587"/>
      <c r="DI14" s="587"/>
      <c r="DJ14" s="587"/>
      <c r="DK14" s="587"/>
      <c r="DL14" s="587"/>
      <c r="DM14" s="587"/>
      <c r="DN14" s="587"/>
      <c r="DO14" s="587"/>
      <c r="DP14" s="588"/>
      <c r="DQ14" s="592">
        <v>767750</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4071</v>
      </c>
      <c r="S15" s="587"/>
      <c r="T15" s="587"/>
      <c r="U15" s="587"/>
      <c r="V15" s="587"/>
      <c r="W15" s="587"/>
      <c r="X15" s="587"/>
      <c r="Y15" s="588"/>
      <c r="Z15" s="639">
        <v>0</v>
      </c>
      <c r="AA15" s="639"/>
      <c r="AB15" s="639"/>
      <c r="AC15" s="639"/>
      <c r="AD15" s="640">
        <v>4071</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312513</v>
      </c>
      <c r="BH15" s="587"/>
      <c r="BI15" s="587"/>
      <c r="BJ15" s="587"/>
      <c r="BK15" s="587"/>
      <c r="BL15" s="587"/>
      <c r="BM15" s="587"/>
      <c r="BN15" s="588"/>
      <c r="BO15" s="639">
        <v>11.2</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2513716</v>
      </c>
      <c r="CS15" s="587"/>
      <c r="CT15" s="587"/>
      <c r="CU15" s="587"/>
      <c r="CV15" s="587"/>
      <c r="CW15" s="587"/>
      <c r="CX15" s="587"/>
      <c r="CY15" s="588"/>
      <c r="CZ15" s="639">
        <v>7.2</v>
      </c>
      <c r="DA15" s="639"/>
      <c r="DB15" s="639"/>
      <c r="DC15" s="639"/>
      <c r="DD15" s="592">
        <v>497983</v>
      </c>
      <c r="DE15" s="587"/>
      <c r="DF15" s="587"/>
      <c r="DG15" s="587"/>
      <c r="DH15" s="587"/>
      <c r="DI15" s="587"/>
      <c r="DJ15" s="587"/>
      <c r="DK15" s="587"/>
      <c r="DL15" s="587"/>
      <c r="DM15" s="587"/>
      <c r="DN15" s="587"/>
      <c r="DO15" s="587"/>
      <c r="DP15" s="588"/>
      <c r="DQ15" s="592">
        <v>2005871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16808773</v>
      </c>
      <c r="S16" s="587"/>
      <c r="T16" s="587"/>
      <c r="U16" s="587"/>
      <c r="V16" s="587"/>
      <c r="W16" s="587"/>
      <c r="X16" s="587"/>
      <c r="Y16" s="588"/>
      <c r="Z16" s="639">
        <v>47.2</v>
      </c>
      <c r="AA16" s="639"/>
      <c r="AB16" s="639"/>
      <c r="AC16" s="639"/>
      <c r="AD16" s="640">
        <v>15595894</v>
      </c>
      <c r="AE16" s="640"/>
      <c r="AF16" s="640"/>
      <c r="AG16" s="640"/>
      <c r="AH16" s="640"/>
      <c r="AI16" s="640"/>
      <c r="AJ16" s="640"/>
      <c r="AK16" s="640"/>
      <c r="AL16" s="609">
        <v>82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101</v>
      </c>
      <c r="BH16" s="587"/>
      <c r="BI16" s="587"/>
      <c r="BJ16" s="587"/>
      <c r="BK16" s="587"/>
      <c r="BL16" s="587"/>
      <c r="BM16" s="587"/>
      <c r="BN16" s="588"/>
      <c r="BO16" s="639">
        <v>0</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68112</v>
      </c>
      <c r="CS16" s="587"/>
      <c r="CT16" s="587"/>
      <c r="CU16" s="587"/>
      <c r="CV16" s="587"/>
      <c r="CW16" s="587"/>
      <c r="CX16" s="587"/>
      <c r="CY16" s="588"/>
      <c r="CZ16" s="639">
        <v>0.2</v>
      </c>
      <c r="DA16" s="639"/>
      <c r="DB16" s="639"/>
      <c r="DC16" s="639"/>
      <c r="DD16" s="592" t="s">
        <v>113</v>
      </c>
      <c r="DE16" s="587"/>
      <c r="DF16" s="587"/>
      <c r="DG16" s="587"/>
      <c r="DH16" s="587"/>
      <c r="DI16" s="587"/>
      <c r="DJ16" s="587"/>
      <c r="DK16" s="587"/>
      <c r="DL16" s="587"/>
      <c r="DM16" s="587"/>
      <c r="DN16" s="587"/>
      <c r="DO16" s="587"/>
      <c r="DP16" s="588"/>
      <c r="DQ16" s="592">
        <v>35465</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15595894</v>
      </c>
      <c r="S17" s="587"/>
      <c r="T17" s="587"/>
      <c r="U17" s="587"/>
      <c r="V17" s="587"/>
      <c r="W17" s="587"/>
      <c r="X17" s="587"/>
      <c r="Y17" s="588"/>
      <c r="Z17" s="639">
        <v>43.8</v>
      </c>
      <c r="AA17" s="639"/>
      <c r="AB17" s="639"/>
      <c r="AC17" s="639"/>
      <c r="AD17" s="640">
        <v>15595894</v>
      </c>
      <c r="AE17" s="640"/>
      <c r="AF17" s="640"/>
      <c r="AG17" s="640"/>
      <c r="AH17" s="640"/>
      <c r="AI17" s="640"/>
      <c r="AJ17" s="640"/>
      <c r="AK17" s="640"/>
      <c r="AL17" s="609">
        <v>82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6906530</v>
      </c>
      <c r="CS17" s="587"/>
      <c r="CT17" s="587"/>
      <c r="CU17" s="587"/>
      <c r="CV17" s="587"/>
      <c r="CW17" s="587"/>
      <c r="CX17" s="587"/>
      <c r="CY17" s="588"/>
      <c r="CZ17" s="639">
        <v>19.8</v>
      </c>
      <c r="DA17" s="639"/>
      <c r="DB17" s="639"/>
      <c r="DC17" s="639"/>
      <c r="DD17" s="592" t="s">
        <v>113</v>
      </c>
      <c r="DE17" s="587"/>
      <c r="DF17" s="587"/>
      <c r="DG17" s="587"/>
      <c r="DH17" s="587"/>
      <c r="DI17" s="587"/>
      <c r="DJ17" s="587"/>
      <c r="DK17" s="587"/>
      <c r="DL17" s="587"/>
      <c r="DM17" s="587"/>
      <c r="DN17" s="587"/>
      <c r="DO17" s="587"/>
      <c r="DP17" s="588"/>
      <c r="DQ17" s="592">
        <v>6786795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1212162</v>
      </c>
      <c r="S18" s="587"/>
      <c r="T18" s="587"/>
      <c r="U18" s="587"/>
      <c r="V18" s="587"/>
      <c r="W18" s="587"/>
      <c r="X18" s="587"/>
      <c r="Y18" s="588"/>
      <c r="Z18" s="639">
        <v>3.4</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7536</v>
      </c>
      <c r="CS18" s="587"/>
      <c r="CT18" s="587"/>
      <c r="CU18" s="587"/>
      <c r="CV18" s="587"/>
      <c r="CW18" s="587"/>
      <c r="CX18" s="587"/>
      <c r="CY18" s="588"/>
      <c r="CZ18" s="639">
        <v>0</v>
      </c>
      <c r="DA18" s="639"/>
      <c r="DB18" s="639"/>
      <c r="DC18" s="639"/>
      <c r="DD18" s="592" t="s">
        <v>113</v>
      </c>
      <c r="DE18" s="587"/>
      <c r="DF18" s="587"/>
      <c r="DG18" s="587"/>
      <c r="DH18" s="587"/>
      <c r="DI18" s="587"/>
      <c r="DJ18" s="587"/>
      <c r="DK18" s="587"/>
      <c r="DL18" s="587"/>
      <c r="DM18" s="587"/>
      <c r="DN18" s="587"/>
      <c r="DO18" s="587"/>
      <c r="DP18" s="588"/>
      <c r="DQ18" s="592">
        <v>7536</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717</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14125</v>
      </c>
      <c r="BH19" s="587"/>
      <c r="BI19" s="587"/>
      <c r="BJ19" s="587"/>
      <c r="BK19" s="587"/>
      <c r="BL19" s="587"/>
      <c r="BM19" s="587"/>
      <c r="BN19" s="588"/>
      <c r="BO19" s="639">
        <v>0.5</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20180774</v>
      </c>
      <c r="S20" s="587"/>
      <c r="T20" s="587"/>
      <c r="U20" s="587"/>
      <c r="V20" s="587"/>
      <c r="W20" s="587"/>
      <c r="X20" s="587"/>
      <c r="Y20" s="588"/>
      <c r="Z20" s="639">
        <v>56.7</v>
      </c>
      <c r="AA20" s="639"/>
      <c r="AB20" s="639"/>
      <c r="AC20" s="639"/>
      <c r="AD20" s="640">
        <v>18967895</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14125</v>
      </c>
      <c r="BH20" s="587"/>
      <c r="BI20" s="587"/>
      <c r="BJ20" s="587"/>
      <c r="BK20" s="587"/>
      <c r="BL20" s="587"/>
      <c r="BM20" s="587"/>
      <c r="BN20" s="588"/>
      <c r="BO20" s="639">
        <v>0.5</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34852730</v>
      </c>
      <c r="CS20" s="587"/>
      <c r="CT20" s="587"/>
      <c r="CU20" s="587"/>
      <c r="CV20" s="587"/>
      <c r="CW20" s="587"/>
      <c r="CX20" s="587"/>
      <c r="CY20" s="588"/>
      <c r="CZ20" s="639">
        <v>100</v>
      </c>
      <c r="DA20" s="639"/>
      <c r="DB20" s="639"/>
      <c r="DC20" s="639"/>
      <c r="DD20" s="592">
        <v>6834486</v>
      </c>
      <c r="DE20" s="587"/>
      <c r="DF20" s="587"/>
      <c r="DG20" s="587"/>
      <c r="DH20" s="587"/>
      <c r="DI20" s="587"/>
      <c r="DJ20" s="587"/>
      <c r="DK20" s="587"/>
      <c r="DL20" s="587"/>
      <c r="DM20" s="587"/>
      <c r="DN20" s="587"/>
      <c r="DO20" s="587"/>
      <c r="DP20" s="588"/>
      <c r="DQ20" s="592">
        <v>21404820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2975</v>
      </c>
      <c r="S21" s="587"/>
      <c r="T21" s="587"/>
      <c r="U21" s="587"/>
      <c r="V21" s="587"/>
      <c r="W21" s="587"/>
      <c r="X21" s="587"/>
      <c r="Y21" s="588"/>
      <c r="Z21" s="639">
        <v>0</v>
      </c>
      <c r="AA21" s="639"/>
      <c r="AB21" s="639"/>
      <c r="AC21" s="639"/>
      <c r="AD21" s="640">
        <v>2975</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14125</v>
      </c>
      <c r="BH21" s="587"/>
      <c r="BI21" s="587"/>
      <c r="BJ21" s="587"/>
      <c r="BK21" s="587"/>
      <c r="BL21" s="587"/>
      <c r="BM21" s="587"/>
      <c r="BN21" s="588"/>
      <c r="BO21" s="639">
        <v>0.5</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88758</v>
      </c>
      <c r="S22" s="587"/>
      <c r="T22" s="587"/>
      <c r="U22" s="587"/>
      <c r="V22" s="587"/>
      <c r="W22" s="587"/>
      <c r="X22" s="587"/>
      <c r="Y22" s="588"/>
      <c r="Z22" s="639">
        <v>0.2</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352889</v>
      </c>
      <c r="S23" s="587"/>
      <c r="T23" s="587"/>
      <c r="U23" s="587"/>
      <c r="V23" s="587"/>
      <c r="W23" s="587"/>
      <c r="X23" s="587"/>
      <c r="Y23" s="588"/>
      <c r="Z23" s="639">
        <v>1</v>
      </c>
      <c r="AA23" s="639"/>
      <c r="AB23" s="639"/>
      <c r="AC23" s="639"/>
      <c r="AD23" s="640">
        <v>6371</v>
      </c>
      <c r="AE23" s="640"/>
      <c r="AF23" s="640"/>
      <c r="AG23" s="640"/>
      <c r="AH23" s="640"/>
      <c r="AI23" s="640"/>
      <c r="AJ23" s="640"/>
      <c r="AK23" s="640"/>
      <c r="AL23" s="609">
        <v>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111559</v>
      </c>
      <c r="S24" s="587"/>
      <c r="T24" s="587"/>
      <c r="U24" s="587"/>
      <c r="V24" s="587"/>
      <c r="W24" s="587"/>
      <c r="X24" s="587"/>
      <c r="Y24" s="588"/>
      <c r="Z24" s="639">
        <v>0.3</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15928162</v>
      </c>
      <c r="CS24" s="637"/>
      <c r="CT24" s="637"/>
      <c r="CU24" s="637"/>
      <c r="CV24" s="637"/>
      <c r="CW24" s="637"/>
      <c r="CX24" s="637"/>
      <c r="CY24" s="684"/>
      <c r="CZ24" s="688">
        <v>45.7</v>
      </c>
      <c r="DA24" s="689"/>
      <c r="DB24" s="689"/>
      <c r="DC24" s="690"/>
      <c r="DD24" s="683">
        <v>12973472</v>
      </c>
      <c r="DE24" s="637"/>
      <c r="DF24" s="637"/>
      <c r="DG24" s="637"/>
      <c r="DH24" s="637"/>
      <c r="DI24" s="637"/>
      <c r="DJ24" s="637"/>
      <c r="DK24" s="684"/>
      <c r="DL24" s="683">
        <v>11800741</v>
      </c>
      <c r="DM24" s="637"/>
      <c r="DN24" s="637"/>
      <c r="DO24" s="637"/>
      <c r="DP24" s="637"/>
      <c r="DQ24" s="637"/>
      <c r="DR24" s="637"/>
      <c r="DS24" s="637"/>
      <c r="DT24" s="637"/>
      <c r="DU24" s="637"/>
      <c r="DV24" s="684"/>
      <c r="DW24" s="685">
        <v>58.9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4818099</v>
      </c>
      <c r="S25" s="587"/>
      <c r="T25" s="587"/>
      <c r="U25" s="587"/>
      <c r="V25" s="587"/>
      <c r="W25" s="587"/>
      <c r="X25" s="587"/>
      <c r="Y25" s="588"/>
      <c r="Z25" s="639">
        <v>13.5</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5289914</v>
      </c>
      <c r="CS25" s="605"/>
      <c r="CT25" s="605"/>
      <c r="CU25" s="605"/>
      <c r="CV25" s="605"/>
      <c r="CW25" s="605"/>
      <c r="CX25" s="605"/>
      <c r="CY25" s="606"/>
      <c r="CZ25" s="589">
        <v>15.2</v>
      </c>
      <c r="DA25" s="607"/>
      <c r="DB25" s="607"/>
      <c r="DC25" s="608"/>
      <c r="DD25" s="592">
        <v>5009559</v>
      </c>
      <c r="DE25" s="605"/>
      <c r="DF25" s="605"/>
      <c r="DG25" s="605"/>
      <c r="DH25" s="605"/>
      <c r="DI25" s="605"/>
      <c r="DJ25" s="605"/>
      <c r="DK25" s="606"/>
      <c r="DL25" s="592">
        <v>4838020</v>
      </c>
      <c r="DM25" s="605"/>
      <c r="DN25" s="605"/>
      <c r="DO25" s="605"/>
      <c r="DP25" s="605"/>
      <c r="DQ25" s="605"/>
      <c r="DR25" s="605"/>
      <c r="DS25" s="605"/>
      <c r="DT25" s="605"/>
      <c r="DU25" s="605"/>
      <c r="DV25" s="606"/>
      <c r="DW25" s="609">
        <v>24.1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14178</v>
      </c>
      <c r="S26" s="587"/>
      <c r="T26" s="587"/>
      <c r="U26" s="587"/>
      <c r="V26" s="587"/>
      <c r="W26" s="587"/>
      <c r="X26" s="587"/>
      <c r="Y26" s="588"/>
      <c r="Z26" s="639">
        <v>0</v>
      </c>
      <c r="AA26" s="639"/>
      <c r="AB26" s="639"/>
      <c r="AC26" s="639"/>
      <c r="AD26" s="640">
        <v>14178</v>
      </c>
      <c r="AE26" s="640"/>
      <c r="AF26" s="640"/>
      <c r="AG26" s="640"/>
      <c r="AH26" s="640"/>
      <c r="AI26" s="640"/>
      <c r="AJ26" s="640"/>
      <c r="AK26" s="640"/>
      <c r="AL26" s="609">
        <v>0.1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3141828</v>
      </c>
      <c r="CS26" s="587"/>
      <c r="CT26" s="587"/>
      <c r="CU26" s="587"/>
      <c r="CV26" s="587"/>
      <c r="CW26" s="587"/>
      <c r="CX26" s="587"/>
      <c r="CY26" s="588"/>
      <c r="CZ26" s="589">
        <v>9</v>
      </c>
      <c r="DA26" s="607"/>
      <c r="DB26" s="607"/>
      <c r="DC26" s="608"/>
      <c r="DD26" s="592">
        <v>2955462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3077220</v>
      </c>
      <c r="S27" s="587"/>
      <c r="T27" s="587"/>
      <c r="U27" s="587"/>
      <c r="V27" s="587"/>
      <c r="W27" s="587"/>
      <c r="X27" s="587"/>
      <c r="Y27" s="588"/>
      <c r="Z27" s="639">
        <v>8.6</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2792503</v>
      </c>
      <c r="BH27" s="587"/>
      <c r="BI27" s="587"/>
      <c r="BJ27" s="587"/>
      <c r="BK27" s="587"/>
      <c r="BL27" s="587"/>
      <c r="BM27" s="587"/>
      <c r="BN27" s="588"/>
      <c r="BO27" s="639">
        <v>100</v>
      </c>
      <c r="BP27" s="639"/>
      <c r="BQ27" s="639"/>
      <c r="BR27" s="639"/>
      <c r="BS27" s="592">
        <v>24249</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3731718</v>
      </c>
      <c r="CS27" s="605"/>
      <c r="CT27" s="605"/>
      <c r="CU27" s="605"/>
      <c r="CV27" s="605"/>
      <c r="CW27" s="605"/>
      <c r="CX27" s="605"/>
      <c r="CY27" s="606"/>
      <c r="CZ27" s="589">
        <v>10.7</v>
      </c>
      <c r="DA27" s="607"/>
      <c r="DB27" s="607"/>
      <c r="DC27" s="608"/>
      <c r="DD27" s="592">
        <v>1177118</v>
      </c>
      <c r="DE27" s="605"/>
      <c r="DF27" s="605"/>
      <c r="DG27" s="605"/>
      <c r="DH27" s="605"/>
      <c r="DI27" s="605"/>
      <c r="DJ27" s="605"/>
      <c r="DK27" s="606"/>
      <c r="DL27" s="592">
        <v>1175926</v>
      </c>
      <c r="DM27" s="605"/>
      <c r="DN27" s="605"/>
      <c r="DO27" s="605"/>
      <c r="DP27" s="605"/>
      <c r="DQ27" s="605"/>
      <c r="DR27" s="605"/>
      <c r="DS27" s="605"/>
      <c r="DT27" s="605"/>
      <c r="DU27" s="605"/>
      <c r="DV27" s="606"/>
      <c r="DW27" s="609">
        <v>5.9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106233</v>
      </c>
      <c r="S28" s="587"/>
      <c r="T28" s="587"/>
      <c r="U28" s="587"/>
      <c r="V28" s="587"/>
      <c r="W28" s="587"/>
      <c r="X28" s="587"/>
      <c r="Y28" s="588"/>
      <c r="Z28" s="639">
        <v>0.3</v>
      </c>
      <c r="AA28" s="639"/>
      <c r="AB28" s="639"/>
      <c r="AC28" s="639"/>
      <c r="AD28" s="640">
        <v>17767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6906530</v>
      </c>
      <c r="CS28" s="587"/>
      <c r="CT28" s="587"/>
      <c r="CU28" s="587"/>
      <c r="CV28" s="587"/>
      <c r="CW28" s="587"/>
      <c r="CX28" s="587"/>
      <c r="CY28" s="588"/>
      <c r="CZ28" s="589">
        <v>19.8</v>
      </c>
      <c r="DA28" s="607"/>
      <c r="DB28" s="607"/>
      <c r="DC28" s="608"/>
      <c r="DD28" s="592">
        <v>6786795</v>
      </c>
      <c r="DE28" s="587"/>
      <c r="DF28" s="587"/>
      <c r="DG28" s="587"/>
      <c r="DH28" s="587"/>
      <c r="DI28" s="587"/>
      <c r="DJ28" s="587"/>
      <c r="DK28" s="588"/>
      <c r="DL28" s="592">
        <v>5786795</v>
      </c>
      <c r="DM28" s="587"/>
      <c r="DN28" s="587"/>
      <c r="DO28" s="587"/>
      <c r="DP28" s="587"/>
      <c r="DQ28" s="587"/>
      <c r="DR28" s="587"/>
      <c r="DS28" s="587"/>
      <c r="DT28" s="587"/>
      <c r="DU28" s="587"/>
      <c r="DV28" s="588"/>
      <c r="DW28" s="609">
        <v>28.9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14460</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6905169</v>
      </c>
      <c r="CS29" s="605"/>
      <c r="CT29" s="605"/>
      <c r="CU29" s="605"/>
      <c r="CV29" s="605"/>
      <c r="CW29" s="605"/>
      <c r="CX29" s="605"/>
      <c r="CY29" s="606"/>
      <c r="CZ29" s="589">
        <v>19.8</v>
      </c>
      <c r="DA29" s="607"/>
      <c r="DB29" s="607"/>
      <c r="DC29" s="608"/>
      <c r="DD29" s="592">
        <v>6785434</v>
      </c>
      <c r="DE29" s="605"/>
      <c r="DF29" s="605"/>
      <c r="DG29" s="605"/>
      <c r="DH29" s="605"/>
      <c r="DI29" s="605"/>
      <c r="DJ29" s="605"/>
      <c r="DK29" s="606"/>
      <c r="DL29" s="592">
        <v>5785434</v>
      </c>
      <c r="DM29" s="605"/>
      <c r="DN29" s="605"/>
      <c r="DO29" s="605"/>
      <c r="DP29" s="605"/>
      <c r="DQ29" s="605"/>
      <c r="DR29" s="605"/>
      <c r="DS29" s="605"/>
      <c r="DT29" s="605"/>
      <c r="DU29" s="605"/>
      <c r="DV29" s="606"/>
      <c r="DW29" s="609">
        <v>28.9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438240</v>
      </c>
      <c r="S30" s="587"/>
      <c r="T30" s="587"/>
      <c r="U30" s="587"/>
      <c r="V30" s="587"/>
      <c r="W30" s="587"/>
      <c r="X30" s="587"/>
      <c r="Y30" s="588"/>
      <c r="Z30" s="639">
        <v>1.2</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v>
      </c>
      <c r="BH30" s="653"/>
      <c r="BI30" s="653"/>
      <c r="BJ30" s="653"/>
      <c r="BK30" s="653"/>
      <c r="BL30" s="653"/>
      <c r="BM30" s="654">
        <v>81.2</v>
      </c>
      <c r="BN30" s="653"/>
      <c r="BO30" s="653"/>
      <c r="BP30" s="653"/>
      <c r="BQ30" s="655"/>
      <c r="BR30" s="652">
        <v>96.3</v>
      </c>
      <c r="BS30" s="653"/>
      <c r="BT30" s="653"/>
      <c r="BU30" s="653"/>
      <c r="BV30" s="653"/>
      <c r="BW30" s="653"/>
      <c r="BX30" s="654">
        <v>80.2</v>
      </c>
      <c r="BY30" s="653"/>
      <c r="BZ30" s="653"/>
      <c r="CA30" s="653"/>
      <c r="CB30" s="655"/>
      <c r="CD30" s="658"/>
      <c r="CE30" s="659"/>
      <c r="CF30" s="623" t="s">
        <v>292</v>
      </c>
      <c r="CG30" s="620"/>
      <c r="CH30" s="620"/>
      <c r="CI30" s="620"/>
      <c r="CJ30" s="620"/>
      <c r="CK30" s="620"/>
      <c r="CL30" s="620"/>
      <c r="CM30" s="620"/>
      <c r="CN30" s="620"/>
      <c r="CO30" s="620"/>
      <c r="CP30" s="620"/>
      <c r="CQ30" s="621"/>
      <c r="CR30" s="586">
        <v>6356678</v>
      </c>
      <c r="CS30" s="587"/>
      <c r="CT30" s="587"/>
      <c r="CU30" s="587"/>
      <c r="CV30" s="587"/>
      <c r="CW30" s="587"/>
      <c r="CX30" s="587"/>
      <c r="CY30" s="588"/>
      <c r="CZ30" s="589">
        <v>18.2</v>
      </c>
      <c r="DA30" s="607"/>
      <c r="DB30" s="607"/>
      <c r="DC30" s="608"/>
      <c r="DD30" s="592">
        <v>6258555</v>
      </c>
      <c r="DE30" s="587"/>
      <c r="DF30" s="587"/>
      <c r="DG30" s="587"/>
      <c r="DH30" s="587"/>
      <c r="DI30" s="587"/>
      <c r="DJ30" s="587"/>
      <c r="DK30" s="588"/>
      <c r="DL30" s="592">
        <v>5258555</v>
      </c>
      <c r="DM30" s="587"/>
      <c r="DN30" s="587"/>
      <c r="DO30" s="587"/>
      <c r="DP30" s="587"/>
      <c r="DQ30" s="587"/>
      <c r="DR30" s="587"/>
      <c r="DS30" s="587"/>
      <c r="DT30" s="587"/>
      <c r="DU30" s="587"/>
      <c r="DV30" s="588"/>
      <c r="DW30" s="609">
        <v>26.2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480560</v>
      </c>
      <c r="S31" s="587"/>
      <c r="T31" s="587"/>
      <c r="U31" s="587"/>
      <c r="V31" s="587"/>
      <c r="W31" s="587"/>
      <c r="X31" s="587"/>
      <c r="Y31" s="588"/>
      <c r="Z31" s="639">
        <v>1.4</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97.5</v>
      </c>
      <c r="BH31" s="605"/>
      <c r="BI31" s="605"/>
      <c r="BJ31" s="605"/>
      <c r="BK31" s="605"/>
      <c r="BL31" s="605"/>
      <c r="BM31" s="641">
        <v>85.9</v>
      </c>
      <c r="BN31" s="651"/>
      <c r="BO31" s="651"/>
      <c r="BP31" s="651"/>
      <c r="BQ31" s="615"/>
      <c r="BR31" s="650">
        <v>97.5</v>
      </c>
      <c r="BS31" s="605"/>
      <c r="BT31" s="605"/>
      <c r="BU31" s="605"/>
      <c r="BV31" s="605"/>
      <c r="BW31" s="605"/>
      <c r="BX31" s="641">
        <v>85.7</v>
      </c>
      <c r="BY31" s="651"/>
      <c r="BZ31" s="651"/>
      <c r="CA31" s="651"/>
      <c r="CB31" s="615"/>
      <c r="CD31" s="658"/>
      <c r="CE31" s="659"/>
      <c r="CF31" s="623" t="s">
        <v>296</v>
      </c>
      <c r="CG31" s="620"/>
      <c r="CH31" s="620"/>
      <c r="CI31" s="620"/>
      <c r="CJ31" s="620"/>
      <c r="CK31" s="620"/>
      <c r="CL31" s="620"/>
      <c r="CM31" s="620"/>
      <c r="CN31" s="620"/>
      <c r="CO31" s="620"/>
      <c r="CP31" s="620"/>
      <c r="CQ31" s="621"/>
      <c r="CR31" s="586">
        <v>548491</v>
      </c>
      <c r="CS31" s="605"/>
      <c r="CT31" s="605"/>
      <c r="CU31" s="605"/>
      <c r="CV31" s="605"/>
      <c r="CW31" s="605"/>
      <c r="CX31" s="605"/>
      <c r="CY31" s="606"/>
      <c r="CZ31" s="589">
        <v>1.6</v>
      </c>
      <c r="DA31" s="607"/>
      <c r="DB31" s="607"/>
      <c r="DC31" s="608"/>
      <c r="DD31" s="592">
        <v>526879</v>
      </c>
      <c r="DE31" s="605"/>
      <c r="DF31" s="605"/>
      <c r="DG31" s="605"/>
      <c r="DH31" s="605"/>
      <c r="DI31" s="605"/>
      <c r="DJ31" s="605"/>
      <c r="DK31" s="606"/>
      <c r="DL31" s="592">
        <v>526879</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525326</v>
      </c>
      <c r="S32" s="587"/>
      <c r="T32" s="587"/>
      <c r="U32" s="587"/>
      <c r="V32" s="587"/>
      <c r="W32" s="587"/>
      <c r="X32" s="587"/>
      <c r="Y32" s="588"/>
      <c r="Z32" s="639">
        <v>1.5</v>
      </c>
      <c r="AA32" s="639"/>
      <c r="AB32" s="639"/>
      <c r="AC32" s="639"/>
      <c r="AD32" s="640">
        <v>823</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95.7</v>
      </c>
      <c r="BH32" s="571"/>
      <c r="BI32" s="571"/>
      <c r="BJ32" s="571"/>
      <c r="BK32" s="571"/>
      <c r="BL32" s="571"/>
      <c r="BM32" s="634">
        <v>72.400000000000006</v>
      </c>
      <c r="BN32" s="571"/>
      <c r="BO32" s="571"/>
      <c r="BP32" s="571"/>
      <c r="BQ32" s="628"/>
      <c r="BR32" s="649">
        <v>94.2</v>
      </c>
      <c r="BS32" s="571"/>
      <c r="BT32" s="571"/>
      <c r="BU32" s="571"/>
      <c r="BV32" s="571"/>
      <c r="BW32" s="571"/>
      <c r="BX32" s="634">
        <v>70.900000000000006</v>
      </c>
      <c r="BY32" s="571"/>
      <c r="BZ32" s="571"/>
      <c r="CA32" s="571"/>
      <c r="CB32" s="628"/>
      <c r="CD32" s="660"/>
      <c r="CE32" s="661"/>
      <c r="CF32" s="623" t="s">
        <v>299</v>
      </c>
      <c r="CG32" s="620"/>
      <c r="CH32" s="620"/>
      <c r="CI32" s="620"/>
      <c r="CJ32" s="620"/>
      <c r="CK32" s="620"/>
      <c r="CL32" s="620"/>
      <c r="CM32" s="620"/>
      <c r="CN32" s="620"/>
      <c r="CO32" s="620"/>
      <c r="CP32" s="620"/>
      <c r="CQ32" s="621"/>
      <c r="CR32" s="586">
        <v>1361</v>
      </c>
      <c r="CS32" s="587"/>
      <c r="CT32" s="587"/>
      <c r="CU32" s="587"/>
      <c r="CV32" s="587"/>
      <c r="CW32" s="587"/>
      <c r="CX32" s="587"/>
      <c r="CY32" s="588"/>
      <c r="CZ32" s="589">
        <v>0</v>
      </c>
      <c r="DA32" s="607"/>
      <c r="DB32" s="607"/>
      <c r="DC32" s="608"/>
      <c r="DD32" s="592">
        <v>1361</v>
      </c>
      <c r="DE32" s="587"/>
      <c r="DF32" s="587"/>
      <c r="DG32" s="587"/>
      <c r="DH32" s="587"/>
      <c r="DI32" s="587"/>
      <c r="DJ32" s="587"/>
      <c r="DK32" s="588"/>
      <c r="DL32" s="592">
        <v>1361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5379100</v>
      </c>
      <c r="S33" s="587"/>
      <c r="T33" s="587"/>
      <c r="U33" s="587"/>
      <c r="V33" s="587"/>
      <c r="W33" s="587"/>
      <c r="X33" s="587"/>
      <c r="Y33" s="588"/>
      <c r="Z33" s="639">
        <v>15.1</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12021970</v>
      </c>
      <c r="CS33" s="605"/>
      <c r="CT33" s="605"/>
      <c r="CU33" s="605"/>
      <c r="CV33" s="605"/>
      <c r="CW33" s="605"/>
      <c r="CX33" s="605"/>
      <c r="CY33" s="606"/>
      <c r="CZ33" s="589">
        <v>34.5</v>
      </c>
      <c r="DA33" s="607"/>
      <c r="DB33" s="607"/>
      <c r="DC33" s="608"/>
      <c r="DD33" s="592">
        <v>7287004</v>
      </c>
      <c r="DE33" s="605"/>
      <c r="DF33" s="605"/>
      <c r="DG33" s="605"/>
      <c r="DH33" s="605"/>
      <c r="DI33" s="605"/>
      <c r="DJ33" s="605"/>
      <c r="DK33" s="606"/>
      <c r="DL33" s="592">
        <v>4915511</v>
      </c>
      <c r="DM33" s="605"/>
      <c r="DN33" s="605"/>
      <c r="DO33" s="605"/>
      <c r="DP33" s="605"/>
      <c r="DQ33" s="605"/>
      <c r="DR33" s="605"/>
      <c r="DS33" s="605"/>
      <c r="DT33" s="605"/>
      <c r="DU33" s="605"/>
      <c r="DV33" s="606"/>
      <c r="DW33" s="609">
        <v>24.5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4377809</v>
      </c>
      <c r="CS34" s="587"/>
      <c r="CT34" s="587"/>
      <c r="CU34" s="587"/>
      <c r="CV34" s="587"/>
      <c r="CW34" s="587"/>
      <c r="CX34" s="587"/>
      <c r="CY34" s="588"/>
      <c r="CZ34" s="589">
        <v>12.6</v>
      </c>
      <c r="DA34" s="607"/>
      <c r="DB34" s="607"/>
      <c r="DC34" s="608"/>
      <c r="DD34" s="592">
        <v>2679523</v>
      </c>
      <c r="DE34" s="587"/>
      <c r="DF34" s="587"/>
      <c r="DG34" s="587"/>
      <c r="DH34" s="587"/>
      <c r="DI34" s="587"/>
      <c r="DJ34" s="587"/>
      <c r="DK34" s="588"/>
      <c r="DL34" s="592">
        <v>2179754</v>
      </c>
      <c r="DM34" s="587"/>
      <c r="DN34" s="587"/>
      <c r="DO34" s="587"/>
      <c r="DP34" s="587"/>
      <c r="DQ34" s="587"/>
      <c r="DR34" s="587"/>
      <c r="DS34" s="587"/>
      <c r="DT34" s="587"/>
      <c r="DU34" s="587"/>
      <c r="DV34" s="588"/>
      <c r="DW34" s="609">
        <v>10.9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1036000</v>
      </c>
      <c r="S35" s="587"/>
      <c r="T35" s="587"/>
      <c r="U35" s="587"/>
      <c r="V35" s="587"/>
      <c r="W35" s="587"/>
      <c r="X35" s="587"/>
      <c r="Y35" s="588"/>
      <c r="Z35" s="639">
        <v>2.9</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3771586</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153870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92134</v>
      </c>
      <c r="CS35" s="605"/>
      <c r="CT35" s="605"/>
      <c r="CU35" s="605"/>
      <c r="CV35" s="605"/>
      <c r="CW35" s="605"/>
      <c r="CX35" s="605"/>
      <c r="CY35" s="606"/>
      <c r="CZ35" s="589">
        <v>0.3</v>
      </c>
      <c r="DA35" s="607"/>
      <c r="DB35" s="607"/>
      <c r="DC35" s="608"/>
      <c r="DD35" s="592">
        <v>88337</v>
      </c>
      <c r="DE35" s="605"/>
      <c r="DF35" s="605"/>
      <c r="DG35" s="605"/>
      <c r="DH35" s="605"/>
      <c r="DI35" s="605"/>
      <c r="DJ35" s="605"/>
      <c r="DK35" s="606"/>
      <c r="DL35" s="592">
        <v>88337</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35590371</v>
      </c>
      <c r="S36" s="627"/>
      <c r="T36" s="627"/>
      <c r="U36" s="627"/>
      <c r="V36" s="627"/>
      <c r="W36" s="627"/>
      <c r="X36" s="627"/>
      <c r="Y36" s="630"/>
      <c r="Z36" s="631">
        <v>100</v>
      </c>
      <c r="AA36" s="631"/>
      <c r="AB36" s="631"/>
      <c r="AC36" s="631"/>
      <c r="AD36" s="632">
        <v>19010009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1524995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-219699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3570983</v>
      </c>
      <c r="CS36" s="587"/>
      <c r="CT36" s="587"/>
      <c r="CU36" s="587"/>
      <c r="CV36" s="587"/>
      <c r="CW36" s="587"/>
      <c r="CX36" s="587"/>
      <c r="CY36" s="588"/>
      <c r="CZ36" s="589">
        <v>10.199999999999999</v>
      </c>
      <c r="DA36" s="607"/>
      <c r="DB36" s="607"/>
      <c r="DC36" s="608"/>
      <c r="DD36" s="592">
        <v>2047405</v>
      </c>
      <c r="DE36" s="587"/>
      <c r="DF36" s="587"/>
      <c r="DG36" s="587"/>
      <c r="DH36" s="587"/>
      <c r="DI36" s="587"/>
      <c r="DJ36" s="587"/>
      <c r="DK36" s="588"/>
      <c r="DL36" s="592">
        <v>1085237</v>
      </c>
      <c r="DM36" s="587"/>
      <c r="DN36" s="587"/>
      <c r="DO36" s="587"/>
      <c r="DP36" s="587"/>
      <c r="DQ36" s="587"/>
      <c r="DR36" s="587"/>
      <c r="DS36" s="587"/>
      <c r="DT36" s="587"/>
      <c r="DU36" s="587"/>
      <c r="DV36" s="588"/>
      <c r="DW36" s="609">
        <v>5.4</v>
      </c>
      <c r="DX36" s="610"/>
      <c r="DY36" s="610"/>
      <c r="DZ36" s="610"/>
      <c r="EA36" s="610"/>
      <c r="EB36" s="610"/>
      <c r="EC36" s="611"/>
    </row>
    <row r="37" spans="2:133" ht="11.25" customHeight="1">
      <c r="AQ37" s="612" t="s">
        <v>314</v>
      </c>
      <c r="AR37" s="613"/>
      <c r="AS37" s="613"/>
      <c r="AT37" s="613"/>
      <c r="AU37" s="613"/>
      <c r="AV37" s="613"/>
      <c r="AW37" s="613"/>
      <c r="AX37" s="613"/>
      <c r="AY37" s="614"/>
      <c r="AZ37" s="586">
        <v>350475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6817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47496</v>
      </c>
      <c r="CS37" s="605"/>
      <c r="CT37" s="605"/>
      <c r="CU37" s="605"/>
      <c r="CV37" s="605"/>
      <c r="CW37" s="605"/>
      <c r="CX37" s="605"/>
      <c r="CY37" s="606"/>
      <c r="CZ37" s="589">
        <v>0.1</v>
      </c>
      <c r="DA37" s="607"/>
      <c r="DB37" s="607"/>
      <c r="DC37" s="608"/>
      <c r="DD37" s="592">
        <v>47496</v>
      </c>
      <c r="DE37" s="605"/>
      <c r="DF37" s="605"/>
      <c r="DG37" s="605"/>
      <c r="DH37" s="605"/>
      <c r="DI37" s="605"/>
      <c r="DJ37" s="605"/>
      <c r="DK37" s="606"/>
      <c r="DL37" s="592">
        <v>45835</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317</v>
      </c>
      <c r="AR38" s="613"/>
      <c r="AS38" s="613"/>
      <c r="AT38" s="613"/>
      <c r="AU38" s="613"/>
      <c r="AV38" s="613"/>
      <c r="AW38" s="613"/>
      <c r="AX38" s="613"/>
      <c r="AY38" s="614"/>
      <c r="AZ38" s="586">
        <v>81730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12695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2198496</v>
      </c>
      <c r="CS38" s="587"/>
      <c r="CT38" s="587"/>
      <c r="CU38" s="587"/>
      <c r="CV38" s="587"/>
      <c r="CW38" s="587"/>
      <c r="CX38" s="587"/>
      <c r="CY38" s="588"/>
      <c r="CZ38" s="589">
        <v>6.3</v>
      </c>
      <c r="DA38" s="607"/>
      <c r="DB38" s="607"/>
      <c r="DC38" s="608"/>
      <c r="DD38" s="592">
        <v>1867268</v>
      </c>
      <c r="DE38" s="587"/>
      <c r="DF38" s="587"/>
      <c r="DG38" s="587"/>
      <c r="DH38" s="587"/>
      <c r="DI38" s="587"/>
      <c r="DJ38" s="587"/>
      <c r="DK38" s="588"/>
      <c r="DL38" s="592">
        <v>1562183</v>
      </c>
      <c r="DM38" s="587"/>
      <c r="DN38" s="587"/>
      <c r="DO38" s="587"/>
      <c r="DP38" s="587"/>
      <c r="DQ38" s="587"/>
      <c r="DR38" s="587"/>
      <c r="DS38" s="587"/>
      <c r="DT38" s="587"/>
      <c r="DU38" s="587"/>
      <c r="DV38" s="588"/>
      <c r="DW38" s="609">
        <v>7.8</v>
      </c>
      <c r="DX38" s="610"/>
      <c r="DY38" s="610"/>
      <c r="DZ38" s="610"/>
      <c r="EA38" s="610"/>
      <c r="EB38" s="610"/>
      <c r="EC38" s="611"/>
    </row>
    <row r="39" spans="2:133" ht="11.25" customHeight="1">
      <c r="AQ39" s="612" t="s">
        <v>320</v>
      </c>
      <c r="AR39" s="613"/>
      <c r="AS39" s="613"/>
      <c r="AT39" s="613"/>
      <c r="AU39" s="613"/>
      <c r="AV39" s="613"/>
      <c r="AW39" s="613"/>
      <c r="AX39" s="613"/>
      <c r="AY39" s="614"/>
      <c r="AZ39" s="586">
        <v>48095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1759936</v>
      </c>
      <c r="CS39" s="605"/>
      <c r="CT39" s="605"/>
      <c r="CU39" s="605"/>
      <c r="CV39" s="605"/>
      <c r="CW39" s="605"/>
      <c r="CX39" s="605"/>
      <c r="CY39" s="606"/>
      <c r="CZ39" s="589">
        <v>5</v>
      </c>
      <c r="DA39" s="607"/>
      <c r="DB39" s="607"/>
      <c r="DC39" s="608"/>
      <c r="DD39" s="592">
        <v>581859</v>
      </c>
      <c r="DE39" s="605"/>
      <c r="DF39" s="605"/>
      <c r="DG39" s="605"/>
      <c r="DH39" s="605"/>
      <c r="DI39" s="605"/>
      <c r="DJ39" s="605"/>
      <c r="DK39" s="606"/>
      <c r="DL39" s="592" t="s">
        <v>113</v>
      </c>
      <c r="DM39" s="605"/>
      <c r="DN39" s="605"/>
      <c r="DO39" s="605"/>
      <c r="DP39" s="605"/>
      <c r="DQ39" s="605"/>
      <c r="DR39" s="605"/>
      <c r="DS39" s="605"/>
      <c r="DT39" s="605"/>
      <c r="DU39" s="605"/>
      <c r="DV39" s="606"/>
      <c r="DW39" s="609" t="s">
        <v>113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690069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132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22612</v>
      </c>
      <c r="CS40" s="587"/>
      <c r="CT40" s="587"/>
      <c r="CU40" s="587"/>
      <c r="CV40" s="587"/>
      <c r="CW40" s="587"/>
      <c r="CX40" s="587"/>
      <c r="CY40" s="588"/>
      <c r="CZ40" s="589">
        <v>0.1</v>
      </c>
      <c r="DA40" s="607"/>
      <c r="DB40" s="607"/>
      <c r="DC40" s="608"/>
      <c r="DD40" s="592">
        <v>22612</v>
      </c>
      <c r="DE40" s="587"/>
      <c r="DF40" s="587"/>
      <c r="DG40" s="587"/>
      <c r="DH40" s="587"/>
      <c r="DI40" s="587"/>
      <c r="DJ40" s="587"/>
      <c r="DK40" s="588"/>
      <c r="DL40" s="592" t="s">
        <v>113</v>
      </c>
      <c r="DM40" s="587"/>
      <c r="DN40" s="587"/>
      <c r="DO40" s="587"/>
      <c r="DP40" s="587"/>
      <c r="DQ40" s="587"/>
      <c r="DR40" s="587"/>
      <c r="DS40" s="587"/>
      <c r="DT40" s="587"/>
      <c r="DU40" s="587"/>
      <c r="DV40" s="588"/>
      <c r="DW40" s="609" t="s">
        <v>113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1076222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6902598</v>
      </c>
      <c r="CS42" s="587"/>
      <c r="CT42" s="587"/>
      <c r="CU42" s="587"/>
      <c r="CV42" s="587"/>
      <c r="CW42" s="587"/>
      <c r="CX42" s="587"/>
      <c r="CY42" s="588"/>
      <c r="CZ42" s="589">
        <v>19.8</v>
      </c>
      <c r="DA42" s="590"/>
      <c r="DB42" s="590"/>
      <c r="DC42" s="591"/>
      <c r="DD42" s="592">
        <v>1144344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132104</v>
      </c>
      <c r="CS43" s="605"/>
      <c r="CT43" s="605"/>
      <c r="CU43" s="605"/>
      <c r="CV43" s="605"/>
      <c r="CW43" s="605"/>
      <c r="CX43" s="605"/>
      <c r="CY43" s="606"/>
      <c r="CZ43" s="589">
        <v>0.4</v>
      </c>
      <c r="DA43" s="607"/>
      <c r="DB43" s="607"/>
      <c r="DC43" s="608"/>
      <c r="DD43" s="592">
        <v>132104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287</v>
      </c>
      <c r="CE44" s="600"/>
      <c r="CF44" s="583" t="s">
        <v>335</v>
      </c>
      <c r="CG44" s="584"/>
      <c r="CH44" s="584"/>
      <c r="CI44" s="584"/>
      <c r="CJ44" s="584"/>
      <c r="CK44" s="584"/>
      <c r="CL44" s="584"/>
      <c r="CM44" s="584"/>
      <c r="CN44" s="584"/>
      <c r="CO44" s="584"/>
      <c r="CP44" s="584"/>
      <c r="CQ44" s="585"/>
      <c r="CR44" s="586">
        <v>6834486</v>
      </c>
      <c r="CS44" s="587"/>
      <c r="CT44" s="587"/>
      <c r="CU44" s="587"/>
      <c r="CV44" s="587"/>
      <c r="CW44" s="587"/>
      <c r="CX44" s="587"/>
      <c r="CY44" s="588"/>
      <c r="CZ44" s="589">
        <v>19.600000000000001</v>
      </c>
      <c r="DA44" s="590"/>
      <c r="DB44" s="590"/>
      <c r="DC44" s="591"/>
      <c r="DD44" s="592">
        <v>1108879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4549934</v>
      </c>
      <c r="CS45" s="605"/>
      <c r="CT45" s="605"/>
      <c r="CU45" s="605"/>
      <c r="CV45" s="605"/>
      <c r="CW45" s="605"/>
      <c r="CX45" s="605"/>
      <c r="CY45" s="606"/>
      <c r="CZ45" s="589">
        <v>13.1</v>
      </c>
      <c r="DA45" s="607"/>
      <c r="DB45" s="607"/>
      <c r="DC45" s="608"/>
      <c r="DD45" s="592">
        <v>59017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2118848</v>
      </c>
      <c r="CS46" s="587"/>
      <c r="CT46" s="587"/>
      <c r="CU46" s="587"/>
      <c r="CV46" s="587"/>
      <c r="CW46" s="587"/>
      <c r="CX46" s="587"/>
      <c r="CY46" s="588"/>
      <c r="CZ46" s="589">
        <v>6.1</v>
      </c>
      <c r="DA46" s="590"/>
      <c r="DB46" s="590"/>
      <c r="DC46" s="591"/>
      <c r="DD46" s="592">
        <v>1042260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68112</v>
      </c>
      <c r="CS47" s="605"/>
      <c r="CT47" s="605"/>
      <c r="CU47" s="605"/>
      <c r="CV47" s="605"/>
      <c r="CW47" s="605"/>
      <c r="CX47" s="605"/>
      <c r="CY47" s="606"/>
      <c r="CZ47" s="589">
        <v>0.2</v>
      </c>
      <c r="DA47" s="607"/>
      <c r="DB47" s="607"/>
      <c r="DC47" s="608"/>
      <c r="DD47" s="592">
        <v>35465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34852730</v>
      </c>
      <c r="CS49" s="571"/>
      <c r="CT49" s="571"/>
      <c r="CU49" s="571"/>
      <c r="CV49" s="571"/>
      <c r="CW49" s="571"/>
      <c r="CX49" s="571"/>
      <c r="CY49" s="572"/>
      <c r="CZ49" s="573">
        <v>100</v>
      </c>
      <c r="DA49" s="574"/>
      <c r="DB49" s="574"/>
      <c r="DC49" s="575"/>
      <c r="DD49" s="576">
        <v>21404820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35383</v>
      </c>
      <c r="R7" s="1099"/>
      <c r="S7" s="1099"/>
      <c r="T7" s="1099"/>
      <c r="U7" s="1099"/>
      <c r="V7" s="1099">
        <v>34647</v>
      </c>
      <c r="W7" s="1099"/>
      <c r="X7" s="1099"/>
      <c r="Y7" s="1099"/>
      <c r="Z7" s="1099"/>
      <c r="AA7" s="1099">
        <v>737</v>
      </c>
      <c r="AB7" s="1099"/>
      <c r="AC7" s="1099"/>
      <c r="AD7" s="1099"/>
      <c r="AE7" s="1100"/>
      <c r="AF7" s="1101">
        <v>404</v>
      </c>
      <c r="AG7" s="1102"/>
      <c r="AH7" s="1102"/>
      <c r="AI7" s="1102"/>
      <c r="AJ7" s="1103"/>
      <c r="AK7" s="1085" t="s">
        <v>542</v>
      </c>
      <c r="AL7" s="1086"/>
      <c r="AM7" s="1086"/>
      <c r="AN7" s="1086"/>
      <c r="AO7" s="1086"/>
      <c r="AP7" s="1086">
        <v>45634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8</v>
      </c>
      <c r="CI7" s="1083"/>
      <c r="CJ7" s="1083"/>
      <c r="CK7" s="1083"/>
      <c r="CL7" s="1084"/>
      <c r="CM7" s="1082">
        <v>143</v>
      </c>
      <c r="CN7" s="1083"/>
      <c r="CO7" s="1083"/>
      <c r="CP7" s="1083"/>
      <c r="CQ7" s="1084"/>
      <c r="CR7" s="1082">
        <v>70</v>
      </c>
      <c r="CS7" s="1083"/>
      <c r="CT7" s="1083"/>
      <c r="CU7" s="1083"/>
      <c r="CV7" s="1084"/>
      <c r="CW7" s="1082">
        <v>14</v>
      </c>
      <c r="CX7" s="1083"/>
      <c r="CY7" s="1083"/>
      <c r="CZ7" s="1083"/>
      <c r="DA7" s="1084"/>
      <c r="DB7" s="1082" t="s">
        <v>557</v>
      </c>
      <c r="DC7" s="1083"/>
      <c r="DD7" s="1083"/>
      <c r="DE7" s="1083"/>
      <c r="DF7" s="1084"/>
      <c r="DG7" s="1082" t="s">
        <v>557</v>
      </c>
      <c r="DH7" s="1083"/>
      <c r="DI7" s="1083"/>
      <c r="DJ7" s="1083"/>
      <c r="DK7" s="1084"/>
      <c r="DL7" s="1082" t="s">
        <v>557</v>
      </c>
      <c r="DM7" s="1083"/>
      <c r="DN7" s="1083"/>
      <c r="DO7" s="1083"/>
      <c r="DP7" s="1084"/>
      <c r="DQ7" s="1082" t="s">
        <v>557</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384</v>
      </c>
      <c r="R8" s="1038"/>
      <c r="S8" s="1038"/>
      <c r="T8" s="1038"/>
      <c r="U8" s="1038"/>
      <c r="V8" s="1038">
        <v>383</v>
      </c>
      <c r="W8" s="1038"/>
      <c r="X8" s="1038"/>
      <c r="Y8" s="1038"/>
      <c r="Z8" s="1038"/>
      <c r="AA8" s="1038">
        <v>1</v>
      </c>
      <c r="AB8" s="1038"/>
      <c r="AC8" s="1038"/>
      <c r="AD8" s="1038"/>
      <c r="AE8" s="1039"/>
      <c r="AF8" s="1013">
        <v>1</v>
      </c>
      <c r="AG8" s="1014"/>
      <c r="AH8" s="1014"/>
      <c r="AI8" s="1014"/>
      <c r="AJ8" s="1015"/>
      <c r="AK8" s="1080">
        <v>107</v>
      </c>
      <c r="AL8" s="1081"/>
      <c r="AM8" s="1081"/>
      <c r="AN8" s="1081"/>
      <c r="AO8" s="1081"/>
      <c r="AP8" s="1081" t="s">
        <v>542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8</v>
      </c>
      <c r="CI8" s="984"/>
      <c r="CJ8" s="984"/>
      <c r="CK8" s="984"/>
      <c r="CL8" s="985"/>
      <c r="CM8" s="983">
        <v>13</v>
      </c>
      <c r="CN8" s="984"/>
      <c r="CO8" s="984"/>
      <c r="CP8" s="984"/>
      <c r="CQ8" s="985"/>
      <c r="CR8" s="983">
        <v>5</v>
      </c>
      <c r="CS8" s="984"/>
      <c r="CT8" s="984"/>
      <c r="CU8" s="984"/>
      <c r="CV8" s="985"/>
      <c r="CW8" s="983">
        <v>9</v>
      </c>
      <c r="CX8" s="984"/>
      <c r="CY8" s="984"/>
      <c r="CZ8" s="984"/>
      <c r="DA8" s="985"/>
      <c r="DB8" s="983" t="s">
        <v>557</v>
      </c>
      <c r="DC8" s="984"/>
      <c r="DD8" s="984"/>
      <c r="DE8" s="984"/>
      <c r="DF8" s="985"/>
      <c r="DG8" s="983" t="s">
        <v>557</v>
      </c>
      <c r="DH8" s="984"/>
      <c r="DI8" s="984"/>
      <c r="DJ8" s="984"/>
      <c r="DK8" s="985"/>
      <c r="DL8" s="983" t="s">
        <v>557</v>
      </c>
      <c r="DM8" s="984"/>
      <c r="DN8" s="984"/>
      <c r="DO8" s="984"/>
      <c r="DP8" s="985"/>
      <c r="DQ8" s="983" t="s">
        <v>557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-5</v>
      </c>
      <c r="CI9" s="984"/>
      <c r="CJ9" s="984"/>
      <c r="CK9" s="984"/>
      <c r="CL9" s="985"/>
      <c r="CM9" s="983">
        <v>-2</v>
      </c>
      <c r="CN9" s="984"/>
      <c r="CO9" s="984"/>
      <c r="CP9" s="984"/>
      <c r="CQ9" s="985"/>
      <c r="CR9" s="983">
        <v>5</v>
      </c>
      <c r="CS9" s="984"/>
      <c r="CT9" s="984"/>
      <c r="CU9" s="984"/>
      <c r="CV9" s="985"/>
      <c r="CW9" s="983" t="s">
        <v>557</v>
      </c>
      <c r="CX9" s="984"/>
      <c r="CY9" s="984"/>
      <c r="CZ9" s="984"/>
      <c r="DA9" s="985"/>
      <c r="DB9" s="983" t="s">
        <v>557</v>
      </c>
      <c r="DC9" s="984"/>
      <c r="DD9" s="984"/>
      <c r="DE9" s="984"/>
      <c r="DF9" s="985"/>
      <c r="DG9" s="983" t="s">
        <v>557</v>
      </c>
      <c r="DH9" s="984"/>
      <c r="DI9" s="984"/>
      <c r="DJ9" s="984"/>
      <c r="DK9" s="985"/>
      <c r="DL9" s="983" t="s">
        <v>557</v>
      </c>
      <c r="DM9" s="984"/>
      <c r="DN9" s="984"/>
      <c r="DO9" s="984"/>
      <c r="DP9" s="985"/>
      <c r="DQ9" s="983" t="s">
        <v>557</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552</v>
      </c>
      <c r="BT10" s="1009"/>
      <c r="BU10" s="1009"/>
      <c r="BV10" s="1009"/>
      <c r="BW10" s="1009"/>
      <c r="BX10" s="1009"/>
      <c r="BY10" s="1009"/>
      <c r="BZ10" s="1009"/>
      <c r="CA10" s="1009"/>
      <c r="CB10" s="1009"/>
      <c r="CC10" s="1009"/>
      <c r="CD10" s="1009"/>
      <c r="CE10" s="1009"/>
      <c r="CF10" s="1009"/>
      <c r="CG10" s="1010"/>
      <c r="CH10" s="983">
        <v>23</v>
      </c>
      <c r="CI10" s="984"/>
      <c r="CJ10" s="984"/>
      <c r="CK10" s="984"/>
      <c r="CL10" s="985"/>
      <c r="CM10" s="983">
        <v>158</v>
      </c>
      <c r="CN10" s="984"/>
      <c r="CO10" s="984"/>
      <c r="CP10" s="984"/>
      <c r="CQ10" s="985"/>
      <c r="CR10" s="983">
        <v>50</v>
      </c>
      <c r="CS10" s="984"/>
      <c r="CT10" s="984"/>
      <c r="CU10" s="984"/>
      <c r="CV10" s="985"/>
      <c r="CW10" s="983" t="s">
        <v>557</v>
      </c>
      <c r="CX10" s="984"/>
      <c r="CY10" s="984"/>
      <c r="CZ10" s="984"/>
      <c r="DA10" s="985"/>
      <c r="DB10" s="983" t="s">
        <v>557</v>
      </c>
      <c r="DC10" s="984"/>
      <c r="DD10" s="984"/>
      <c r="DE10" s="984"/>
      <c r="DF10" s="985"/>
      <c r="DG10" s="983" t="s">
        <v>557</v>
      </c>
      <c r="DH10" s="984"/>
      <c r="DI10" s="984"/>
      <c r="DJ10" s="984"/>
      <c r="DK10" s="985"/>
      <c r="DL10" s="983" t="s">
        <v>557</v>
      </c>
      <c r="DM10" s="984"/>
      <c r="DN10" s="984"/>
      <c r="DO10" s="984"/>
      <c r="DP10" s="985"/>
      <c r="DQ10" s="983" t="s">
        <v>557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3</v>
      </c>
      <c r="CN11" s="984"/>
      <c r="CO11" s="984"/>
      <c r="CP11" s="984"/>
      <c r="CQ11" s="985"/>
      <c r="CR11" s="983">
        <v>3</v>
      </c>
      <c r="CS11" s="984"/>
      <c r="CT11" s="984"/>
      <c r="CU11" s="984"/>
      <c r="CV11" s="985"/>
      <c r="CW11" s="983">
        <v>19</v>
      </c>
      <c r="CX11" s="984"/>
      <c r="CY11" s="984"/>
      <c r="CZ11" s="984"/>
      <c r="DA11" s="985"/>
      <c r="DB11" s="983" t="s">
        <v>557</v>
      </c>
      <c r="DC11" s="984"/>
      <c r="DD11" s="984"/>
      <c r="DE11" s="984"/>
      <c r="DF11" s="985"/>
      <c r="DG11" s="983" t="s">
        <v>557</v>
      </c>
      <c r="DH11" s="984"/>
      <c r="DI11" s="984"/>
      <c r="DJ11" s="984"/>
      <c r="DK11" s="985"/>
      <c r="DL11" s="983" t="s">
        <v>557</v>
      </c>
      <c r="DM11" s="984"/>
      <c r="DN11" s="984"/>
      <c r="DO11" s="984"/>
      <c r="DP11" s="985"/>
      <c r="DQ11" s="983" t="s">
        <v>557</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554</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3</v>
      </c>
      <c r="CN12" s="984"/>
      <c r="CO12" s="984"/>
      <c r="CP12" s="984"/>
      <c r="CQ12" s="985"/>
      <c r="CR12" s="983">
        <v>3</v>
      </c>
      <c r="CS12" s="984"/>
      <c r="CT12" s="984"/>
      <c r="CU12" s="984"/>
      <c r="CV12" s="985"/>
      <c r="CW12" s="983">
        <v>43</v>
      </c>
      <c r="CX12" s="984"/>
      <c r="CY12" s="984"/>
      <c r="CZ12" s="984"/>
      <c r="DA12" s="985"/>
      <c r="DB12" s="983" t="s">
        <v>557</v>
      </c>
      <c r="DC12" s="984"/>
      <c r="DD12" s="984"/>
      <c r="DE12" s="984"/>
      <c r="DF12" s="985"/>
      <c r="DG12" s="983" t="s">
        <v>557</v>
      </c>
      <c r="DH12" s="984"/>
      <c r="DI12" s="984"/>
      <c r="DJ12" s="984"/>
      <c r="DK12" s="985"/>
      <c r="DL12" s="983" t="s">
        <v>557</v>
      </c>
      <c r="DM12" s="984"/>
      <c r="DN12" s="984"/>
      <c r="DO12" s="984"/>
      <c r="DP12" s="985"/>
      <c r="DQ12" s="983" t="s">
        <v>557</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555</v>
      </c>
      <c r="BT13" s="1009"/>
      <c r="BU13" s="1009"/>
      <c r="BV13" s="1009"/>
      <c r="BW13" s="1009"/>
      <c r="BX13" s="1009"/>
      <c r="BY13" s="1009"/>
      <c r="BZ13" s="1009"/>
      <c r="CA13" s="1009"/>
      <c r="CB13" s="1009"/>
      <c r="CC13" s="1009"/>
      <c r="CD13" s="1009"/>
      <c r="CE13" s="1009"/>
      <c r="CF13" s="1009"/>
      <c r="CG13" s="1010"/>
      <c r="CH13" s="983">
        <v>-5</v>
      </c>
      <c r="CI13" s="984"/>
      <c r="CJ13" s="984"/>
      <c r="CK13" s="984"/>
      <c r="CL13" s="985"/>
      <c r="CM13" s="983">
        <v>995</v>
      </c>
      <c r="CN13" s="984"/>
      <c r="CO13" s="984"/>
      <c r="CP13" s="984"/>
      <c r="CQ13" s="985"/>
      <c r="CR13" s="983">
        <v>509</v>
      </c>
      <c r="CS13" s="984"/>
      <c r="CT13" s="984"/>
      <c r="CU13" s="984"/>
      <c r="CV13" s="985"/>
      <c r="CW13" s="983" t="s">
        <v>557</v>
      </c>
      <c r="CX13" s="984"/>
      <c r="CY13" s="984"/>
      <c r="CZ13" s="984"/>
      <c r="DA13" s="985"/>
      <c r="DB13" s="983" t="s">
        <v>557</v>
      </c>
      <c r="DC13" s="984"/>
      <c r="DD13" s="984"/>
      <c r="DE13" s="984"/>
      <c r="DF13" s="985"/>
      <c r="DG13" s="983" t="s">
        <v>557</v>
      </c>
      <c r="DH13" s="984"/>
      <c r="DI13" s="984"/>
      <c r="DJ13" s="984"/>
      <c r="DK13" s="985"/>
      <c r="DL13" s="983" t="s">
        <v>557</v>
      </c>
      <c r="DM13" s="984"/>
      <c r="DN13" s="984"/>
      <c r="DO13" s="984"/>
      <c r="DP13" s="985"/>
      <c r="DQ13" s="983" t="s">
        <v>557</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t="s">
        <v>548</v>
      </c>
      <c r="BS14" s="1008" t="s">
        <v>556</v>
      </c>
      <c r="BT14" s="1009"/>
      <c r="BU14" s="1009"/>
      <c r="BV14" s="1009"/>
      <c r="BW14" s="1009"/>
      <c r="BX14" s="1009"/>
      <c r="BY14" s="1009"/>
      <c r="BZ14" s="1009"/>
      <c r="CA14" s="1009"/>
      <c r="CB14" s="1009"/>
      <c r="CC14" s="1009"/>
      <c r="CD14" s="1009"/>
      <c r="CE14" s="1009"/>
      <c r="CF14" s="1009"/>
      <c r="CG14" s="1010"/>
      <c r="CH14" s="983">
        <v>16</v>
      </c>
      <c r="CI14" s="984"/>
      <c r="CJ14" s="984"/>
      <c r="CK14" s="984"/>
      <c r="CL14" s="985"/>
      <c r="CM14" s="983">
        <v>4114</v>
      </c>
      <c r="CN14" s="984"/>
      <c r="CO14" s="984"/>
      <c r="CP14" s="984"/>
      <c r="CQ14" s="985"/>
      <c r="CR14" s="983">
        <v>0</v>
      </c>
      <c r="CS14" s="984"/>
      <c r="CT14" s="984"/>
      <c r="CU14" s="984"/>
      <c r="CV14" s="985"/>
      <c r="CW14" s="983" t="s">
        <v>557</v>
      </c>
      <c r="CX14" s="984"/>
      <c r="CY14" s="984"/>
      <c r="CZ14" s="984"/>
      <c r="DA14" s="985"/>
      <c r="DB14" s="983">
        <v>1352</v>
      </c>
      <c r="DC14" s="984"/>
      <c r="DD14" s="984"/>
      <c r="DE14" s="984"/>
      <c r="DF14" s="985"/>
      <c r="DG14" s="983" t="s">
        <v>557</v>
      </c>
      <c r="DH14" s="984"/>
      <c r="DI14" s="984"/>
      <c r="DJ14" s="984"/>
      <c r="DK14" s="985"/>
      <c r="DL14" s="983">
        <v>1516</v>
      </c>
      <c r="DM14" s="984"/>
      <c r="DN14" s="984"/>
      <c r="DO14" s="984"/>
      <c r="DP14" s="985"/>
      <c r="DQ14" s="983">
        <v>152</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35590</v>
      </c>
      <c r="R23" s="1063"/>
      <c r="S23" s="1063"/>
      <c r="T23" s="1063"/>
      <c r="U23" s="1063"/>
      <c r="V23" s="1063">
        <v>34853</v>
      </c>
      <c r="W23" s="1063"/>
      <c r="X23" s="1063"/>
      <c r="Y23" s="1063"/>
      <c r="Z23" s="1063"/>
      <c r="AA23" s="1063">
        <v>738</v>
      </c>
      <c r="AB23" s="1063"/>
      <c r="AC23" s="1063"/>
      <c r="AD23" s="1063"/>
      <c r="AE23" s="1064"/>
      <c r="AF23" s="1065">
        <v>405</v>
      </c>
      <c r="AG23" s="1063"/>
      <c r="AH23" s="1063"/>
      <c r="AI23" s="1063"/>
      <c r="AJ23" s="1066"/>
      <c r="AK23" s="1067"/>
      <c r="AL23" s="1068"/>
      <c r="AM23" s="1068"/>
      <c r="AN23" s="1068"/>
      <c r="AO23" s="1068"/>
      <c r="AP23" s="1063">
        <v>45634</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5888</v>
      </c>
      <c r="R28" s="1048"/>
      <c r="S28" s="1048"/>
      <c r="T28" s="1048"/>
      <c r="U28" s="1048"/>
      <c r="V28" s="1048">
        <v>5734</v>
      </c>
      <c r="W28" s="1048"/>
      <c r="X28" s="1048"/>
      <c r="Y28" s="1048"/>
      <c r="Z28" s="1048"/>
      <c r="AA28" s="1048">
        <v>154</v>
      </c>
      <c r="AB28" s="1048"/>
      <c r="AC28" s="1048"/>
      <c r="AD28" s="1048"/>
      <c r="AE28" s="1049"/>
      <c r="AF28" s="1050">
        <v>154</v>
      </c>
      <c r="AG28" s="1048"/>
      <c r="AH28" s="1048"/>
      <c r="AI28" s="1048"/>
      <c r="AJ28" s="1051"/>
      <c r="AK28" s="1052">
        <v>619</v>
      </c>
      <c r="AL28" s="1040"/>
      <c r="AM28" s="1040"/>
      <c r="AN28" s="1040"/>
      <c r="AO28" s="1040"/>
      <c r="AP28" s="1040" t="s">
        <v>547</v>
      </c>
      <c r="AQ28" s="1040"/>
      <c r="AR28" s="1040"/>
      <c r="AS28" s="1040"/>
      <c r="AT28" s="1040"/>
      <c r="AU28" s="1040" t="s">
        <v>547</v>
      </c>
      <c r="AV28" s="1040"/>
      <c r="AW28" s="1040"/>
      <c r="AX28" s="1040"/>
      <c r="AY28" s="1040"/>
      <c r="AZ28" s="1041" t="s">
        <v>547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3540</v>
      </c>
      <c r="R29" s="1038"/>
      <c r="S29" s="1038"/>
      <c r="T29" s="1038"/>
      <c r="U29" s="1038"/>
      <c r="V29" s="1038">
        <v>3454</v>
      </c>
      <c r="W29" s="1038"/>
      <c r="X29" s="1038"/>
      <c r="Y29" s="1038"/>
      <c r="Z29" s="1038"/>
      <c r="AA29" s="1038">
        <v>86</v>
      </c>
      <c r="AB29" s="1038"/>
      <c r="AC29" s="1038"/>
      <c r="AD29" s="1038"/>
      <c r="AE29" s="1039"/>
      <c r="AF29" s="1013">
        <v>86</v>
      </c>
      <c r="AG29" s="1014"/>
      <c r="AH29" s="1014"/>
      <c r="AI29" s="1014"/>
      <c r="AJ29" s="1015"/>
      <c r="AK29" s="974">
        <v>528</v>
      </c>
      <c r="AL29" s="965"/>
      <c r="AM29" s="965"/>
      <c r="AN29" s="965"/>
      <c r="AO29" s="965"/>
      <c r="AP29" s="965" t="s">
        <v>547</v>
      </c>
      <c r="AQ29" s="965"/>
      <c r="AR29" s="965"/>
      <c r="AS29" s="965"/>
      <c r="AT29" s="965"/>
      <c r="AU29" s="965" t="s">
        <v>547</v>
      </c>
      <c r="AV29" s="965"/>
      <c r="AW29" s="965"/>
      <c r="AX29" s="965"/>
      <c r="AY29" s="965"/>
      <c r="AZ29" s="1036" t="s">
        <v>547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158</v>
      </c>
      <c r="R30" s="1038"/>
      <c r="S30" s="1038"/>
      <c r="T30" s="1038"/>
      <c r="U30" s="1038"/>
      <c r="V30" s="1038">
        <v>130</v>
      </c>
      <c r="W30" s="1038"/>
      <c r="X30" s="1038"/>
      <c r="Y30" s="1038"/>
      <c r="Z30" s="1038"/>
      <c r="AA30" s="1038">
        <v>27</v>
      </c>
      <c r="AB30" s="1038"/>
      <c r="AC30" s="1038"/>
      <c r="AD30" s="1038"/>
      <c r="AE30" s="1039"/>
      <c r="AF30" s="1013">
        <v>27</v>
      </c>
      <c r="AG30" s="1014"/>
      <c r="AH30" s="1014"/>
      <c r="AI30" s="1014"/>
      <c r="AJ30" s="1015"/>
      <c r="AK30" s="974">
        <v>95</v>
      </c>
      <c r="AL30" s="965"/>
      <c r="AM30" s="965"/>
      <c r="AN30" s="965"/>
      <c r="AO30" s="965"/>
      <c r="AP30" s="965" t="s">
        <v>547</v>
      </c>
      <c r="AQ30" s="965"/>
      <c r="AR30" s="965"/>
      <c r="AS30" s="965"/>
      <c r="AT30" s="965"/>
      <c r="AU30" s="965" t="s">
        <v>547</v>
      </c>
      <c r="AV30" s="965"/>
      <c r="AW30" s="965"/>
      <c r="AX30" s="965"/>
      <c r="AY30" s="965"/>
      <c r="AZ30" s="1036" t="s">
        <v>547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342</v>
      </c>
      <c r="R31" s="1038"/>
      <c r="S31" s="1038"/>
      <c r="T31" s="1038"/>
      <c r="U31" s="1038"/>
      <c r="V31" s="1038">
        <v>341</v>
      </c>
      <c r="W31" s="1038"/>
      <c r="X31" s="1038"/>
      <c r="Y31" s="1038"/>
      <c r="Z31" s="1038"/>
      <c r="AA31" s="1038">
        <v>1</v>
      </c>
      <c r="AB31" s="1038"/>
      <c r="AC31" s="1038"/>
      <c r="AD31" s="1038"/>
      <c r="AE31" s="1039"/>
      <c r="AF31" s="1013">
        <v>1</v>
      </c>
      <c r="AG31" s="1014"/>
      <c r="AH31" s="1014"/>
      <c r="AI31" s="1014"/>
      <c r="AJ31" s="1015"/>
      <c r="AK31" s="974">
        <v>152</v>
      </c>
      <c r="AL31" s="965"/>
      <c r="AM31" s="965"/>
      <c r="AN31" s="965"/>
      <c r="AO31" s="965"/>
      <c r="AP31" s="965" t="s">
        <v>547</v>
      </c>
      <c r="AQ31" s="965"/>
      <c r="AR31" s="965"/>
      <c r="AS31" s="965"/>
      <c r="AT31" s="965"/>
      <c r="AU31" s="965" t="s">
        <v>547</v>
      </c>
      <c r="AV31" s="965"/>
      <c r="AW31" s="965"/>
      <c r="AX31" s="965"/>
      <c r="AY31" s="965"/>
      <c r="AZ31" s="1036" t="s">
        <v>547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275</v>
      </c>
      <c r="R32" s="1038"/>
      <c r="S32" s="1038"/>
      <c r="T32" s="1038"/>
      <c r="U32" s="1038"/>
      <c r="V32" s="1038">
        <v>269</v>
      </c>
      <c r="W32" s="1038"/>
      <c r="X32" s="1038"/>
      <c r="Y32" s="1038"/>
      <c r="Z32" s="1038"/>
      <c r="AA32" s="1038">
        <v>6</v>
      </c>
      <c r="AB32" s="1038"/>
      <c r="AC32" s="1038"/>
      <c r="AD32" s="1038"/>
      <c r="AE32" s="1039"/>
      <c r="AF32" s="1013">
        <v>6</v>
      </c>
      <c r="AG32" s="1014"/>
      <c r="AH32" s="1014"/>
      <c r="AI32" s="1014"/>
      <c r="AJ32" s="1015"/>
      <c r="AK32" s="974">
        <v>82</v>
      </c>
      <c r="AL32" s="965"/>
      <c r="AM32" s="965"/>
      <c r="AN32" s="965"/>
      <c r="AO32" s="965"/>
      <c r="AP32" s="965">
        <v>260</v>
      </c>
      <c r="AQ32" s="965"/>
      <c r="AR32" s="965"/>
      <c r="AS32" s="965"/>
      <c r="AT32" s="965"/>
      <c r="AU32" s="965">
        <v>67</v>
      </c>
      <c r="AV32" s="965"/>
      <c r="AW32" s="965"/>
      <c r="AX32" s="965"/>
      <c r="AY32" s="965"/>
      <c r="AZ32" s="1036" t="s">
        <v>547</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270</v>
      </c>
      <c r="R33" s="1038"/>
      <c r="S33" s="1038"/>
      <c r="T33" s="1038"/>
      <c r="U33" s="1038"/>
      <c r="V33" s="1038">
        <v>259</v>
      </c>
      <c r="W33" s="1038"/>
      <c r="X33" s="1038"/>
      <c r="Y33" s="1038"/>
      <c r="Z33" s="1038"/>
      <c r="AA33" s="1038">
        <v>11</v>
      </c>
      <c r="AB33" s="1038"/>
      <c r="AC33" s="1038"/>
      <c r="AD33" s="1038"/>
      <c r="AE33" s="1039"/>
      <c r="AF33" s="1013">
        <v>531</v>
      </c>
      <c r="AG33" s="1014"/>
      <c r="AH33" s="1014"/>
      <c r="AI33" s="1014"/>
      <c r="AJ33" s="1015"/>
      <c r="AK33" s="974">
        <v>48</v>
      </c>
      <c r="AL33" s="965"/>
      <c r="AM33" s="965"/>
      <c r="AN33" s="965"/>
      <c r="AO33" s="965"/>
      <c r="AP33" s="965">
        <v>740</v>
      </c>
      <c r="AQ33" s="965"/>
      <c r="AR33" s="965"/>
      <c r="AS33" s="965"/>
      <c r="AT33" s="965"/>
      <c r="AU33" s="965">
        <v>468</v>
      </c>
      <c r="AV33" s="965"/>
      <c r="AW33" s="965"/>
      <c r="AX33" s="965"/>
      <c r="AY33" s="965"/>
      <c r="AZ33" s="1036" t="s">
        <v>547</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543</v>
      </c>
      <c r="C34" s="1032"/>
      <c r="D34" s="1032"/>
      <c r="E34" s="1032"/>
      <c r="F34" s="1032"/>
      <c r="G34" s="1032"/>
      <c r="H34" s="1032"/>
      <c r="I34" s="1032"/>
      <c r="J34" s="1032"/>
      <c r="K34" s="1032"/>
      <c r="L34" s="1032"/>
      <c r="M34" s="1032"/>
      <c r="N34" s="1032"/>
      <c r="O34" s="1032"/>
      <c r="P34" s="1033"/>
      <c r="Q34" s="1037">
        <v>1172</v>
      </c>
      <c r="R34" s="1038"/>
      <c r="S34" s="1038"/>
      <c r="T34" s="1038"/>
      <c r="U34" s="1038"/>
      <c r="V34" s="1038">
        <v>1152</v>
      </c>
      <c r="W34" s="1038"/>
      <c r="X34" s="1038"/>
      <c r="Y34" s="1038"/>
      <c r="Z34" s="1038"/>
      <c r="AA34" s="1038">
        <v>21</v>
      </c>
      <c r="AB34" s="1038"/>
      <c r="AC34" s="1038"/>
      <c r="AD34" s="1038"/>
      <c r="AE34" s="1039"/>
      <c r="AF34" s="1013">
        <v>15</v>
      </c>
      <c r="AG34" s="1014"/>
      <c r="AH34" s="1014"/>
      <c r="AI34" s="1014"/>
      <c r="AJ34" s="1015"/>
      <c r="AK34" s="974">
        <v>332</v>
      </c>
      <c r="AL34" s="965"/>
      <c r="AM34" s="965"/>
      <c r="AN34" s="965"/>
      <c r="AO34" s="965"/>
      <c r="AP34" s="965">
        <v>4657</v>
      </c>
      <c r="AQ34" s="965"/>
      <c r="AR34" s="965"/>
      <c r="AS34" s="965"/>
      <c r="AT34" s="965"/>
      <c r="AU34" s="965">
        <v>2417</v>
      </c>
      <c r="AV34" s="965"/>
      <c r="AW34" s="965"/>
      <c r="AX34" s="965"/>
      <c r="AY34" s="965"/>
      <c r="AZ34" s="1036" t="s">
        <v>547</v>
      </c>
      <c r="BA34" s="1036"/>
      <c r="BB34" s="1036"/>
      <c r="BC34" s="1036"/>
      <c r="BD34" s="1036"/>
      <c r="BE34" s="1026" t="s">
        <v>546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544</v>
      </c>
      <c r="C35" s="1032"/>
      <c r="D35" s="1032"/>
      <c r="E35" s="1032"/>
      <c r="F35" s="1032"/>
      <c r="G35" s="1032"/>
      <c r="H35" s="1032"/>
      <c r="I35" s="1032"/>
      <c r="J35" s="1032"/>
      <c r="K35" s="1032"/>
      <c r="L35" s="1032"/>
      <c r="M35" s="1032"/>
      <c r="N35" s="1032"/>
      <c r="O35" s="1032"/>
      <c r="P35" s="1033"/>
      <c r="Q35" s="1037">
        <v>36</v>
      </c>
      <c r="R35" s="1038"/>
      <c r="S35" s="1038"/>
      <c r="T35" s="1038"/>
      <c r="U35" s="1038"/>
      <c r="V35" s="1038">
        <v>35</v>
      </c>
      <c r="W35" s="1038"/>
      <c r="X35" s="1038"/>
      <c r="Y35" s="1038"/>
      <c r="Z35" s="1038"/>
      <c r="AA35" s="1038">
        <v>0</v>
      </c>
      <c r="AB35" s="1038"/>
      <c r="AC35" s="1038"/>
      <c r="AD35" s="1038"/>
      <c r="AE35" s="1039"/>
      <c r="AF35" s="1013">
        <v>0</v>
      </c>
      <c r="AG35" s="1014"/>
      <c r="AH35" s="1014"/>
      <c r="AI35" s="1014"/>
      <c r="AJ35" s="1015"/>
      <c r="AK35" s="974">
        <v>8</v>
      </c>
      <c r="AL35" s="965"/>
      <c r="AM35" s="965"/>
      <c r="AN35" s="965"/>
      <c r="AO35" s="965"/>
      <c r="AP35" s="965" t="s">
        <v>547</v>
      </c>
      <c r="AQ35" s="965"/>
      <c r="AR35" s="965"/>
      <c r="AS35" s="965"/>
      <c r="AT35" s="965"/>
      <c r="AU35" s="965" t="s">
        <v>547</v>
      </c>
      <c r="AV35" s="965"/>
      <c r="AW35" s="965"/>
      <c r="AX35" s="965"/>
      <c r="AY35" s="965"/>
      <c r="AZ35" s="1036" t="s">
        <v>547</v>
      </c>
      <c r="BA35" s="1036"/>
      <c r="BB35" s="1036"/>
      <c r="BC35" s="1036"/>
      <c r="BD35" s="1036"/>
      <c r="BE35" s="1026" t="s">
        <v>546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545</v>
      </c>
      <c r="C36" s="1032"/>
      <c r="D36" s="1032"/>
      <c r="E36" s="1032"/>
      <c r="F36" s="1032"/>
      <c r="G36" s="1032"/>
      <c r="H36" s="1032"/>
      <c r="I36" s="1032"/>
      <c r="J36" s="1032"/>
      <c r="K36" s="1032"/>
      <c r="L36" s="1032"/>
      <c r="M36" s="1032"/>
      <c r="N36" s="1032"/>
      <c r="O36" s="1032"/>
      <c r="P36" s="1033"/>
      <c r="Q36" s="1037">
        <v>31</v>
      </c>
      <c r="R36" s="1038"/>
      <c r="S36" s="1038"/>
      <c r="T36" s="1038"/>
      <c r="U36" s="1038"/>
      <c r="V36" s="1038">
        <v>22</v>
      </c>
      <c r="W36" s="1038"/>
      <c r="X36" s="1038"/>
      <c r="Y36" s="1038"/>
      <c r="Z36" s="1038"/>
      <c r="AA36" s="1038">
        <v>9</v>
      </c>
      <c r="AB36" s="1038"/>
      <c r="AC36" s="1038"/>
      <c r="AD36" s="1038"/>
      <c r="AE36" s="1039"/>
      <c r="AF36" s="1013">
        <v>9</v>
      </c>
      <c r="AG36" s="1014"/>
      <c r="AH36" s="1014"/>
      <c r="AI36" s="1014"/>
      <c r="AJ36" s="1015"/>
      <c r="AK36" s="974">
        <v>21</v>
      </c>
      <c r="AL36" s="965"/>
      <c r="AM36" s="965"/>
      <c r="AN36" s="965"/>
      <c r="AO36" s="965"/>
      <c r="AP36" s="965">
        <v>235</v>
      </c>
      <c r="AQ36" s="965"/>
      <c r="AR36" s="965"/>
      <c r="AS36" s="965"/>
      <c r="AT36" s="965"/>
      <c r="AU36" s="965">
        <v>231</v>
      </c>
      <c r="AV36" s="965"/>
      <c r="AW36" s="965"/>
      <c r="AX36" s="965"/>
      <c r="AY36" s="965"/>
      <c r="AZ36" s="1036" t="s">
        <v>547</v>
      </c>
      <c r="BA36" s="1036"/>
      <c r="BB36" s="1036"/>
      <c r="BC36" s="1036"/>
      <c r="BD36" s="1036"/>
      <c r="BE36" s="1026" t="s">
        <v>546</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829</v>
      </c>
      <c r="AG63" s="953"/>
      <c r="AH63" s="953"/>
      <c r="AI63" s="953"/>
      <c r="AJ63" s="1024"/>
      <c r="AK63" s="1025"/>
      <c r="AL63" s="957"/>
      <c r="AM63" s="957"/>
      <c r="AN63" s="957"/>
      <c r="AO63" s="957"/>
      <c r="AP63" s="953">
        <v>5891</v>
      </c>
      <c r="AQ63" s="953"/>
      <c r="AR63" s="953"/>
      <c r="AS63" s="953"/>
      <c r="AT63" s="953"/>
      <c r="AU63" s="953">
        <v>3184</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6521</v>
      </c>
      <c r="R68" s="976"/>
      <c r="S68" s="976"/>
      <c r="T68" s="976"/>
      <c r="U68" s="976"/>
      <c r="V68" s="976">
        <v>6679</v>
      </c>
      <c r="W68" s="976"/>
      <c r="X68" s="976"/>
      <c r="Y68" s="976"/>
      <c r="Z68" s="976"/>
      <c r="AA68" s="976">
        <v>-158</v>
      </c>
      <c r="AB68" s="976"/>
      <c r="AC68" s="976"/>
      <c r="AD68" s="976"/>
      <c r="AE68" s="976"/>
      <c r="AF68" s="976">
        <v>2392</v>
      </c>
      <c r="AG68" s="976"/>
      <c r="AH68" s="976"/>
      <c r="AI68" s="976"/>
      <c r="AJ68" s="976"/>
      <c r="AK68" s="976" t="s">
        <v>557</v>
      </c>
      <c r="AL68" s="976"/>
      <c r="AM68" s="976"/>
      <c r="AN68" s="976"/>
      <c r="AO68" s="976"/>
      <c r="AP68" s="976">
        <v>2144</v>
      </c>
      <c r="AQ68" s="976"/>
      <c r="AR68" s="976"/>
      <c r="AS68" s="976"/>
      <c r="AT68" s="976"/>
      <c r="AU68" s="976">
        <v>592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3711</v>
      </c>
      <c r="R69" s="965"/>
      <c r="S69" s="965"/>
      <c r="T69" s="965"/>
      <c r="U69" s="965"/>
      <c r="V69" s="965">
        <v>3778</v>
      </c>
      <c r="W69" s="965"/>
      <c r="X69" s="965"/>
      <c r="Y69" s="965"/>
      <c r="Z69" s="965"/>
      <c r="AA69" s="965">
        <v>-67</v>
      </c>
      <c r="AB69" s="965"/>
      <c r="AC69" s="965"/>
      <c r="AD69" s="965"/>
      <c r="AE69" s="965"/>
      <c r="AF69" s="965">
        <v>1310</v>
      </c>
      <c r="AG69" s="965"/>
      <c r="AH69" s="965"/>
      <c r="AI69" s="965"/>
      <c r="AJ69" s="965"/>
      <c r="AK69" s="965" t="s">
        <v>557</v>
      </c>
      <c r="AL69" s="965"/>
      <c r="AM69" s="965"/>
      <c r="AN69" s="965"/>
      <c r="AO69" s="965"/>
      <c r="AP69" s="965">
        <v>1152</v>
      </c>
      <c r="AQ69" s="965"/>
      <c r="AR69" s="965"/>
      <c r="AS69" s="965"/>
      <c r="AT69" s="965"/>
      <c r="AU69" s="965">
        <v>306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1867</v>
      </c>
      <c r="R70" s="965"/>
      <c r="S70" s="965"/>
      <c r="T70" s="965"/>
      <c r="U70" s="965"/>
      <c r="V70" s="965">
        <v>1859</v>
      </c>
      <c r="W70" s="965"/>
      <c r="X70" s="965"/>
      <c r="Y70" s="965"/>
      <c r="Z70" s="965"/>
      <c r="AA70" s="965">
        <v>9</v>
      </c>
      <c r="AB70" s="965"/>
      <c r="AC70" s="965"/>
      <c r="AD70" s="965"/>
      <c r="AE70" s="965"/>
      <c r="AF70" s="965">
        <v>800</v>
      </c>
      <c r="AG70" s="965"/>
      <c r="AH70" s="965"/>
      <c r="AI70" s="965"/>
      <c r="AJ70" s="965"/>
      <c r="AK70" s="965" t="s">
        <v>557</v>
      </c>
      <c r="AL70" s="965"/>
      <c r="AM70" s="965"/>
      <c r="AN70" s="965"/>
      <c r="AO70" s="965"/>
      <c r="AP70" s="965">
        <v>407</v>
      </c>
      <c r="AQ70" s="965"/>
      <c r="AR70" s="965"/>
      <c r="AS70" s="965"/>
      <c r="AT70" s="965"/>
      <c r="AU70" s="965">
        <v>129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942</v>
      </c>
      <c r="R71" s="965"/>
      <c r="S71" s="965"/>
      <c r="T71" s="965"/>
      <c r="U71" s="965"/>
      <c r="V71" s="965">
        <v>1042</v>
      </c>
      <c r="W71" s="965"/>
      <c r="X71" s="965"/>
      <c r="Y71" s="965"/>
      <c r="Z71" s="965"/>
      <c r="AA71" s="965">
        <v>-100</v>
      </c>
      <c r="AB71" s="965"/>
      <c r="AC71" s="965"/>
      <c r="AD71" s="965"/>
      <c r="AE71" s="965"/>
      <c r="AF71" s="965">
        <v>282</v>
      </c>
      <c r="AG71" s="965"/>
      <c r="AH71" s="965"/>
      <c r="AI71" s="965"/>
      <c r="AJ71" s="965"/>
      <c r="AK71" s="965" t="s">
        <v>557</v>
      </c>
      <c r="AL71" s="965"/>
      <c r="AM71" s="965"/>
      <c r="AN71" s="965"/>
      <c r="AO71" s="965"/>
      <c r="AP71" s="965">
        <v>585</v>
      </c>
      <c r="AQ71" s="965"/>
      <c r="AR71" s="965"/>
      <c r="AS71" s="965"/>
      <c r="AT71" s="965"/>
      <c r="AU71" s="965">
        <v>156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16836</v>
      </c>
      <c r="R72" s="965"/>
      <c r="S72" s="965"/>
      <c r="T72" s="965"/>
      <c r="U72" s="965"/>
      <c r="V72" s="965">
        <v>13942</v>
      </c>
      <c r="W72" s="965"/>
      <c r="X72" s="965"/>
      <c r="Y72" s="965"/>
      <c r="Z72" s="965"/>
      <c r="AA72" s="965">
        <v>2894</v>
      </c>
      <c r="AB72" s="965"/>
      <c r="AC72" s="965"/>
      <c r="AD72" s="965"/>
      <c r="AE72" s="965"/>
      <c r="AF72" s="965">
        <v>2894</v>
      </c>
      <c r="AG72" s="965"/>
      <c r="AH72" s="965"/>
      <c r="AI72" s="965"/>
      <c r="AJ72" s="965"/>
      <c r="AK72" s="965">
        <v>129</v>
      </c>
      <c r="AL72" s="965"/>
      <c r="AM72" s="965"/>
      <c r="AN72" s="965"/>
      <c r="AO72" s="965"/>
      <c r="AP72" s="965" t="s">
        <v>547</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16737</v>
      </c>
      <c r="R73" s="965"/>
      <c r="S73" s="965"/>
      <c r="T73" s="965"/>
      <c r="U73" s="965"/>
      <c r="V73" s="965">
        <v>13856</v>
      </c>
      <c r="W73" s="965"/>
      <c r="X73" s="965"/>
      <c r="Y73" s="965"/>
      <c r="Z73" s="965"/>
      <c r="AA73" s="965">
        <v>2880</v>
      </c>
      <c r="AB73" s="965"/>
      <c r="AC73" s="965"/>
      <c r="AD73" s="965"/>
      <c r="AE73" s="965"/>
      <c r="AF73" s="965">
        <v>2880</v>
      </c>
      <c r="AG73" s="965"/>
      <c r="AH73" s="965"/>
      <c r="AI73" s="965"/>
      <c r="AJ73" s="965"/>
      <c r="AK73" s="965">
        <v>129</v>
      </c>
      <c r="AL73" s="965"/>
      <c r="AM73" s="965"/>
      <c r="AN73" s="965"/>
      <c r="AO73" s="965"/>
      <c r="AP73" s="965" t="s">
        <v>547</v>
      </c>
      <c r="AQ73" s="965"/>
      <c r="AR73" s="965"/>
      <c r="AS73" s="965"/>
      <c r="AT73" s="965"/>
      <c r="AU73" s="965" t="s">
        <v>547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99</v>
      </c>
      <c r="R74" s="965"/>
      <c r="S74" s="965"/>
      <c r="T74" s="965"/>
      <c r="U74" s="965"/>
      <c r="V74" s="965">
        <v>86</v>
      </c>
      <c r="W74" s="965"/>
      <c r="X74" s="965"/>
      <c r="Y74" s="965"/>
      <c r="Z74" s="965"/>
      <c r="AA74" s="965">
        <v>14</v>
      </c>
      <c r="AB74" s="965"/>
      <c r="AC74" s="965"/>
      <c r="AD74" s="965"/>
      <c r="AE74" s="965"/>
      <c r="AF74" s="965">
        <v>14</v>
      </c>
      <c r="AG74" s="965"/>
      <c r="AH74" s="965"/>
      <c r="AI74" s="965"/>
      <c r="AJ74" s="965"/>
      <c r="AK74" s="965" t="s">
        <v>547</v>
      </c>
      <c r="AL74" s="965"/>
      <c r="AM74" s="965"/>
      <c r="AN74" s="965"/>
      <c r="AO74" s="965"/>
      <c r="AP74" s="965" t="s">
        <v>547</v>
      </c>
      <c r="AQ74" s="965"/>
      <c r="AR74" s="965"/>
      <c r="AS74" s="965"/>
      <c r="AT74" s="965"/>
      <c r="AU74" s="965" t="s">
        <v>547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217342</v>
      </c>
      <c r="R75" s="973"/>
      <c r="S75" s="973"/>
      <c r="T75" s="973"/>
      <c r="U75" s="974"/>
      <c r="V75" s="975">
        <v>209008</v>
      </c>
      <c r="W75" s="973"/>
      <c r="X75" s="973"/>
      <c r="Y75" s="973"/>
      <c r="Z75" s="974"/>
      <c r="AA75" s="975">
        <v>8334</v>
      </c>
      <c r="AB75" s="973"/>
      <c r="AC75" s="973"/>
      <c r="AD75" s="973"/>
      <c r="AE75" s="974"/>
      <c r="AF75" s="975">
        <v>8334</v>
      </c>
      <c r="AG75" s="973"/>
      <c r="AH75" s="973"/>
      <c r="AI75" s="973"/>
      <c r="AJ75" s="974"/>
      <c r="AK75" s="975">
        <v>2932</v>
      </c>
      <c r="AL75" s="973"/>
      <c r="AM75" s="973"/>
      <c r="AN75" s="973"/>
      <c r="AO75" s="974"/>
      <c r="AP75" s="975" t="s">
        <v>547</v>
      </c>
      <c r="AQ75" s="973"/>
      <c r="AR75" s="973"/>
      <c r="AS75" s="973"/>
      <c r="AT75" s="974"/>
      <c r="AU75" s="975" t="s">
        <v>547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300</v>
      </c>
      <c r="R76" s="973"/>
      <c r="S76" s="973"/>
      <c r="T76" s="973"/>
      <c r="U76" s="974"/>
      <c r="V76" s="975">
        <v>279</v>
      </c>
      <c r="W76" s="973"/>
      <c r="X76" s="973"/>
      <c r="Y76" s="973"/>
      <c r="Z76" s="974"/>
      <c r="AA76" s="975">
        <v>21</v>
      </c>
      <c r="AB76" s="973"/>
      <c r="AC76" s="973"/>
      <c r="AD76" s="973"/>
      <c r="AE76" s="974"/>
      <c r="AF76" s="975">
        <v>21</v>
      </c>
      <c r="AG76" s="973"/>
      <c r="AH76" s="973"/>
      <c r="AI76" s="973"/>
      <c r="AJ76" s="974"/>
      <c r="AK76" s="975">
        <v>90</v>
      </c>
      <c r="AL76" s="973"/>
      <c r="AM76" s="973"/>
      <c r="AN76" s="973"/>
      <c r="AO76" s="974"/>
      <c r="AP76" s="975" t="s">
        <v>547</v>
      </c>
      <c r="AQ76" s="973"/>
      <c r="AR76" s="973"/>
      <c r="AS76" s="973"/>
      <c r="AT76" s="974"/>
      <c r="AU76" s="975" t="s">
        <v>547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541</v>
      </c>
      <c r="C77" s="969"/>
      <c r="D77" s="969"/>
      <c r="E77" s="969"/>
      <c r="F77" s="969"/>
      <c r="G77" s="969"/>
      <c r="H77" s="969"/>
      <c r="I77" s="969"/>
      <c r="J77" s="969"/>
      <c r="K77" s="969"/>
      <c r="L77" s="969"/>
      <c r="M77" s="969"/>
      <c r="N77" s="969"/>
      <c r="O77" s="969"/>
      <c r="P77" s="970"/>
      <c r="Q77" s="972">
        <v>217043</v>
      </c>
      <c r="R77" s="973"/>
      <c r="S77" s="973"/>
      <c r="T77" s="973"/>
      <c r="U77" s="974"/>
      <c r="V77" s="975">
        <v>208729</v>
      </c>
      <c r="W77" s="973"/>
      <c r="X77" s="973"/>
      <c r="Y77" s="973"/>
      <c r="Z77" s="974"/>
      <c r="AA77" s="975">
        <v>8313</v>
      </c>
      <c r="AB77" s="973"/>
      <c r="AC77" s="973"/>
      <c r="AD77" s="973"/>
      <c r="AE77" s="974"/>
      <c r="AF77" s="975">
        <v>8313</v>
      </c>
      <c r="AG77" s="973"/>
      <c r="AH77" s="973"/>
      <c r="AI77" s="973"/>
      <c r="AJ77" s="974"/>
      <c r="AK77" s="975">
        <v>2842</v>
      </c>
      <c r="AL77" s="973"/>
      <c r="AM77" s="973"/>
      <c r="AN77" s="973"/>
      <c r="AO77" s="974"/>
      <c r="AP77" s="975" t="s">
        <v>547</v>
      </c>
      <c r="AQ77" s="973"/>
      <c r="AR77" s="973"/>
      <c r="AS77" s="973"/>
      <c r="AT77" s="974"/>
      <c r="AU77" s="975" t="s">
        <v>547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13620</v>
      </c>
      <c r="AG88" s="953"/>
      <c r="AH88" s="953"/>
      <c r="AI88" s="953"/>
      <c r="AJ88" s="953"/>
      <c r="AK88" s="957"/>
      <c r="AL88" s="957"/>
      <c r="AM88" s="957"/>
      <c r="AN88" s="957"/>
      <c r="AO88" s="957"/>
      <c r="AP88" s="953">
        <v>2144</v>
      </c>
      <c r="AQ88" s="953"/>
      <c r="AR88" s="953"/>
      <c r="AS88" s="953"/>
      <c r="AT88" s="953"/>
      <c r="AU88" s="953">
        <v>592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645</v>
      </c>
      <c r="CS102" s="945"/>
      <c r="CT102" s="945"/>
      <c r="CU102" s="945"/>
      <c r="CV102" s="946"/>
      <c r="CW102" s="944">
        <v>85</v>
      </c>
      <c r="CX102" s="945"/>
      <c r="CY102" s="945"/>
      <c r="CZ102" s="945"/>
      <c r="DA102" s="946"/>
      <c r="DB102" s="944">
        <v>1352</v>
      </c>
      <c r="DC102" s="945"/>
      <c r="DD102" s="945"/>
      <c r="DE102" s="945"/>
      <c r="DF102" s="946"/>
      <c r="DG102" s="944" t="s">
        <v>557</v>
      </c>
      <c r="DH102" s="945"/>
      <c r="DI102" s="945"/>
      <c r="DJ102" s="945"/>
      <c r="DK102" s="946"/>
      <c r="DL102" s="944">
        <v>1516</v>
      </c>
      <c r="DM102" s="945"/>
      <c r="DN102" s="945"/>
      <c r="DO102" s="945"/>
      <c r="DP102" s="946"/>
      <c r="DQ102" s="944">
        <v>152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6192850</v>
      </c>
      <c r="AB110" s="871"/>
      <c r="AC110" s="871"/>
      <c r="AD110" s="871"/>
      <c r="AE110" s="872"/>
      <c r="AF110" s="873">
        <v>6007835</v>
      </c>
      <c r="AG110" s="871"/>
      <c r="AH110" s="871"/>
      <c r="AI110" s="871"/>
      <c r="AJ110" s="872"/>
      <c r="AK110" s="873">
        <v>5904371</v>
      </c>
      <c r="AL110" s="871"/>
      <c r="AM110" s="871"/>
      <c r="AN110" s="871"/>
      <c r="AO110" s="872"/>
      <c r="AP110" s="874">
        <v>38.200000000000003</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48783999</v>
      </c>
      <c r="BR110" s="798"/>
      <c r="BS110" s="798"/>
      <c r="BT110" s="798"/>
      <c r="BU110" s="798"/>
      <c r="BV110" s="798">
        <v>46611399</v>
      </c>
      <c r="BW110" s="798"/>
      <c r="BX110" s="798"/>
      <c r="BY110" s="798"/>
      <c r="BZ110" s="798"/>
      <c r="CA110" s="798">
        <v>45633821</v>
      </c>
      <c r="CB110" s="798"/>
      <c r="CC110" s="798"/>
      <c r="CD110" s="798"/>
      <c r="CE110" s="798"/>
      <c r="CF110" s="859">
        <v>295.39999999999998</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3604438</v>
      </c>
      <c r="BR112" s="769"/>
      <c r="BS112" s="769"/>
      <c r="BT112" s="769"/>
      <c r="BU112" s="769"/>
      <c r="BV112" s="769">
        <v>3393890</v>
      </c>
      <c r="BW112" s="769"/>
      <c r="BX112" s="769"/>
      <c r="BY112" s="769"/>
      <c r="BZ112" s="769"/>
      <c r="CA112" s="769">
        <v>3183511</v>
      </c>
      <c r="CB112" s="769"/>
      <c r="CC112" s="769"/>
      <c r="CD112" s="769"/>
      <c r="CE112" s="769"/>
      <c r="CF112" s="846">
        <v>20.6</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310410</v>
      </c>
      <c r="AB113" s="907"/>
      <c r="AC113" s="907"/>
      <c r="AD113" s="907"/>
      <c r="AE113" s="908"/>
      <c r="AF113" s="909">
        <v>298041</v>
      </c>
      <c r="AG113" s="907"/>
      <c r="AH113" s="907"/>
      <c r="AI113" s="907"/>
      <c r="AJ113" s="908"/>
      <c r="AK113" s="909">
        <v>284767</v>
      </c>
      <c r="AL113" s="907"/>
      <c r="AM113" s="907"/>
      <c r="AN113" s="907"/>
      <c r="AO113" s="908"/>
      <c r="AP113" s="910">
        <v>1.8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594389</v>
      </c>
      <c r="BR113" s="769"/>
      <c r="BS113" s="769"/>
      <c r="BT113" s="769"/>
      <c r="BU113" s="769"/>
      <c r="BV113" s="769">
        <v>534388</v>
      </c>
      <c r="BW113" s="769"/>
      <c r="BX113" s="769"/>
      <c r="BY113" s="769"/>
      <c r="BZ113" s="769"/>
      <c r="CA113" s="769">
        <v>592029</v>
      </c>
      <c r="CB113" s="769"/>
      <c r="CC113" s="769"/>
      <c r="CD113" s="769"/>
      <c r="CE113" s="769"/>
      <c r="CF113" s="846">
        <v>3.8</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104986</v>
      </c>
      <c r="AB114" s="782"/>
      <c r="AC114" s="782"/>
      <c r="AD114" s="782"/>
      <c r="AE114" s="783"/>
      <c r="AF114" s="784">
        <v>103926</v>
      </c>
      <c r="AG114" s="782"/>
      <c r="AH114" s="782"/>
      <c r="AI114" s="782"/>
      <c r="AJ114" s="783"/>
      <c r="AK114" s="784">
        <v>99809</v>
      </c>
      <c r="AL114" s="782"/>
      <c r="AM114" s="782"/>
      <c r="AN114" s="782"/>
      <c r="AO114" s="783"/>
      <c r="AP114" s="752">
        <v>0.6</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3308928</v>
      </c>
      <c r="BR114" s="769"/>
      <c r="BS114" s="769"/>
      <c r="BT114" s="769"/>
      <c r="BU114" s="769"/>
      <c r="BV114" s="769">
        <v>2290128</v>
      </c>
      <c r="BW114" s="769"/>
      <c r="BX114" s="769"/>
      <c r="BY114" s="769"/>
      <c r="BZ114" s="769"/>
      <c r="CA114" s="769">
        <v>2304447</v>
      </c>
      <c r="CB114" s="769"/>
      <c r="CC114" s="769"/>
      <c r="CD114" s="769"/>
      <c r="CE114" s="769"/>
      <c r="CF114" s="846">
        <v>14.9</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1818</v>
      </c>
      <c r="AB115" s="907"/>
      <c r="AC115" s="907"/>
      <c r="AD115" s="907"/>
      <c r="AE115" s="908"/>
      <c r="AF115" s="909">
        <v>540</v>
      </c>
      <c r="AG115" s="907"/>
      <c r="AH115" s="907"/>
      <c r="AI115" s="907"/>
      <c r="AJ115" s="908"/>
      <c r="AK115" s="909">
        <v>380</v>
      </c>
      <c r="AL115" s="907"/>
      <c r="AM115" s="907"/>
      <c r="AN115" s="907"/>
      <c r="AO115" s="908"/>
      <c r="AP115" s="910">
        <v>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160796</v>
      </c>
      <c r="BR115" s="769"/>
      <c r="BS115" s="769"/>
      <c r="BT115" s="769"/>
      <c r="BU115" s="769"/>
      <c r="BV115" s="769">
        <v>156177</v>
      </c>
      <c r="BW115" s="769"/>
      <c r="BX115" s="769"/>
      <c r="BY115" s="769"/>
      <c r="BZ115" s="769"/>
      <c r="CA115" s="769">
        <v>151579</v>
      </c>
      <c r="CB115" s="769"/>
      <c r="CC115" s="769"/>
      <c r="CD115" s="769"/>
      <c r="CE115" s="769"/>
      <c r="CF115" s="846">
        <v>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6139</v>
      </c>
      <c r="AB116" s="782"/>
      <c r="AC116" s="782"/>
      <c r="AD116" s="782"/>
      <c r="AE116" s="783"/>
      <c r="AF116" s="784">
        <v>3335</v>
      </c>
      <c r="AG116" s="782"/>
      <c r="AH116" s="782"/>
      <c r="AI116" s="782"/>
      <c r="AJ116" s="783"/>
      <c r="AK116" s="784">
        <v>2159</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6616203</v>
      </c>
      <c r="AB117" s="893"/>
      <c r="AC117" s="893"/>
      <c r="AD117" s="893"/>
      <c r="AE117" s="894"/>
      <c r="AF117" s="896">
        <v>6413677</v>
      </c>
      <c r="AG117" s="893"/>
      <c r="AH117" s="893"/>
      <c r="AI117" s="893"/>
      <c r="AJ117" s="894"/>
      <c r="AK117" s="896">
        <v>6291486</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56452550</v>
      </c>
      <c r="BR118" s="856"/>
      <c r="BS118" s="856"/>
      <c r="BT118" s="856"/>
      <c r="BU118" s="856"/>
      <c r="BV118" s="856">
        <v>52985982</v>
      </c>
      <c r="BW118" s="856"/>
      <c r="BX118" s="856"/>
      <c r="BY118" s="856"/>
      <c r="BZ118" s="856"/>
      <c r="CA118" s="856">
        <v>51865387</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6882685</v>
      </c>
      <c r="BR119" s="798"/>
      <c r="BS119" s="798"/>
      <c r="BT119" s="798"/>
      <c r="BU119" s="798"/>
      <c r="BV119" s="798">
        <v>8156854</v>
      </c>
      <c r="BW119" s="798"/>
      <c r="BX119" s="798"/>
      <c r="BY119" s="798"/>
      <c r="BZ119" s="798"/>
      <c r="CA119" s="798">
        <v>8822585</v>
      </c>
      <c r="CB119" s="798"/>
      <c r="CC119" s="798"/>
      <c r="CD119" s="798"/>
      <c r="CE119" s="798"/>
      <c r="CF119" s="859">
        <v>57.1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1105196</v>
      </c>
      <c r="BR120" s="769"/>
      <c r="BS120" s="769"/>
      <c r="BT120" s="769"/>
      <c r="BU120" s="769"/>
      <c r="BV120" s="769">
        <v>1053032</v>
      </c>
      <c r="BW120" s="769"/>
      <c r="BX120" s="769"/>
      <c r="BY120" s="769"/>
      <c r="BZ120" s="769"/>
      <c r="CA120" s="769">
        <v>973316</v>
      </c>
      <c r="CB120" s="769"/>
      <c r="CC120" s="769"/>
      <c r="CD120" s="769"/>
      <c r="CE120" s="769"/>
      <c r="CF120" s="846">
        <v>6.3</v>
      </c>
      <c r="CG120" s="847"/>
      <c r="CH120" s="847"/>
      <c r="CI120" s="847"/>
      <c r="CJ120" s="847"/>
      <c r="CK120" s="848" t="s">
        <v>435</v>
      </c>
      <c r="CL120" s="808"/>
      <c r="CM120" s="808"/>
      <c r="CN120" s="808"/>
      <c r="CO120" s="809"/>
      <c r="CP120" s="852" t="s">
        <v>436</v>
      </c>
      <c r="CQ120" s="853"/>
      <c r="CR120" s="853"/>
      <c r="CS120" s="853"/>
      <c r="CT120" s="853"/>
      <c r="CU120" s="853"/>
      <c r="CV120" s="853"/>
      <c r="CW120" s="853"/>
      <c r="CX120" s="853"/>
      <c r="CY120" s="853"/>
      <c r="CZ120" s="853"/>
      <c r="DA120" s="853"/>
      <c r="DB120" s="853"/>
      <c r="DC120" s="853"/>
      <c r="DD120" s="853"/>
      <c r="DE120" s="853"/>
      <c r="DF120" s="854"/>
      <c r="DG120" s="797">
        <v>2821521</v>
      </c>
      <c r="DH120" s="798"/>
      <c r="DI120" s="798"/>
      <c r="DJ120" s="798"/>
      <c r="DK120" s="798"/>
      <c r="DL120" s="798">
        <v>2603950</v>
      </c>
      <c r="DM120" s="798"/>
      <c r="DN120" s="798"/>
      <c r="DO120" s="798"/>
      <c r="DP120" s="798"/>
      <c r="DQ120" s="798">
        <v>2416914</v>
      </c>
      <c r="DR120" s="798"/>
      <c r="DS120" s="798"/>
      <c r="DT120" s="798"/>
      <c r="DU120" s="798"/>
      <c r="DV120" s="799">
        <v>15.6</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38348233</v>
      </c>
      <c r="BR121" s="856"/>
      <c r="BS121" s="856"/>
      <c r="BT121" s="856"/>
      <c r="BU121" s="856"/>
      <c r="BV121" s="856">
        <v>36896667</v>
      </c>
      <c r="BW121" s="856"/>
      <c r="BX121" s="856"/>
      <c r="BY121" s="856"/>
      <c r="BZ121" s="856"/>
      <c r="CA121" s="856">
        <v>37797515</v>
      </c>
      <c r="CB121" s="856"/>
      <c r="CC121" s="856"/>
      <c r="CD121" s="856"/>
      <c r="CE121" s="856"/>
      <c r="CF121" s="857">
        <v>244.7</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453906</v>
      </c>
      <c r="DH121" s="769"/>
      <c r="DI121" s="769"/>
      <c r="DJ121" s="769"/>
      <c r="DK121" s="769"/>
      <c r="DL121" s="769">
        <v>478589</v>
      </c>
      <c r="DM121" s="769"/>
      <c r="DN121" s="769"/>
      <c r="DO121" s="769"/>
      <c r="DP121" s="769"/>
      <c r="DQ121" s="769">
        <v>468487</v>
      </c>
      <c r="DR121" s="769"/>
      <c r="DS121" s="769"/>
      <c r="DT121" s="769"/>
      <c r="DU121" s="769"/>
      <c r="DV121" s="821">
        <v>3</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46336114</v>
      </c>
      <c r="BR122" s="838"/>
      <c r="BS122" s="838"/>
      <c r="BT122" s="838"/>
      <c r="BU122" s="838"/>
      <c r="BV122" s="838">
        <v>46106553</v>
      </c>
      <c r="BW122" s="838"/>
      <c r="BX122" s="838"/>
      <c r="BY122" s="838"/>
      <c r="BZ122" s="838"/>
      <c r="CA122" s="838">
        <v>47593416</v>
      </c>
      <c r="CB122" s="838"/>
      <c r="CC122" s="838"/>
      <c r="CD122" s="838"/>
      <c r="CE122" s="838"/>
      <c r="CF122" s="741"/>
      <c r="CG122" s="742"/>
      <c r="CH122" s="742"/>
      <c r="CI122" s="742"/>
      <c r="CJ122" s="839"/>
      <c r="CK122" s="849"/>
      <c r="CL122" s="810"/>
      <c r="CM122" s="810"/>
      <c r="CN122" s="810"/>
      <c r="CO122" s="811"/>
      <c r="CP122" s="826" t="s">
        <v>440</v>
      </c>
      <c r="CQ122" s="827"/>
      <c r="CR122" s="827"/>
      <c r="CS122" s="827"/>
      <c r="CT122" s="827"/>
      <c r="CU122" s="827"/>
      <c r="CV122" s="827"/>
      <c r="CW122" s="827"/>
      <c r="CX122" s="827"/>
      <c r="CY122" s="827"/>
      <c r="CZ122" s="827"/>
      <c r="DA122" s="827"/>
      <c r="DB122" s="827"/>
      <c r="DC122" s="827"/>
      <c r="DD122" s="827"/>
      <c r="DE122" s="827"/>
      <c r="DF122" s="828"/>
      <c r="DG122" s="768">
        <v>253769</v>
      </c>
      <c r="DH122" s="769"/>
      <c r="DI122" s="769"/>
      <c r="DJ122" s="769"/>
      <c r="DK122" s="769"/>
      <c r="DL122" s="769">
        <v>242684</v>
      </c>
      <c r="DM122" s="769"/>
      <c r="DN122" s="769"/>
      <c r="DO122" s="769"/>
      <c r="DP122" s="769"/>
      <c r="DQ122" s="769">
        <v>231411</v>
      </c>
      <c r="DR122" s="769"/>
      <c r="DS122" s="769"/>
      <c r="DT122" s="769"/>
      <c r="DU122" s="769"/>
      <c r="DV122" s="821">
        <v>1.5</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64.099999999999994</v>
      </c>
      <c r="BR123" s="830"/>
      <c r="BS123" s="830"/>
      <c r="BT123" s="830"/>
      <c r="BU123" s="830"/>
      <c r="BV123" s="830">
        <v>44.2</v>
      </c>
      <c r="BW123" s="830"/>
      <c r="BX123" s="830"/>
      <c r="BY123" s="830"/>
      <c r="BZ123" s="830"/>
      <c r="CA123" s="830">
        <v>27.6</v>
      </c>
      <c r="CB123" s="830"/>
      <c r="CC123" s="830"/>
      <c r="CD123" s="830"/>
      <c r="CE123" s="830"/>
      <c r="CF123" s="728"/>
      <c r="CG123" s="729"/>
      <c r="CH123" s="729"/>
      <c r="CI123" s="729"/>
      <c r="CJ123" s="831"/>
      <c r="CK123" s="849"/>
      <c r="CL123" s="810"/>
      <c r="CM123" s="810"/>
      <c r="CN123" s="810"/>
      <c r="CO123" s="811"/>
      <c r="CP123" s="826" t="s">
        <v>442</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1105</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713</v>
      </c>
      <c r="AB127" s="782"/>
      <c r="AC127" s="782"/>
      <c r="AD127" s="782"/>
      <c r="AE127" s="783"/>
      <c r="AF127" s="784">
        <v>540</v>
      </c>
      <c r="AG127" s="782"/>
      <c r="AH127" s="782"/>
      <c r="AI127" s="782"/>
      <c r="AJ127" s="783"/>
      <c r="AK127" s="784">
        <v>380</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113</v>
      </c>
      <c r="BG127" s="759"/>
      <c r="BH127" s="759"/>
      <c r="BI127" s="759"/>
      <c r="BJ127" s="759"/>
      <c r="BK127" s="759"/>
      <c r="BL127" s="760"/>
      <c r="BM127" s="758">
        <v>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160796</v>
      </c>
      <c r="DH127" s="818"/>
      <c r="DI127" s="818"/>
      <c r="DJ127" s="818"/>
      <c r="DK127" s="818"/>
      <c r="DL127" s="818">
        <v>156177</v>
      </c>
      <c r="DM127" s="818"/>
      <c r="DN127" s="818"/>
      <c r="DO127" s="818"/>
      <c r="DP127" s="818"/>
      <c r="DQ127" s="818">
        <v>151579</v>
      </c>
      <c r="DR127" s="818"/>
      <c r="DS127" s="818"/>
      <c r="DT127" s="818"/>
      <c r="DU127" s="818"/>
      <c r="DV127" s="819">
        <v>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139275</v>
      </c>
      <c r="AB128" s="722"/>
      <c r="AC128" s="722"/>
      <c r="AD128" s="722"/>
      <c r="AE128" s="723"/>
      <c r="AF128" s="724">
        <v>131161</v>
      </c>
      <c r="AG128" s="722"/>
      <c r="AH128" s="722"/>
      <c r="AI128" s="722"/>
      <c r="AJ128" s="723"/>
      <c r="AK128" s="724">
        <v>119735</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113</v>
      </c>
      <c r="BG128" s="789"/>
      <c r="BH128" s="789"/>
      <c r="BI128" s="789"/>
      <c r="BJ128" s="789"/>
      <c r="BK128" s="789"/>
      <c r="BL128" s="790"/>
      <c r="BM128" s="788">
        <v>17.5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20426218</v>
      </c>
      <c r="AB129" s="782"/>
      <c r="AC129" s="782"/>
      <c r="AD129" s="782"/>
      <c r="AE129" s="783"/>
      <c r="AF129" s="784">
        <v>20148449</v>
      </c>
      <c r="AG129" s="782"/>
      <c r="AH129" s="782"/>
      <c r="AI129" s="782"/>
      <c r="AJ129" s="783"/>
      <c r="AK129" s="784">
        <v>19983566</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4660820</v>
      </c>
      <c r="AB130" s="782"/>
      <c r="AC130" s="782"/>
      <c r="AD130" s="782"/>
      <c r="AE130" s="783"/>
      <c r="AF130" s="784">
        <v>4586603</v>
      </c>
      <c r="AG130" s="782"/>
      <c r="AH130" s="782"/>
      <c r="AI130" s="782"/>
      <c r="AJ130" s="783"/>
      <c r="AK130" s="784">
        <v>4534874</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27.6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15765398</v>
      </c>
      <c r="AB131" s="715"/>
      <c r="AC131" s="715"/>
      <c r="AD131" s="715"/>
      <c r="AE131" s="716"/>
      <c r="AF131" s="717">
        <v>15561846</v>
      </c>
      <c r="AG131" s="715"/>
      <c r="AH131" s="715"/>
      <c r="AI131" s="715"/>
      <c r="AJ131" s="716"/>
      <c r="AK131" s="717">
        <v>15448692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11.51958232</v>
      </c>
      <c r="AB132" s="738"/>
      <c r="AC132" s="738"/>
      <c r="AD132" s="738"/>
      <c r="AE132" s="739"/>
      <c r="AF132" s="740">
        <v>10.897890909999999</v>
      </c>
      <c r="AG132" s="738"/>
      <c r="AH132" s="738"/>
      <c r="AI132" s="738"/>
      <c r="AJ132" s="739"/>
      <c r="AK132" s="740">
        <v>10.595570159999999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12</v>
      </c>
      <c r="AB133" s="747"/>
      <c r="AC133" s="747"/>
      <c r="AD133" s="747"/>
      <c r="AE133" s="748"/>
      <c r="AF133" s="746">
        <v>11.4</v>
      </c>
      <c r="AG133" s="747"/>
      <c r="AH133" s="747"/>
      <c r="AI133" s="747"/>
      <c r="AJ133" s="748"/>
      <c r="AK133" s="746">
        <v>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5289914</v>
      </c>
      <c r="L9" s="264">
        <v>157050</v>
      </c>
      <c r="M9" s="265">
        <v>83170</v>
      </c>
      <c r="N9" s="266">
        <v>88.8</v>
      </c>
    </row>
    <row r="10" spans="1:16">
      <c r="A10" s="248"/>
      <c r="B10" s="244"/>
      <c r="C10" s="244"/>
      <c r="D10" s="244"/>
      <c r="E10" s="244"/>
      <c r="F10" s="244"/>
      <c r="G10" s="1131" t="s">
        <v>474</v>
      </c>
      <c r="H10" s="1132"/>
      <c r="I10" s="1132"/>
      <c r="J10" s="1133"/>
      <c r="K10" s="267">
        <v>73855</v>
      </c>
      <c r="L10" s="268">
        <v>2193</v>
      </c>
      <c r="M10" s="269">
        <v>7053</v>
      </c>
      <c r="N10" s="270">
        <v>-68.900000000000006</v>
      </c>
    </row>
    <row r="11" spans="1:16" ht="13.5" customHeight="1">
      <c r="A11" s="248"/>
      <c r="B11" s="244"/>
      <c r="C11" s="244"/>
      <c r="D11" s="244"/>
      <c r="E11" s="244"/>
      <c r="F11" s="244"/>
      <c r="G11" s="1131" t="s">
        <v>475</v>
      </c>
      <c r="H11" s="1132"/>
      <c r="I11" s="1132"/>
      <c r="J11" s="1133"/>
      <c r="K11" s="267">
        <v>41857</v>
      </c>
      <c r="L11" s="268">
        <v>1243</v>
      </c>
      <c r="M11" s="269">
        <v>8860</v>
      </c>
      <c r="N11" s="270">
        <v>-86</v>
      </c>
    </row>
    <row r="12" spans="1:16" ht="13.5" customHeight="1">
      <c r="A12" s="248"/>
      <c r="B12" s="244"/>
      <c r="C12" s="244"/>
      <c r="D12" s="244"/>
      <c r="E12" s="244"/>
      <c r="F12" s="244"/>
      <c r="G12" s="1131" t="s">
        <v>476</v>
      </c>
      <c r="H12" s="1132"/>
      <c r="I12" s="1132"/>
      <c r="J12" s="1133"/>
      <c r="K12" s="267">
        <v>47500</v>
      </c>
      <c r="L12" s="268">
        <v>1410</v>
      </c>
      <c r="M12" s="269">
        <v>837</v>
      </c>
      <c r="N12" s="270">
        <v>68.5</v>
      </c>
    </row>
    <row r="13" spans="1:16" ht="13.5" customHeight="1">
      <c r="A13" s="248"/>
      <c r="B13" s="244"/>
      <c r="C13" s="244"/>
      <c r="D13" s="244"/>
      <c r="E13" s="244"/>
      <c r="F13" s="244"/>
      <c r="G13" s="1131" t="s">
        <v>477</v>
      </c>
      <c r="H13" s="1132"/>
      <c r="I13" s="1132"/>
      <c r="J13" s="1133"/>
      <c r="K13" s="267" t="s">
        <v>478</v>
      </c>
      <c r="L13" s="268" t="s">
        <v>478</v>
      </c>
      <c r="M13" s="269">
        <v>4</v>
      </c>
      <c r="N13" s="270" t="s">
        <v>478</v>
      </c>
    </row>
    <row r="14" spans="1:16" ht="13.5" customHeight="1">
      <c r="A14" s="248"/>
      <c r="B14" s="244"/>
      <c r="C14" s="244"/>
      <c r="D14" s="244"/>
      <c r="E14" s="244"/>
      <c r="F14" s="244"/>
      <c r="G14" s="1131" t="s">
        <v>479</v>
      </c>
      <c r="H14" s="1132"/>
      <c r="I14" s="1132"/>
      <c r="J14" s="1133"/>
      <c r="K14" s="267">
        <v>86682</v>
      </c>
      <c r="L14" s="268">
        <v>2573</v>
      </c>
      <c r="M14" s="269">
        <v>3453</v>
      </c>
      <c r="N14" s="270">
        <v>-25.5</v>
      </c>
    </row>
    <row r="15" spans="1:16" ht="13.5" customHeight="1">
      <c r="A15" s="248"/>
      <c r="B15" s="244"/>
      <c r="C15" s="244"/>
      <c r="D15" s="244"/>
      <c r="E15" s="244"/>
      <c r="F15" s="244"/>
      <c r="G15" s="1131" t="s">
        <v>480</v>
      </c>
      <c r="H15" s="1132"/>
      <c r="I15" s="1132"/>
      <c r="J15" s="1133"/>
      <c r="K15" s="267">
        <v>132104</v>
      </c>
      <c r="L15" s="268">
        <v>3922</v>
      </c>
      <c r="M15" s="269">
        <v>1923</v>
      </c>
      <c r="N15" s="270">
        <v>104</v>
      </c>
    </row>
    <row r="16" spans="1:16">
      <c r="A16" s="248"/>
      <c r="B16" s="244"/>
      <c r="C16" s="244"/>
      <c r="D16" s="244"/>
      <c r="E16" s="244"/>
      <c r="F16" s="244"/>
      <c r="G16" s="1134" t="s">
        <v>481</v>
      </c>
      <c r="H16" s="1135"/>
      <c r="I16" s="1135"/>
      <c r="J16" s="1136"/>
      <c r="K16" s="268">
        <v>-844240</v>
      </c>
      <c r="L16" s="268">
        <v>-25064</v>
      </c>
      <c r="M16" s="269">
        <v>-10272</v>
      </c>
      <c r="N16" s="270">
        <v>144</v>
      </c>
    </row>
    <row r="17" spans="1:16">
      <c r="A17" s="248"/>
      <c r="B17" s="244"/>
      <c r="C17" s="244"/>
      <c r="D17" s="244"/>
      <c r="E17" s="244"/>
      <c r="F17" s="244"/>
      <c r="G17" s="1134" t="s">
        <v>170</v>
      </c>
      <c r="H17" s="1135"/>
      <c r="I17" s="1135"/>
      <c r="J17" s="1136"/>
      <c r="K17" s="268">
        <v>4827672</v>
      </c>
      <c r="L17" s="268">
        <v>143327</v>
      </c>
      <c r="M17" s="269">
        <v>95028</v>
      </c>
      <c r="N17" s="270">
        <v>50.8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15.17</v>
      </c>
      <c r="L21" s="281">
        <v>9.36</v>
      </c>
      <c r="M21" s="282">
        <v>5.81</v>
      </c>
      <c r="N21" s="249"/>
      <c r="O21" s="283"/>
      <c r="P21" s="279"/>
    </row>
    <row r="22" spans="1:16" s="284" customFormat="1">
      <c r="A22" s="279"/>
      <c r="B22" s="249"/>
      <c r="C22" s="249"/>
      <c r="D22" s="249"/>
      <c r="E22" s="249"/>
      <c r="F22" s="249"/>
      <c r="G22" s="1128" t="s">
        <v>487</v>
      </c>
      <c r="H22" s="1129"/>
      <c r="I22" s="1129"/>
      <c r="J22" s="1130"/>
      <c r="K22" s="285">
        <v>96.5</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5904371</v>
      </c>
      <c r="L32" s="294">
        <v>175292</v>
      </c>
      <c r="M32" s="295">
        <v>65071</v>
      </c>
      <c r="N32" s="296">
        <v>169.4</v>
      </c>
    </row>
    <row r="33" spans="1:16" ht="13.5" customHeight="1">
      <c r="A33" s="248"/>
      <c r="B33" s="244"/>
      <c r="C33" s="244"/>
      <c r="D33" s="244"/>
      <c r="E33" s="244"/>
      <c r="F33" s="244"/>
      <c r="G33" s="1119" t="s">
        <v>492</v>
      </c>
      <c r="H33" s="1120"/>
      <c r="I33" s="1120"/>
      <c r="J33" s="1121"/>
      <c r="K33" s="294" t="s">
        <v>478</v>
      </c>
      <c r="L33" s="294" t="s">
        <v>478</v>
      </c>
      <c r="M33" s="295" t="s">
        <v>478</v>
      </c>
      <c r="N33" s="296" t="s">
        <v>478</v>
      </c>
    </row>
    <row r="34" spans="1:16" ht="27" customHeight="1">
      <c r="A34" s="248"/>
      <c r="B34" s="244"/>
      <c r="C34" s="244"/>
      <c r="D34" s="244"/>
      <c r="E34" s="244"/>
      <c r="F34" s="244"/>
      <c r="G34" s="1119" t="s">
        <v>493</v>
      </c>
      <c r="H34" s="1120"/>
      <c r="I34" s="1120"/>
      <c r="J34" s="1121"/>
      <c r="K34" s="294" t="s">
        <v>478</v>
      </c>
      <c r="L34" s="294" t="s">
        <v>478</v>
      </c>
      <c r="M34" s="295">
        <v>23</v>
      </c>
      <c r="N34" s="296" t="s">
        <v>478</v>
      </c>
    </row>
    <row r="35" spans="1:16" ht="27" customHeight="1">
      <c r="A35" s="248"/>
      <c r="B35" s="244"/>
      <c r="C35" s="244"/>
      <c r="D35" s="244"/>
      <c r="E35" s="244"/>
      <c r="F35" s="244"/>
      <c r="G35" s="1119" t="s">
        <v>494</v>
      </c>
      <c r="H35" s="1120"/>
      <c r="I35" s="1120"/>
      <c r="J35" s="1121"/>
      <c r="K35" s="294">
        <v>284767</v>
      </c>
      <c r="L35" s="294">
        <v>8454</v>
      </c>
      <c r="M35" s="295">
        <v>17560</v>
      </c>
      <c r="N35" s="296">
        <v>-51.9</v>
      </c>
    </row>
    <row r="36" spans="1:16" ht="27" customHeight="1">
      <c r="A36" s="248"/>
      <c r="B36" s="244"/>
      <c r="C36" s="244"/>
      <c r="D36" s="244"/>
      <c r="E36" s="244"/>
      <c r="F36" s="244"/>
      <c r="G36" s="1119" t="s">
        <v>495</v>
      </c>
      <c r="H36" s="1120"/>
      <c r="I36" s="1120"/>
      <c r="J36" s="1121"/>
      <c r="K36" s="294">
        <v>99809</v>
      </c>
      <c r="L36" s="294">
        <v>2963</v>
      </c>
      <c r="M36" s="295">
        <v>3274</v>
      </c>
      <c r="N36" s="296">
        <v>-9.5</v>
      </c>
    </row>
    <row r="37" spans="1:16" ht="13.5" customHeight="1">
      <c r="A37" s="248"/>
      <c r="B37" s="244"/>
      <c r="C37" s="244"/>
      <c r="D37" s="244"/>
      <c r="E37" s="244"/>
      <c r="F37" s="244"/>
      <c r="G37" s="1119" t="s">
        <v>496</v>
      </c>
      <c r="H37" s="1120"/>
      <c r="I37" s="1120"/>
      <c r="J37" s="1121"/>
      <c r="K37" s="294">
        <v>380</v>
      </c>
      <c r="L37" s="294">
        <v>11</v>
      </c>
      <c r="M37" s="295">
        <v>1387</v>
      </c>
      <c r="N37" s="296">
        <v>-99.2</v>
      </c>
    </row>
    <row r="38" spans="1:16" ht="27" customHeight="1">
      <c r="A38" s="248"/>
      <c r="B38" s="244"/>
      <c r="C38" s="244"/>
      <c r="D38" s="244"/>
      <c r="E38" s="244"/>
      <c r="F38" s="244"/>
      <c r="G38" s="1122" t="s">
        <v>497</v>
      </c>
      <c r="H38" s="1123"/>
      <c r="I38" s="1123"/>
      <c r="J38" s="1124"/>
      <c r="K38" s="297">
        <v>2159</v>
      </c>
      <c r="L38" s="297">
        <v>64</v>
      </c>
      <c r="M38" s="298">
        <v>7</v>
      </c>
      <c r="N38" s="299">
        <v>814.3</v>
      </c>
      <c r="O38" s="293"/>
    </row>
    <row r="39" spans="1:16">
      <c r="A39" s="248"/>
      <c r="B39" s="244"/>
      <c r="C39" s="244"/>
      <c r="D39" s="244"/>
      <c r="E39" s="244"/>
      <c r="F39" s="244"/>
      <c r="G39" s="1122" t="s">
        <v>498</v>
      </c>
      <c r="H39" s="1123"/>
      <c r="I39" s="1123"/>
      <c r="J39" s="1124"/>
      <c r="K39" s="300">
        <v>-119735</v>
      </c>
      <c r="L39" s="300">
        <v>-3555</v>
      </c>
      <c r="M39" s="301">
        <v>-4282</v>
      </c>
      <c r="N39" s="302">
        <v>-17</v>
      </c>
      <c r="O39" s="293"/>
    </row>
    <row r="40" spans="1:16" ht="27" customHeight="1">
      <c r="A40" s="248"/>
      <c r="B40" s="244"/>
      <c r="C40" s="244"/>
      <c r="D40" s="244"/>
      <c r="E40" s="244"/>
      <c r="F40" s="244"/>
      <c r="G40" s="1119" t="s">
        <v>499</v>
      </c>
      <c r="H40" s="1120"/>
      <c r="I40" s="1120"/>
      <c r="J40" s="1121"/>
      <c r="K40" s="300">
        <v>-4534874</v>
      </c>
      <c r="L40" s="300">
        <v>-134634</v>
      </c>
      <c r="M40" s="301">
        <v>-54179</v>
      </c>
      <c r="N40" s="302">
        <v>148.5</v>
      </c>
      <c r="O40" s="293"/>
    </row>
    <row r="41" spans="1:16">
      <c r="A41" s="248"/>
      <c r="B41" s="244"/>
      <c r="C41" s="244"/>
      <c r="D41" s="244"/>
      <c r="E41" s="244"/>
      <c r="F41" s="244"/>
      <c r="G41" s="1125" t="s">
        <v>280</v>
      </c>
      <c r="H41" s="1126"/>
      <c r="I41" s="1126"/>
      <c r="J41" s="1127"/>
      <c r="K41" s="294">
        <v>1636877</v>
      </c>
      <c r="L41" s="300">
        <v>48597</v>
      </c>
      <c r="M41" s="301">
        <v>28861</v>
      </c>
      <c r="N41" s="302">
        <v>68.400000000000006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6344375</v>
      </c>
      <c r="J51" s="320">
        <v>177594</v>
      </c>
      <c r="K51" s="321">
        <v>12.8</v>
      </c>
      <c r="L51" s="322">
        <v>76282</v>
      </c>
      <c r="M51" s="323">
        <v>25</v>
      </c>
      <c r="N51" s="324">
        <v>-12.2</v>
      </c>
    </row>
    <row r="52" spans="1:14">
      <c r="A52" s="248"/>
      <c r="B52" s="244"/>
      <c r="C52" s="244"/>
      <c r="D52" s="244"/>
      <c r="E52" s="244"/>
      <c r="F52" s="244"/>
      <c r="G52" s="325"/>
      <c r="H52" s="326" t="s">
        <v>510</v>
      </c>
      <c r="I52" s="327">
        <v>2898147</v>
      </c>
      <c r="J52" s="328">
        <v>81126</v>
      </c>
      <c r="K52" s="329">
        <v>99.1</v>
      </c>
      <c r="L52" s="330">
        <v>41092</v>
      </c>
      <c r="M52" s="331">
        <v>31.8</v>
      </c>
      <c r="N52" s="332">
        <v>67.3</v>
      </c>
    </row>
    <row r="53" spans="1:14">
      <c r="A53" s="248"/>
      <c r="B53" s="244"/>
      <c r="C53" s="244"/>
      <c r="D53" s="244"/>
      <c r="E53" s="244"/>
      <c r="F53" s="244"/>
      <c r="G53" s="310" t="s">
        <v>511</v>
      </c>
      <c r="H53" s="311"/>
      <c r="I53" s="319">
        <v>5622075</v>
      </c>
      <c r="J53" s="320">
        <v>160502</v>
      </c>
      <c r="K53" s="321">
        <v>-9.6</v>
      </c>
      <c r="L53" s="322">
        <v>78670</v>
      </c>
      <c r="M53" s="323">
        <v>3.1</v>
      </c>
      <c r="N53" s="324">
        <v>-12.7</v>
      </c>
    </row>
    <row r="54" spans="1:14">
      <c r="A54" s="248"/>
      <c r="B54" s="244"/>
      <c r="C54" s="244"/>
      <c r="D54" s="244"/>
      <c r="E54" s="244"/>
      <c r="F54" s="244"/>
      <c r="G54" s="325"/>
      <c r="H54" s="326" t="s">
        <v>510</v>
      </c>
      <c r="I54" s="327">
        <v>2683936</v>
      </c>
      <c r="J54" s="328">
        <v>76623</v>
      </c>
      <c r="K54" s="329">
        <v>-5.6</v>
      </c>
      <c r="L54" s="330">
        <v>38094</v>
      </c>
      <c r="M54" s="331">
        <v>-7.3</v>
      </c>
      <c r="N54" s="332">
        <v>1.7</v>
      </c>
    </row>
    <row r="55" spans="1:14">
      <c r="A55" s="248"/>
      <c r="B55" s="244"/>
      <c r="C55" s="244"/>
      <c r="D55" s="244"/>
      <c r="E55" s="244"/>
      <c r="F55" s="244"/>
      <c r="G55" s="310" t="s">
        <v>512</v>
      </c>
      <c r="H55" s="311"/>
      <c r="I55" s="319">
        <v>4675942</v>
      </c>
      <c r="J55" s="320">
        <v>136059</v>
      </c>
      <c r="K55" s="321">
        <v>-15.2</v>
      </c>
      <c r="L55" s="322">
        <v>67201</v>
      </c>
      <c r="M55" s="323">
        <v>-14.6</v>
      </c>
      <c r="N55" s="324">
        <v>-0.6</v>
      </c>
    </row>
    <row r="56" spans="1:14">
      <c r="A56" s="248"/>
      <c r="B56" s="244"/>
      <c r="C56" s="244"/>
      <c r="D56" s="244"/>
      <c r="E56" s="244"/>
      <c r="F56" s="244"/>
      <c r="G56" s="325"/>
      <c r="H56" s="326" t="s">
        <v>510</v>
      </c>
      <c r="I56" s="327">
        <v>2223374</v>
      </c>
      <c r="J56" s="328">
        <v>64695</v>
      </c>
      <c r="K56" s="329">
        <v>-15.6</v>
      </c>
      <c r="L56" s="330">
        <v>35210</v>
      </c>
      <c r="M56" s="331">
        <v>-7.6</v>
      </c>
      <c r="N56" s="332">
        <v>-8</v>
      </c>
    </row>
    <row r="57" spans="1:14">
      <c r="A57" s="248"/>
      <c r="B57" s="244"/>
      <c r="C57" s="244"/>
      <c r="D57" s="244"/>
      <c r="E57" s="244"/>
      <c r="F57" s="244"/>
      <c r="G57" s="310" t="s">
        <v>513</v>
      </c>
      <c r="H57" s="311"/>
      <c r="I57" s="319">
        <v>4192885</v>
      </c>
      <c r="J57" s="320">
        <v>123713</v>
      </c>
      <c r="K57" s="321">
        <v>-9.1</v>
      </c>
      <c r="L57" s="322">
        <v>75709</v>
      </c>
      <c r="M57" s="323">
        <v>12.7</v>
      </c>
      <c r="N57" s="324">
        <v>-21.8</v>
      </c>
    </row>
    <row r="58" spans="1:14">
      <c r="A58" s="248"/>
      <c r="B58" s="244"/>
      <c r="C58" s="244"/>
      <c r="D58" s="244"/>
      <c r="E58" s="244"/>
      <c r="F58" s="244"/>
      <c r="G58" s="325"/>
      <c r="H58" s="326" t="s">
        <v>510</v>
      </c>
      <c r="I58" s="327">
        <v>1440462</v>
      </c>
      <c r="J58" s="328">
        <v>42502</v>
      </c>
      <c r="K58" s="329">
        <v>-34.299999999999997</v>
      </c>
      <c r="L58" s="330">
        <v>35212</v>
      </c>
      <c r="M58" s="331">
        <v>0</v>
      </c>
      <c r="N58" s="332">
        <v>-34.299999999999997</v>
      </c>
    </row>
    <row r="59" spans="1:14">
      <c r="A59" s="248"/>
      <c r="B59" s="244"/>
      <c r="C59" s="244"/>
      <c r="D59" s="244"/>
      <c r="E59" s="244"/>
      <c r="F59" s="244"/>
      <c r="G59" s="310" t="s">
        <v>514</v>
      </c>
      <c r="H59" s="311"/>
      <c r="I59" s="319">
        <v>6834486</v>
      </c>
      <c r="J59" s="320">
        <v>202906</v>
      </c>
      <c r="K59" s="321">
        <v>64</v>
      </c>
      <c r="L59" s="322">
        <v>90961</v>
      </c>
      <c r="M59" s="323">
        <v>20.100000000000001</v>
      </c>
      <c r="N59" s="324">
        <v>43.9</v>
      </c>
    </row>
    <row r="60" spans="1:14">
      <c r="A60" s="248"/>
      <c r="B60" s="244"/>
      <c r="C60" s="244"/>
      <c r="D60" s="244"/>
      <c r="E60" s="244"/>
      <c r="F60" s="244"/>
      <c r="G60" s="325"/>
      <c r="H60" s="326" t="s">
        <v>510</v>
      </c>
      <c r="I60" s="333">
        <v>2118848</v>
      </c>
      <c r="J60" s="328">
        <v>62906</v>
      </c>
      <c r="K60" s="329">
        <v>48</v>
      </c>
      <c r="L60" s="330">
        <v>37720</v>
      </c>
      <c r="M60" s="331">
        <v>7.1</v>
      </c>
      <c r="N60" s="332">
        <v>40.9</v>
      </c>
    </row>
    <row r="61" spans="1:14">
      <c r="A61" s="248"/>
      <c r="B61" s="244"/>
      <c r="C61" s="244"/>
      <c r="D61" s="244"/>
      <c r="E61" s="244"/>
      <c r="F61" s="244"/>
      <c r="G61" s="310" t="s">
        <v>515</v>
      </c>
      <c r="H61" s="334"/>
      <c r="I61" s="335">
        <v>5533953</v>
      </c>
      <c r="J61" s="336">
        <v>160155</v>
      </c>
      <c r="K61" s="337">
        <v>8.6</v>
      </c>
      <c r="L61" s="338">
        <v>77765</v>
      </c>
      <c r="M61" s="339">
        <v>9.3000000000000007</v>
      </c>
      <c r="N61" s="324">
        <v>-0.7</v>
      </c>
    </row>
    <row r="62" spans="1:14">
      <c r="A62" s="248"/>
      <c r="B62" s="244"/>
      <c r="C62" s="244"/>
      <c r="D62" s="244"/>
      <c r="E62" s="244"/>
      <c r="F62" s="244"/>
      <c r="G62" s="325"/>
      <c r="H62" s="326" t="s">
        <v>510</v>
      </c>
      <c r="I62" s="327">
        <v>2272953</v>
      </c>
      <c r="J62" s="328">
        <v>65570</v>
      </c>
      <c r="K62" s="329">
        <v>18.3</v>
      </c>
      <c r="L62" s="330">
        <v>37466</v>
      </c>
      <c r="M62" s="331">
        <v>4.8</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5.42</v>
      </c>
      <c r="G47" s="12">
        <v>5.28</v>
      </c>
      <c r="H47" s="12">
        <v>5.36</v>
      </c>
      <c r="I47" s="12">
        <v>6.53</v>
      </c>
      <c r="J47" s="13">
        <v>7.54</v>
      </c>
    </row>
    <row r="48" spans="2:10" ht="57.75" customHeight="1">
      <c r="B48" s="14"/>
      <c r="C48" s="1139" t="s">
        <v>4</v>
      </c>
      <c r="D48" s="1139"/>
      <c r="E48" s="1140"/>
      <c r="F48" s="15">
        <v>2.5</v>
      </c>
      <c r="G48" s="16">
        <v>1.74</v>
      </c>
      <c r="H48" s="16">
        <v>2.08</v>
      </c>
      <c r="I48" s="16">
        <v>1.8</v>
      </c>
      <c r="J48" s="17">
        <v>2.0299999999999998</v>
      </c>
    </row>
    <row r="49" spans="2:10" ht="57.75" customHeight="1" thickBot="1">
      <c r="B49" s="18"/>
      <c r="C49" s="1141" t="s">
        <v>5</v>
      </c>
      <c r="D49" s="1141"/>
      <c r="E49" s="1142"/>
      <c r="F49" s="19">
        <v>1.97</v>
      </c>
      <c r="G49" s="20">
        <v>3.01</v>
      </c>
      <c r="H49" s="20">
        <v>5.88</v>
      </c>
      <c r="I49" s="20">
        <v>1.19</v>
      </c>
      <c r="J49" s="21">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1.77</v>
      </c>
      <c r="G34" s="33">
        <v>2.0299999999999998</v>
      </c>
      <c r="H34" s="33">
        <v>2.4700000000000002</v>
      </c>
      <c r="I34" s="33">
        <v>2.67</v>
      </c>
      <c r="J34" s="34">
        <v>2.66</v>
      </c>
      <c r="K34" s="22"/>
      <c r="L34" s="22"/>
      <c r="M34" s="22"/>
      <c r="N34" s="22"/>
      <c r="O34" s="22"/>
      <c r="P34" s="22"/>
    </row>
    <row r="35" spans="1:16" ht="39" customHeight="1">
      <c r="A35" s="22"/>
      <c r="B35" s="35"/>
      <c r="C35" s="1143" t="s">
        <v>523</v>
      </c>
      <c r="D35" s="1144"/>
      <c r="E35" s="1145"/>
      <c r="F35" s="36">
        <v>2.4900000000000002</v>
      </c>
      <c r="G35" s="37">
        <v>1.73</v>
      </c>
      <c r="H35" s="37">
        <v>2.0699999999999998</v>
      </c>
      <c r="I35" s="37">
        <v>1.8</v>
      </c>
      <c r="J35" s="38">
        <v>2.02</v>
      </c>
      <c r="K35" s="22"/>
      <c r="L35" s="22"/>
      <c r="M35" s="22"/>
      <c r="N35" s="22"/>
      <c r="O35" s="22"/>
      <c r="P35" s="22"/>
    </row>
    <row r="36" spans="1:16" ht="39" customHeight="1">
      <c r="A36" s="22"/>
      <c r="B36" s="35"/>
      <c r="C36" s="1143" t="s">
        <v>524</v>
      </c>
      <c r="D36" s="1144"/>
      <c r="E36" s="1145"/>
      <c r="F36" s="36">
        <v>0.33</v>
      </c>
      <c r="G36" s="37">
        <v>0.03</v>
      </c>
      <c r="H36" s="37">
        <v>0.6</v>
      </c>
      <c r="I36" s="37">
        <v>1.0900000000000001</v>
      </c>
      <c r="J36" s="38">
        <v>0.77</v>
      </c>
      <c r="K36" s="22"/>
      <c r="L36" s="22"/>
      <c r="M36" s="22"/>
      <c r="N36" s="22"/>
      <c r="O36" s="22"/>
      <c r="P36" s="22"/>
    </row>
    <row r="37" spans="1:16" ht="39" customHeight="1">
      <c r="A37" s="22"/>
      <c r="B37" s="35"/>
      <c r="C37" s="1143" t="s">
        <v>525</v>
      </c>
      <c r="D37" s="1144"/>
      <c r="E37" s="1145"/>
      <c r="F37" s="36">
        <v>0.05</v>
      </c>
      <c r="G37" s="37">
        <v>0.12</v>
      </c>
      <c r="H37" s="37">
        <v>0.39</v>
      </c>
      <c r="I37" s="37">
        <v>0.35</v>
      </c>
      <c r="J37" s="38">
        <v>0.43</v>
      </c>
      <c r="K37" s="22"/>
      <c r="L37" s="22"/>
      <c r="M37" s="22"/>
      <c r="N37" s="22"/>
      <c r="O37" s="22"/>
      <c r="P37" s="22"/>
    </row>
    <row r="38" spans="1:16" ht="39" customHeight="1">
      <c r="A38" s="22"/>
      <c r="B38" s="35"/>
      <c r="C38" s="1143" t="s">
        <v>526</v>
      </c>
      <c r="D38" s="1144"/>
      <c r="E38" s="1145"/>
      <c r="F38" s="36">
        <v>0.05</v>
      </c>
      <c r="G38" s="37">
        <v>0.08</v>
      </c>
      <c r="H38" s="37">
        <v>0.13</v>
      </c>
      <c r="I38" s="37">
        <v>0.14000000000000001</v>
      </c>
      <c r="J38" s="38">
        <v>0.14000000000000001</v>
      </c>
      <c r="K38" s="22"/>
      <c r="L38" s="22"/>
      <c r="M38" s="22"/>
      <c r="N38" s="22"/>
      <c r="O38" s="22"/>
      <c r="P38" s="22"/>
    </row>
    <row r="39" spans="1:16" ht="39" customHeight="1">
      <c r="A39" s="22"/>
      <c r="B39" s="35"/>
      <c r="C39" s="1143" t="s">
        <v>527</v>
      </c>
      <c r="D39" s="1144"/>
      <c r="E39" s="1145"/>
      <c r="F39" s="36">
        <v>0.17</v>
      </c>
      <c r="G39" s="37">
        <v>0.12</v>
      </c>
      <c r="H39" s="37">
        <v>7.0000000000000007E-2</v>
      </c>
      <c r="I39" s="37">
        <v>0.04</v>
      </c>
      <c r="J39" s="38">
        <v>0.03</v>
      </c>
      <c r="K39" s="22"/>
      <c r="L39" s="22"/>
      <c r="M39" s="22"/>
      <c r="N39" s="22"/>
      <c r="O39" s="22"/>
      <c r="P39" s="22"/>
    </row>
    <row r="40" spans="1:16" ht="39" customHeight="1">
      <c r="A40" s="22"/>
      <c r="B40" s="35"/>
      <c r="C40" s="1143" t="s">
        <v>528</v>
      </c>
      <c r="D40" s="1144"/>
      <c r="E40" s="1145"/>
      <c r="F40" s="36">
        <v>0</v>
      </c>
      <c r="G40" s="37">
        <v>0</v>
      </c>
      <c r="H40" s="37">
        <v>0.01</v>
      </c>
      <c r="I40" s="37">
        <v>0.02</v>
      </c>
      <c r="J40" s="38">
        <v>0.01</v>
      </c>
      <c r="K40" s="22"/>
      <c r="L40" s="22"/>
      <c r="M40" s="22"/>
      <c r="N40" s="22"/>
      <c r="O40" s="22"/>
      <c r="P40" s="22"/>
    </row>
    <row r="41" spans="1:16" ht="39" customHeight="1">
      <c r="A41" s="22"/>
      <c r="B41" s="35"/>
      <c r="C41" s="1143" t="s">
        <v>529</v>
      </c>
      <c r="D41" s="1144"/>
      <c r="E41" s="1145"/>
      <c r="F41" s="36">
        <v>0.01</v>
      </c>
      <c r="G41" s="37">
        <v>0.01</v>
      </c>
      <c r="H41" s="37">
        <v>0.01</v>
      </c>
      <c r="I41" s="37">
        <v>0.01</v>
      </c>
      <c r="J41" s="38">
        <v>0.01</v>
      </c>
      <c r="K41" s="22"/>
      <c r="L41" s="22"/>
      <c r="M41" s="22"/>
      <c r="N41" s="22"/>
      <c r="O41" s="22"/>
      <c r="P41" s="22"/>
    </row>
    <row r="42" spans="1:16" ht="39" customHeight="1">
      <c r="A42" s="22"/>
      <c r="B42" s="39"/>
      <c r="C42" s="1143" t="s">
        <v>530</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531</v>
      </c>
      <c r="D43" s="1147"/>
      <c r="E43" s="1148"/>
      <c r="F43" s="41">
        <v>0.17</v>
      </c>
      <c r="G43" s="42">
        <v>0.16</v>
      </c>
      <c r="H43" s="42">
        <v>0.1</v>
      </c>
      <c r="I43" s="42">
        <v>0.06</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6368</v>
      </c>
      <c r="L45" s="60">
        <v>6460</v>
      </c>
      <c r="M45" s="60">
        <v>6193</v>
      </c>
      <c r="N45" s="60">
        <v>6008</v>
      </c>
      <c r="O45" s="61">
        <v>5904</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307</v>
      </c>
      <c r="L48" s="64">
        <v>310</v>
      </c>
      <c r="M48" s="64">
        <v>310</v>
      </c>
      <c r="N48" s="64">
        <v>298</v>
      </c>
      <c r="O48" s="65">
        <v>285</v>
      </c>
      <c r="P48" s="48"/>
      <c r="Q48" s="48"/>
      <c r="R48" s="48"/>
      <c r="S48" s="48"/>
      <c r="T48" s="48"/>
      <c r="U48" s="48"/>
    </row>
    <row r="49" spans="1:21" ht="30.75" customHeight="1">
      <c r="A49" s="48"/>
      <c r="B49" s="1161"/>
      <c r="C49" s="1162"/>
      <c r="D49" s="62"/>
      <c r="E49" s="1153" t="s">
        <v>16</v>
      </c>
      <c r="F49" s="1153"/>
      <c r="G49" s="1153"/>
      <c r="H49" s="1153"/>
      <c r="I49" s="1153"/>
      <c r="J49" s="1154"/>
      <c r="K49" s="63">
        <v>108</v>
      </c>
      <c r="L49" s="64">
        <v>106</v>
      </c>
      <c r="M49" s="64">
        <v>105</v>
      </c>
      <c r="N49" s="64">
        <v>104</v>
      </c>
      <c r="O49" s="65">
        <v>100</v>
      </c>
      <c r="P49" s="48"/>
      <c r="Q49" s="48"/>
      <c r="R49" s="48"/>
      <c r="S49" s="48"/>
      <c r="T49" s="48"/>
      <c r="U49" s="48"/>
    </row>
    <row r="50" spans="1:21" ht="30.75" customHeight="1">
      <c r="A50" s="48"/>
      <c r="B50" s="1161"/>
      <c r="C50" s="1162"/>
      <c r="D50" s="62"/>
      <c r="E50" s="1153" t="s">
        <v>17</v>
      </c>
      <c r="F50" s="1153"/>
      <c r="G50" s="1153"/>
      <c r="H50" s="1153"/>
      <c r="I50" s="1153"/>
      <c r="J50" s="1154"/>
      <c r="K50" s="63">
        <v>2</v>
      </c>
      <c r="L50" s="64">
        <v>2</v>
      </c>
      <c r="M50" s="64">
        <v>2</v>
      </c>
      <c r="N50" s="64">
        <v>1</v>
      </c>
      <c r="O50" s="65">
        <v>0</v>
      </c>
      <c r="P50" s="48"/>
      <c r="Q50" s="48"/>
      <c r="R50" s="48"/>
      <c r="S50" s="48"/>
      <c r="T50" s="48"/>
      <c r="U50" s="48"/>
    </row>
    <row r="51" spans="1:21" ht="30.75" customHeight="1">
      <c r="A51" s="48"/>
      <c r="B51" s="1163"/>
      <c r="C51" s="1164"/>
      <c r="D51" s="66"/>
      <c r="E51" s="1153" t="s">
        <v>18</v>
      </c>
      <c r="F51" s="1153"/>
      <c r="G51" s="1153"/>
      <c r="H51" s="1153"/>
      <c r="I51" s="1153"/>
      <c r="J51" s="1154"/>
      <c r="K51" s="63">
        <v>2</v>
      </c>
      <c r="L51" s="64">
        <v>8</v>
      </c>
      <c r="M51" s="64">
        <v>6</v>
      </c>
      <c r="N51" s="64">
        <v>3</v>
      </c>
      <c r="O51" s="65">
        <v>2</v>
      </c>
      <c r="P51" s="48"/>
      <c r="Q51" s="48"/>
      <c r="R51" s="48"/>
      <c r="S51" s="48"/>
      <c r="T51" s="48"/>
      <c r="U51" s="48"/>
    </row>
    <row r="52" spans="1:21" ht="30.75" customHeight="1">
      <c r="A52" s="48"/>
      <c r="B52" s="1151" t="s">
        <v>19</v>
      </c>
      <c r="C52" s="1152"/>
      <c r="D52" s="66"/>
      <c r="E52" s="1153" t="s">
        <v>20</v>
      </c>
      <c r="F52" s="1153"/>
      <c r="G52" s="1153"/>
      <c r="H52" s="1153"/>
      <c r="I52" s="1153"/>
      <c r="J52" s="1154"/>
      <c r="K52" s="63">
        <v>4921</v>
      </c>
      <c r="L52" s="64">
        <v>4948</v>
      </c>
      <c r="M52" s="64">
        <v>4800</v>
      </c>
      <c r="N52" s="64">
        <v>4718</v>
      </c>
      <c r="O52" s="65">
        <v>4655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1866</v>
      </c>
      <c r="L53" s="69">
        <v>1938</v>
      </c>
      <c r="M53" s="69">
        <v>1816</v>
      </c>
      <c r="N53" s="69">
        <v>1696</v>
      </c>
      <c r="O53" s="70">
        <v>1636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2015-04-17T06:33:16Z</cp:lastPrinted>
  <dcterms:created xsi:type="dcterms:W3CDTF">2015-02-17T07:46:05Z</dcterms:created>
  <dcterms:modified xsi:type="dcterms:W3CDTF">2015-05-07T02:14:03Z</dcterms:modified>
  <cp:category/>
</cp:coreProperties>
</file>