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15" yWindow="5940" windowWidth="19230" windowHeight="59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C35" i="9"/>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CO34" i="9" s="1"/>
  <c r="CO35" i="9" s="1"/>
  <c r="BW34" i="9"/>
  <c r="BW35" i="9" s="1"/>
  <c r="BW36" i="9" s="1"/>
  <c r="BW37" i="9" s="1"/>
  <c r="BW38" i="9" s="1"/>
  <c r="BW39" i="9" s="1"/>
  <c r="BW40" i="9" s="1"/>
  <c r="BW41" i="9" s="1"/>
</calcChain>
</file>

<file path=xl/sharedStrings.xml><?xml version="1.0" encoding="utf-8"?>
<sst xmlns="http://schemas.openxmlformats.org/spreadsheetml/2006/main" count="990" uniqueCount="549">
  <si>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</si>
  <si>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</si>
  <si>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</si>
  <si>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</si>
  <si>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</si>
  <si>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</si>
  <si>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</si>
  <si>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</si>
  <si>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</si>
  <si>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</si>
  <si>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</si>
  <si>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</si>
  <si>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</si>
  <si>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</si>
  <si>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</si>
  <si>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</si>
  <si>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</si>
  <si>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</si>
  <si>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</si>
  <si>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</si>
  <si>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</si>
  <si>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</si>
  <si>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</si>
  <si>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</si>
  <si>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</si>
  <si>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</si>
  <si>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</si>
  <si>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</si>
  <si>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</si>
  <si>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</si>
  <si>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</si>
  <si>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</si>
  <si>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</si>
  <si>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</si>
  <si>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</si>
  <si>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</si>
  <si>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</si>
  <si>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</si>
  <si>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</si>
  <si>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</si>
  <si>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</si>
  <si>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</si>
  <si>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</si>
  <si>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</si>
  <si>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</si>
  <si>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</si>
  <si>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</si>
  <si>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</si>
  <si>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</si>
  <si>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</si>
  <si>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</si>
  <si>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</si>
  <si>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</si>
  <si>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</si>
  <si>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</si>
  <si>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</si>
  <si>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</si>
  <si>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</si>
  <si>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</si>
  <si>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</si>
  <si>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</si>
  <si>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</si>
  <si>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</si>
  <si>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</si>
  <si>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</si>
  <si>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</si>
  <si>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</si>
  <si>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</si>
  <si>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</si>
  <si>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</si>
  <si>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</si>
  <si>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</si>
  <si>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</si>
  <si>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</si>
  <si>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</si>
  <si>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</si>
  <si>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</si>
  <si>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</si>
  <si>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</si>
  <si>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</si>
  <si>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</si>
  <si>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</si>
  <si>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</si>
  <si>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</si>
  <si>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</si>
  <si>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</si>
  <si>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</si>
  <si>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</si>
  <si>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</si>
  <si>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</si>
  <si>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</si>
  <si>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</si>
  <si>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</si>
  <si>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</si>
  <si>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</si>
  <si>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</si>
  <si>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</si>
  <si>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</si>
  <si>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</si>
  <si>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</si>
  <si>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</si>
  <si>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</si>
  <si>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</si>
  <si>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</si>
  <si>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</si>
  <si>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</si>
  <si>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</si>
  <si>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</si>
  <si>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</si>
  <si>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</si>
  <si>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</si>
  <si>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</si>
  <si>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</si>
  <si>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</si>
  <si>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</si>
  <si>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</si>
  <si>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</si>
  <si>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</si>
  <si>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</si>
  <si>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</si>
  <si>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</si>
  <si>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</si>
  <si>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</si>
  <si>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</si>
  <si>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</si>
  <si>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</si>
  <si>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</si>
  <si>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</si>
  <si>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</si>
  <si>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</si>
  <si>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</si>
  <si>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</si>
  <si>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</si>
  <si>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</si>
  <si>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</si>
  <si>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</si>
  <si>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</si>
  <si>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</si>
  <si>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</si>
  <si>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</si>
  <si>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</si>
  <si>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</si>
  <si>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</si>
  <si>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</si>
  <si>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</si>
  <si>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</si>
  <si>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</si>
  <si>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</si>
  <si>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</si>
  <si>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</si>
  <si>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</si>
  <si>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</si>
  <si>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</si>
  <si>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</si>
  <si>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</si>
  <si>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</si>
  <si>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</si>
  <si>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</si>
  <si>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</si>
  <si>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</si>
  <si>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</si>
  <si>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</si>
  <si>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</si>
  <si>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</si>
  <si>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</si>
  <si>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</si>
  <si>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</si>
  <si>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</si>
  <si>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</si>
  <si>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</si>
  <si>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</si>
  <si>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</si>
  <si>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</si>
  <si>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</si>
  <si>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</si>
  <si>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</si>
  <si>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</si>
  <si>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</si>
  <si>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</si>
  <si>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</si>
  <si>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</si>
  <si>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</si>
  <si>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</si>
  <si>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</si>
  <si>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</si>
  <si>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</si>
  <si>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</si>
  <si>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</si>
  <si>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</si>
  <si>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</si>
  <si>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</si>
  <si>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</si>
  <si>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</si>
  <si>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</si>
  <si>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長崎県長与町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</si>
  <si>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</si>
  <si>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</si>
  <si>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</si>
  <si>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</si>
  <si>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</si>
  <si>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</si>
  <si>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</si>
  <si>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</si>
  <si>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</si>
  <si>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</si>
  <si>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</si>
  <si>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</si>
  <si>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</si>
  <si>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</si>
  <si>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</si>
  <si>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</si>
  <si>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</si>
  <si>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</si>
  <si>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</si>
  <si>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</si>
  <si>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</si>
  <si>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</si>
  <si>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</si>
  <si>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</si>
  <si>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</si>
  <si>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</si>
  <si>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</si>
  <si>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</si>
  <si>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</si>
  <si>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</si>
  <si>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</si>
  <si>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</si>
  <si>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</si>
  <si>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</si>
  <si>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</si>
  <si>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</si>
  <si>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</si>
  <si>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</si>
  <si>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</si>
  <si>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</si>
  <si>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</si>
  <si>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</si>
  <si>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</si>
  <si>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</si>
  <si>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</si>
  <si>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</si>
  <si>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</si>
  <si>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</si>
  <si>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</si>
  <si>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</si>
  <si>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</si>
  <si>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</si>
  <si>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</si>
  <si>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</si>
  <si>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</si>
  <si>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</si>
  <si>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</si>
  <si>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</si>
  <si>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</si>
  <si>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</si>
  <si>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</si>
  <si>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</si>
  <si>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</si>
  <si>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</si>
  <si>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</si>
  <si>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</si>
  <si>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</si>
  <si>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</si>
  <si>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</si>
  <si>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</si>
  <si>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</si>
  <si>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</si>
  <si>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</si>
  <si>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</si>
  <si>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</si>
  <si>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</si>
  <si>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</si>
  <si>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</si>
  <si>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</si>
  <si>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</si>
  <si>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</si>
  <si>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</si>
  <si>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</si>
  <si>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</si>
  <si>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</si>
  <si>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</si>
  <si>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</si>
  <si>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</si>
  <si>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</si>
  <si>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</si>
  <si>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</si>
  <si>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</si>
  <si>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</si>
  <si>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</si>
  <si>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</si>
  <si>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</si>
  <si>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</si>
  <si>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</si>
  <si>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</si>
  <si>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</si>
  <si>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</si>
  <si>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</si>
  <si>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</si>
  <si>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</si>
  <si>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</si>
  <si>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</si>
  <si>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</si>
  <si>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</si>
  <si>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</si>
  <si>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</si>
  <si>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</si>
  <si>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</si>
  <si>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</si>
  <si>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</si>
  <si>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</si>
  <si>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</si>
  <si>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</si>
  <si>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</si>
  <si>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</si>
  <si>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</si>
  <si>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</si>
  <si>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</si>
  <si>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</si>
  <si>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</si>
  <si>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</si>
  <si>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</si>
  <si>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</si>
  <si>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</si>
  <si>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</si>
  <si>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</si>
  <si>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</si>
  <si>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</si>
  <si>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</si>
  <si>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</si>
  <si>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</si>
  <si>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</si>
  <si>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</si>
  <si>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</si>
  <si>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</si>
  <si>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</si>
  <si>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</si>
  <si>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</si>
  <si>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</si>
  <si>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</si>
  <si>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</si>
  <si>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</si>
  <si>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</si>
  <si>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</si>
  <si>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</si>
  <si>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長崎県長与町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</si>
  <si>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</si>
  <si>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</si>
  <si>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</si>
  <si>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</si>
  <si>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</si>
  <si>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</si>
  <si>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</si>
  <si>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</si>
  <si>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</si>
  <si>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</si>
  <si>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</si>
  <si>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</si>
  <si>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</si>
  <si>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</si>
  <si>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</si>
  <si>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</si>
  <si>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</si>
  <si>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</si>
  <si>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</si>
  <si>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</si>
  <si>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</si>
  <si>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</si>
  <si>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</si>
  <si>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</si>
  <si>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</si>
  <si>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</si>
  <si>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</si>
  <si>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</si>
  <si>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</si>
  <si>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</si>
  <si>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</si>
  <si>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</si>
  <si>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</si>
  <si>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</si>
  <si>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</si>
  <si>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</si>
  <si>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</si>
  <si>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</si>
  <si>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</si>
  <si>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</si>
  <si>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長崎都市計画事業長与町土地区画整理事業特別会計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</si>
  <si>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</si>
  <si>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</si>
  <si>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</si>
  <si>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</si>
  <si>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</si>
  <si>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</si>
  <si>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</si>
  <si>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</si>
  <si>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</si>
  <si>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</si>
  <si>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</si>
  <si>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</si>
  <si>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</si>
  <si>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</si>
  <si>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</si>
  <si>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</si>
  <si>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</si>
  <si>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</si>
  <si>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</si>
  <si>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</si>
  <si>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</si>
  <si>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</si>
  <si>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</si>
  <si>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</si>
  <si>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</si>
  <si>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</si>
  <si>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</si>
  <si>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</si>
  <si>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</si>
  <si>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</si>
  <si>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</si>
  <si>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</si>
  <si>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</si>
  <si>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</si>
  <si>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</si>
  <si>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</si>
  <si>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</si>
  <si>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</si>
  <si>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</si>
  <si>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</si>
  <si>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</si>
  <si>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</si>
  <si>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</si>
  <si>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</si>
  <si>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</si>
  <si>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</si>
  <si>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</si>
  <si>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</si>
  <si>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</si>
  <si>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</si>
  <si>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</si>
  <si>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</si>
  <si>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</si>
  <si>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</si>
  <si>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</si>
  <si>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</si>
  <si>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</si>
  <si>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</si>
  <si>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</si>
  <si>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</si>
  <si>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</si>
  <si>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</si>
  <si>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</si>
  <si>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</si>
  <si>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</si>
  <si>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</si>
  <si>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</si>
  <si>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</si>
  <si>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</si>
  <si>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</si>
  <si>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</si>
  <si>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</si>
  <si>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</si>
  <si>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</si>
  <si>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</si>
  <si>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</si>
  <si>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</si>
  <si>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</si>
  <si>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</si>
  <si>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</si>
  <si>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</si>
  <si>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</si>
  <si>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</si>
  <si>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</si>
  <si>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</si>
  <si>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</si>
  <si>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</si>
  <si>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</si>
  <si>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</si>
  <si>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</si>
  <si>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</si>
  <si>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</si>
  <si>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</si>
  <si>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</si>
  <si>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</si>
  <si>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</si>
  <si>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</si>
  <si>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</si>
  <si>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</si>
  <si>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</si>
  <si>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</si>
  <si>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</si>
  <si>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</si>
  <si>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</si>
  <si>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</si>
  <si>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</si>
  <si>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</si>
  <si>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</si>
  <si>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</si>
  <si>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</si>
  <si>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</si>
  <si>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</si>
  <si>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</si>
  <si>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</si>
  <si>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</si>
  <si>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</si>
  <si>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</si>
  <si>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</si>
  <si>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</si>
  <si>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</si>
  <si>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</si>
  <si>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</si>
  <si>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</si>
  <si>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</si>
  <si>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</si>
  <si>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</si>
  <si>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</si>
  <si>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</si>
  <si>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</si>
  <si>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</si>
  <si>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</si>
  <si>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</si>
  <si>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</si>
  <si>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</si>
  <si>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2.47</t>
  </si>
  <si>
    <t>▲ 3.50</t>
  </si>
  <si>
    <t>▲ 3.79</t>
  </si>
  <si>
    <t>▲ 0.58</t>
  </si>
  <si>
    <t>下水道事業会計</t>
  </si>
  <si>
    <t>水道事業会計</t>
  </si>
  <si>
    <t>一般会計</t>
  </si>
  <si>
    <t>国民健康保険特別会計</t>
  </si>
  <si>
    <t>介護保険特別会計</t>
  </si>
  <si>
    <t>後期高齢者医療特別会計</t>
  </si>
  <si>
    <t>駐車場事業特別会計</t>
  </si>
  <si>
    <t>長崎都市計画事業長与町土地区画整理事業特別会計</t>
  </si>
  <si>
    <t>その他会計（赤字）</t>
  </si>
  <si>
    <t>その他会計（黒字）</t>
  </si>
  <si>
    <t>-</t>
    <phoneticPr fontId="2"/>
  </si>
  <si>
    <t>-</t>
    <phoneticPr fontId="2"/>
  </si>
  <si>
    <t>西彼中央土地開発公社</t>
    <rPh sb="0" eb="2">
      <t>セイヒ</t>
    </rPh>
    <rPh sb="2" eb="4">
      <t>チュウオウ</t>
    </rPh>
    <rPh sb="4" eb="6">
      <t>トチ</t>
    </rPh>
    <rPh sb="6" eb="8">
      <t>カイハツ</t>
    </rPh>
    <rPh sb="8" eb="10">
      <t>コウシャ</t>
    </rPh>
    <phoneticPr fontId="5"/>
  </si>
  <si>
    <t>長崎県林業公社</t>
    <rPh sb="0" eb="3">
      <t>ナガサキケン</t>
    </rPh>
    <rPh sb="3" eb="5">
      <t>リンギョウ</t>
    </rPh>
    <rPh sb="5" eb="7">
      <t>コウシャ</t>
    </rPh>
    <phoneticPr fontId="5"/>
  </si>
  <si>
    <t>○</t>
    <phoneticPr fontId="2"/>
  </si>
  <si>
    <t>-</t>
    <phoneticPr fontId="2"/>
  </si>
  <si>
    <t>長与・時津環境施設組合（一般会計）</t>
    <rPh sb="0" eb="2">
      <t>ナガヨ</t>
    </rPh>
    <rPh sb="3" eb="5">
      <t>トギツ</t>
    </rPh>
    <rPh sb="5" eb="7">
      <t>カンキョウ</t>
    </rPh>
    <rPh sb="7" eb="9">
      <t>シセツ</t>
    </rPh>
    <rPh sb="9" eb="11">
      <t>クミアイ</t>
    </rPh>
    <rPh sb="12" eb="14">
      <t>イッパン</t>
    </rPh>
    <rPh sb="14" eb="16">
      <t>カイケイ</t>
    </rPh>
    <phoneticPr fontId="5"/>
  </si>
  <si>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</si>
  <si>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</si>
  <si>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</si>
  <si>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5"/>
  </si>
  <si>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</si>
  <si>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5"/>
  </si>
  <si>
    <t>長崎県後期高齢者医療広域連合（事業会計）</t>
    <rPh sb="0" eb="3">
      <t>ナガサキケン</t>
    </rPh>
    <rPh sb="3" eb="5">
      <t>コウキ</t>
    </rPh>
    <rPh sb="5" eb="8">
      <t>コウレイシャ</t>
    </rPh>
    <rPh sb="8" eb="10">
      <t>イリョウ</t>
    </rPh>
    <rPh sb="10" eb="12">
      <t>コウイキ</t>
    </rPh>
    <rPh sb="12" eb="14">
      <t>レンゴウ</t>
    </rPh>
    <rPh sb="15" eb="17">
      <t>ジギョウ</t>
    </rPh>
    <rPh sb="17" eb="19">
      <t>カイケイ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</si>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</sst>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45763</c:v>
                </c:pt>
                <c:pt idx="1">
                  <c:v>36625</c:v>
                </c:pt>
                <c:pt idx="2">
                  <c:v>47039</c:v>
                </c:pt>
                <c:pt idx="3">
                  <c:v>74179</c:v>
                </c:pt>
                <c:pt idx="4">
                  <c:v>46965</c:v>
                </c:pt>
              </c:numCache>
            </c:numRef>
          </c:val>
          <c:smooth val="0"/>
        </c:ser>
        <c:dLbls>
          <c:showLegendKey val="0"/>
          <c:showVal val="0"/>
          <c:showCatName val="0"/>
          <c:showSerName val="0"/>
          <c:showPercent val="0"/>
          <c:showBubbleSize val="0"/>
        </c:dLbls>
        <c:marker val="1"/>
        <c:smooth val="0"/>
        <c:axId val="393074856"/>
        <c:axId val="393072896"/>
      </c:lineChart>
      <c:catAx>
        <c:axId val="393074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072896"/>
        <c:crosses val="autoZero"/>
        <c:auto val="1"/>
        <c:lblAlgn val="ctr"/>
        <c:lblOffset val="100"/>
        <c:tickLblSkip val="1"/>
        <c:tickMarkSkip val="1"/>
        <c:noMultiLvlLbl val="0"/>
      </c:catAx>
      <c:valAx>
        <c:axId val="3930728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074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5.76</c:v>
                </c:pt>
                <c:pt idx="1">
                  <c:v>6.78</c:v>
                </c:pt>
                <c:pt idx="2">
                  <c:v>6.3</c:v>
                </c:pt>
                <c:pt idx="3">
                  <c:v>6.82</c:v>
                </c:pt>
                <c:pt idx="4">
                  <c:v>8.5500000000000007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21.22</c:v>
                </c:pt>
                <c:pt idx="1">
                  <c:v>23.52</c:v>
                </c:pt>
                <c:pt idx="2">
                  <c:v>23.77</c:v>
                </c:pt>
                <c:pt idx="3">
                  <c:v>23.01</c:v>
                </c:pt>
                <c:pt idx="4">
                  <c:v>23.85</c:v>
                </c:pt>
              </c:numCache>
            </c:numRef>
          </c:val>
        </c:ser>
        <c:dLbls>
          <c:showLegendKey val="0"/>
          <c:showVal val="0"/>
          <c:showCatName val="0"/>
          <c:showSerName val="0"/>
          <c:showPercent val="0"/>
          <c:showBubbleSize val="0"/>
        </c:dLbls>
        <c:gapWidth val="250"/>
        <c:overlap val="100"/>
        <c:axId val="393074464"/>
        <c:axId val="393074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-2.4700000000000002</c:v>
                </c:pt>
                <c:pt idx="1">
                  <c:v>1.24</c:v>
                </c:pt>
                <c:pt idx="2">
                  <c:v>-3.5</c:v>
                </c:pt>
                <c:pt idx="3">
                  <c:v>-3.79</c:v>
                </c:pt>
                <c:pt idx="4">
                  <c:v>-0.57999999999999996</c:v>
                </c:pt>
              </c:numCache>
            </c:numRef>
          </c:val>
          <c:smooth val="0"/>
        </c:ser>
        <c:dLbls>
          <c:showLegendKey val="0"/>
          <c:showVal val="0"/>
          <c:showCatName val="0"/>
          <c:showSerName val="0"/>
          <c:showPercent val="0"/>
          <c:showBubbleSize val="0"/>
        </c:dLbls>
        <c:marker val="1"/>
        <c:smooth val="0"/>
        <c:axId val="393074464"/>
        <c:axId val="393074072"/>
      </c:lineChart>
      <c:catAx>
        <c:axId val="3930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074072"/>
        <c:crosses val="autoZero"/>
        <c:auto val="1"/>
        <c:lblAlgn val="ctr"/>
        <c:lblOffset val="100"/>
        <c:tickLblSkip val="1"/>
        <c:tickMarkSkip val="1"/>
        <c:noMultiLvlLbl val="0"/>
      </c:catAx>
      <c:valAx>
        <c:axId val="39307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長崎都市計画事業長与町土地区画整理事業特別会計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0.02</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c:v>
                </c:pt>
                <c:pt idx="2">
                  <c:v>#N/A</c:v>
                </c:pt>
                <c:pt idx="3">
                  <c:v>0.94</c:v>
                </c:pt>
                <c:pt idx="4">
                  <c:v>#N/A</c:v>
                </c:pt>
                <c:pt idx="5">
                  <c:v>0.53</c:v>
                </c:pt>
                <c:pt idx="6">
                  <c:v>#N/A</c:v>
                </c:pt>
                <c:pt idx="7">
                  <c:v>0.95</c:v>
                </c:pt>
                <c:pt idx="8">
                  <c:v>#N/A</c:v>
                </c:pt>
                <c:pt idx="9">
                  <c:v>1.66</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0.04</c:v>
                </c:pt>
                <c:pt idx="2">
                  <c:v>#N/A</c:v>
                </c:pt>
                <c:pt idx="3">
                  <c:v>0.68</c:v>
                </c:pt>
                <c:pt idx="4">
                  <c:v>#N/A</c:v>
                </c:pt>
                <c:pt idx="5">
                  <c:v>2.2799999999999998</c:v>
                </c:pt>
                <c:pt idx="6">
                  <c:v>#N/A</c:v>
                </c:pt>
                <c:pt idx="7">
                  <c:v>3.64</c:v>
                </c:pt>
                <c:pt idx="8">
                  <c:v>#N/A</c:v>
                </c:pt>
                <c:pt idx="9">
                  <c:v>2.83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5.61</c:v>
                </c:pt>
                <c:pt idx="2">
                  <c:v>#N/A</c:v>
                </c:pt>
                <c:pt idx="3">
                  <c:v>6.78</c:v>
                </c:pt>
                <c:pt idx="4">
                  <c:v>#N/A</c:v>
                </c:pt>
                <c:pt idx="5">
                  <c:v>6.3</c:v>
                </c:pt>
                <c:pt idx="6">
                  <c:v>#N/A</c:v>
                </c:pt>
                <c:pt idx="7">
                  <c:v>6.82</c:v>
                </c:pt>
                <c:pt idx="8">
                  <c:v>#N/A</c:v>
                </c:pt>
                <c:pt idx="9">
                  <c:v>8.5500000000000007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11.65</c:v>
                </c:pt>
                <c:pt idx="2">
                  <c:v>#N/A</c:v>
                </c:pt>
                <c:pt idx="3">
                  <c:v>8.6999999999999993</c:v>
                </c:pt>
                <c:pt idx="4">
                  <c:v>#N/A</c:v>
                </c:pt>
                <c:pt idx="5">
                  <c:v>7.73</c:v>
                </c:pt>
                <c:pt idx="6">
                  <c:v>#N/A</c:v>
                </c:pt>
                <c:pt idx="7">
                  <c:v>7.95</c:v>
                </c:pt>
                <c:pt idx="8">
                  <c:v>#N/A</c:v>
                </c:pt>
                <c:pt idx="9">
                  <c:v>9.64</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6.27</c:v>
                </c:pt>
                <c:pt idx="2">
                  <c:v>#N/A</c:v>
                </c:pt>
                <c:pt idx="3">
                  <c:v>6.41</c:v>
                </c:pt>
                <c:pt idx="4">
                  <c:v>#N/A</c:v>
                </c:pt>
                <c:pt idx="5">
                  <c:v>10.4</c:v>
                </c:pt>
                <c:pt idx="6">
                  <c:v>#N/A</c:v>
                </c:pt>
                <c:pt idx="7">
                  <c:v>12.25</c:v>
                </c:pt>
                <c:pt idx="8">
                  <c:v>#N/A</c:v>
                </c:pt>
                <c:pt idx="9">
                  <c:v>13.66</c:v>
                </c:pt>
              </c:numCache>
            </c:numRef>
          </c:val>
        </c:ser>
        <c:dLbls>
          <c:showLegendKey val="0"/>
          <c:showVal val="0"/>
          <c:showCatName val="0"/>
          <c:showSerName val="0"/>
          <c:showPercent val="0"/>
          <c:showBubbleSize val="0"/>
        </c:dLbls>
        <c:gapWidth val="150"/>
        <c:overlap val="100"/>
        <c:axId val="393073680"/>
        <c:axId val="393070936"/>
      </c:barChart>
      <c:catAx>
        <c:axId val="39307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070936"/>
        <c:crosses val="autoZero"/>
        <c:auto val="1"/>
        <c:lblAlgn val="ctr"/>
        <c:lblOffset val="100"/>
        <c:tickLblSkip val="1"/>
        <c:tickMarkSkip val="1"/>
        <c:noMultiLvlLbl val="0"/>
      </c:catAx>
      <c:valAx>
        <c:axId val="39307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1096</c:v>
                </c:pt>
                <c:pt idx="5">
                  <c:v>1129</c:v>
                </c:pt>
                <c:pt idx="8">
                  <c:v>1298</c:v>
                </c:pt>
                <c:pt idx="11">
                  <c:v>1150</c:v>
                </c:pt>
                <c:pt idx="14">
                  <c:v>1333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163</c:v>
                </c:pt>
                <c:pt idx="3">
                  <c:v>130</c:v>
                </c:pt>
                <c:pt idx="6">
                  <c:v>363</c:v>
                </c:pt>
                <c:pt idx="9">
                  <c:v>184</c:v>
                </c:pt>
                <c:pt idx="12">
                  <c:v>325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1</c:v>
                </c:pt>
                <c:pt idx="6">
                  <c:v>3</c:v>
                </c:pt>
                <c:pt idx="9">
                  <c:v>5</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387</c:v>
                </c:pt>
                <c:pt idx="3">
                  <c:v>395</c:v>
                </c:pt>
                <c:pt idx="6">
                  <c:v>330</c:v>
                </c:pt>
                <c:pt idx="9">
                  <c:v>318</c:v>
                </c:pt>
                <c:pt idx="12">
                  <c:v>307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1250</c:v>
                </c:pt>
                <c:pt idx="3">
                  <c:v>1231</c:v>
                </c:pt>
                <c:pt idx="6">
                  <c:v>1212</c:v>
                </c:pt>
                <c:pt idx="9">
                  <c:v>1207</c:v>
                </c:pt>
                <c:pt idx="12">
                  <c:v>1172</c:v>
                </c:pt>
              </c:numCache>
            </c:numRef>
          </c:val>
        </c:ser>
        <c:dLbls>
          <c:showLegendKey val="0"/>
          <c:showVal val="0"/>
          <c:showCatName val="0"/>
          <c:showSerName val="0"/>
          <c:showPercent val="0"/>
          <c:showBubbleSize val="0"/>
        </c:dLbls>
        <c:gapWidth val="100"/>
        <c:overlap val="100"/>
        <c:axId val="393072504"/>
        <c:axId val="52270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704</c:v>
                </c:pt>
                <c:pt idx="2">
                  <c:v>#N/A</c:v>
                </c:pt>
                <c:pt idx="3">
                  <c:v>#N/A</c:v>
                </c:pt>
                <c:pt idx="4">
                  <c:v>628</c:v>
                </c:pt>
                <c:pt idx="5">
                  <c:v>#N/A</c:v>
                </c:pt>
                <c:pt idx="6">
                  <c:v>#N/A</c:v>
                </c:pt>
                <c:pt idx="7">
                  <c:v>611</c:v>
                </c:pt>
                <c:pt idx="8">
                  <c:v>#N/A</c:v>
                </c:pt>
                <c:pt idx="9">
                  <c:v>#N/A</c:v>
                </c:pt>
                <c:pt idx="10">
                  <c:v>565</c:v>
                </c:pt>
                <c:pt idx="11">
                  <c:v>#N/A</c:v>
                </c:pt>
                <c:pt idx="12">
                  <c:v>#N/A</c:v>
                </c:pt>
                <c:pt idx="13">
                  <c:v>479</c:v>
                </c:pt>
                <c:pt idx="14">
                  <c:v>#N/A</c:v>
                </c:pt>
              </c:numCache>
            </c:numRef>
          </c:val>
          <c:smooth val="0"/>
        </c:ser>
        <c:dLbls>
          <c:showLegendKey val="0"/>
          <c:showVal val="0"/>
          <c:showCatName val="0"/>
          <c:showSerName val="0"/>
          <c:showPercent val="0"/>
          <c:showBubbleSize val="0"/>
        </c:dLbls>
        <c:marker val="1"/>
        <c:smooth val="0"/>
        <c:axId val="393072504"/>
        <c:axId val="522700160"/>
      </c:lineChart>
      <c:catAx>
        <c:axId val="393072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2700160"/>
        <c:crosses val="autoZero"/>
        <c:auto val="1"/>
        <c:lblAlgn val="ctr"/>
        <c:lblOffset val="100"/>
        <c:tickLblSkip val="1"/>
        <c:tickMarkSkip val="1"/>
        <c:noMultiLvlLbl val="0"/>
      </c:catAx>
      <c:valAx>
        <c:axId val="52270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072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9386</c:v>
                </c:pt>
                <c:pt idx="5">
                  <c:v>9583</c:v>
                </c:pt>
                <c:pt idx="8">
                  <c:v>10237</c:v>
                </c:pt>
                <c:pt idx="11">
                  <c:v>10896</c:v>
                </c:pt>
                <c:pt idx="14">
                  <c:v>10823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1986</c:v>
                </c:pt>
                <c:pt idx="5">
                  <c:v>1963</c:v>
                </c:pt>
                <c:pt idx="8">
                  <c:v>1994</c:v>
                </c:pt>
                <c:pt idx="11">
                  <c:v>2118</c:v>
                </c:pt>
                <c:pt idx="14">
                  <c:v>2133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4903</c:v>
                </c:pt>
                <c:pt idx="5">
                  <c:v>5008</c:v>
                </c:pt>
                <c:pt idx="8">
                  <c:v>4705</c:v>
                </c:pt>
                <c:pt idx="11">
                  <c:v>4475</c:v>
                </c:pt>
                <c:pt idx="14">
                  <c:v>4449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2</c:v>
                </c:pt>
                <c:pt idx="6">
                  <c:v>2</c:v>
                </c:pt>
                <c:pt idx="9">
                  <c:v>2</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0</c:v>
                </c:pt>
                <c:pt idx="3">
                  <c:v>0</c:v>
                </c:pt>
                <c:pt idx="6">
                  <c:v>0</c:v>
                </c:pt>
                <c:pt idx="9">
                  <c:v>0</c:v>
                </c:pt>
                <c:pt idx="12">
                  <c:v>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102</c:v>
                </c:pt>
                <c:pt idx="3">
                  <c:v>240</c:v>
                </c:pt>
                <c:pt idx="6">
                  <c:v>242</c:v>
                </c:pt>
                <c:pt idx="9">
                  <c:v>240</c:v>
                </c:pt>
                <c:pt idx="12">
                  <c:v>375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1898</c:v>
                </c:pt>
                <c:pt idx="3">
                  <c:v>2149</c:v>
                </c:pt>
                <c:pt idx="6">
                  <c:v>2284</c:v>
                </c:pt>
                <c:pt idx="9">
                  <c:v>2151</c:v>
                </c:pt>
                <c:pt idx="12">
                  <c:v>1802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2535</c:v>
                </c:pt>
                <c:pt idx="3">
                  <c:v>2513</c:v>
                </c:pt>
                <c:pt idx="6">
                  <c:v>2176</c:v>
                </c:pt>
                <c:pt idx="9">
                  <c:v>2008</c:v>
                </c:pt>
                <c:pt idx="12">
                  <c:v>1732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11847</c:v>
                </c:pt>
                <c:pt idx="3">
                  <c:v>12068</c:v>
                </c:pt>
                <c:pt idx="6">
                  <c:v>12711</c:v>
                </c:pt>
                <c:pt idx="9">
                  <c:v>13722</c:v>
                </c:pt>
                <c:pt idx="12">
                  <c:v>14089</c:v>
                </c:pt>
              </c:numCache>
            </c:numRef>
          </c:val>
        </c:ser>
        <c:dLbls>
          <c:showLegendKey val="0"/>
          <c:showVal val="0"/>
          <c:showCatName val="0"/>
          <c:showSerName val="0"/>
          <c:showPercent val="0"/>
          <c:showBubbleSize val="0"/>
        </c:dLbls>
        <c:gapWidth val="100"/>
        <c:overlap val="100"/>
        <c:axId val="522700944"/>
        <c:axId val="522701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110</c:v>
                </c:pt>
                <c:pt idx="2">
                  <c:v>#N/A</c:v>
                </c:pt>
                <c:pt idx="3">
                  <c:v>#N/A</c:v>
                </c:pt>
                <c:pt idx="4">
                  <c:v>417</c:v>
                </c:pt>
                <c:pt idx="5">
                  <c:v>#N/A</c:v>
                </c:pt>
                <c:pt idx="6">
                  <c:v>#N/A</c:v>
                </c:pt>
                <c:pt idx="7">
                  <c:v>480</c:v>
                </c:pt>
                <c:pt idx="8">
                  <c:v>#N/A</c:v>
                </c:pt>
                <c:pt idx="9">
                  <c:v>#N/A</c:v>
                </c:pt>
                <c:pt idx="10">
                  <c:v>635</c:v>
                </c:pt>
                <c:pt idx="11">
                  <c:v>#N/A</c:v>
                </c:pt>
                <c:pt idx="12">
                  <c:v>#N/A</c:v>
                </c:pt>
                <c:pt idx="13">
                  <c:v>594</c:v>
                </c:pt>
                <c:pt idx="14">
                  <c:v>#N/A</c:v>
                </c:pt>
              </c:numCache>
            </c:numRef>
          </c:val>
          <c:smooth val="0"/>
        </c:ser>
        <c:dLbls>
          <c:showLegendKey val="0"/>
          <c:showVal val="0"/>
          <c:showCatName val="0"/>
          <c:showSerName val="0"/>
          <c:showPercent val="0"/>
          <c:showBubbleSize val="0"/>
        </c:dLbls>
        <c:marker val="1"/>
        <c:smooth val="0"/>
        <c:axId val="522700944"/>
        <c:axId val="522701336"/>
      </c:lineChart>
      <c:catAx>
        <c:axId val="52270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2701336"/>
        <c:crosses val="autoZero"/>
        <c:auto val="1"/>
        <c:lblAlgn val="ctr"/>
        <c:lblOffset val="100"/>
        <c:tickLblSkip val="1"/>
        <c:tickMarkSkip val="1"/>
        <c:noMultiLvlLbl val="0"/>
      </c:catAx>
      <c:valAx>
        <c:axId val="52270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270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42,508
42,383
28.81
12,235,796
11,579,599
620,014
7,252,749
14,088,855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指数は昨年度と同値で、類似団体平均とほぼ同様に推移している。歳入の確保については、現年度分の徴収率が昨年度より０．４ポイント、滞納繰越分が８．９ポイント増加しており、計９５．１ポイントと昨年度より１．５ポイント改善したため徴収強化の取組みについては一定の成果があったものと考えられる。</a:t>
          </a:r>
        </a:p>
        <a:p>
          <a:r>
            <a:rPr kumimoji="1" lang="ja-JP" altLang="en-US" sz="1250">
              <a:latin typeface="ＭＳ Ｐゴシック"/>
            </a:rPr>
            <a:t>しかしながら地方の経済状況の好転は望めず納付困難者の増加なども見込まれるため、今後も引き続き地方税等の適正な課税、税収の徴収率向上及び他債権の徴収強化対策等の取組みを通じて、歳入の確保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132645</xdr:rowOff>
    </xdr:to>
    <xdr:cxnSp macro="">
      <xdr:nvCxnSpPr>
        <xdr:cNvPr id="68" name="直線コネクタ 67"/>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132645</xdr:rowOff>
    </xdr:to>
    <xdr:cxnSp macro="">
      <xdr:nvCxnSpPr>
        <xdr:cNvPr id="71" name="直線コネクタ 70"/>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119239</xdr:rowOff>
    </xdr:to>
    <xdr:cxnSp macro="">
      <xdr:nvCxnSpPr>
        <xdr:cNvPr id="74" name="直線コネクタ 73"/>
        <xdr:cNvCxnSpPr/>
      </xdr:nvCxnSpPr>
      <xdr:spPr>
        <a:xfrm>
          <a:off x="2336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79022</xdr:rowOff>
    </xdr:from>
    <xdr:to>
      <xdr:col>3</xdr:col>
      <xdr:colOff>279400</xdr:colOff>
      <xdr:row>42</xdr:row>
      <xdr:rowOff>92428</xdr:rowOff>
    </xdr:to>
    <xdr:cxnSp macro="">
      <xdr:nvCxnSpPr>
        <xdr:cNvPr id="77" name="直線コネクタ 76"/>
        <xdr:cNvCxnSpPr/>
      </xdr:nvCxnSpPr>
      <xdr:spPr>
        <a:xfrm>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7" name="円/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98372</xdr:rowOff>
    </xdr:from>
    <xdr:ext cx="762000" cy="259045"/>
    <xdr:sp macro="" textlink="">
      <xdr:nvSpPr>
        <xdr:cNvPr id="88" name="財政力該当値テキスト"/>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81845</xdr:rowOff>
    </xdr:from>
    <xdr:to>
      <xdr:col>6</xdr:col>
      <xdr:colOff>50800</xdr:colOff>
      <xdr:row>43</xdr:row>
      <xdr:rowOff>11995</xdr:rowOff>
    </xdr:to>
    <xdr:sp macro="" textlink="">
      <xdr:nvSpPr>
        <xdr:cNvPr id="89" name="円/楕円 88"/>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22172</xdr:rowOff>
    </xdr:from>
    <xdr:ext cx="736600" cy="259045"/>
    <xdr:sp macro="" textlink="">
      <xdr:nvSpPr>
        <xdr:cNvPr id="90" name="テキスト ボックス 89"/>
        <xdr:cNvSpPr txBox="1"/>
      </xdr:nvSpPr>
      <xdr:spPr>
        <a:xfrm>
          <a:off x="3733800" y="7051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1" name="円/楕円 90"/>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92" name="テキスト ボックス 91"/>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41628</xdr:rowOff>
    </xdr:from>
    <xdr:to>
      <xdr:col>3</xdr:col>
      <xdr:colOff>330200</xdr:colOff>
      <xdr:row>42</xdr:row>
      <xdr:rowOff>143228</xdr:rowOff>
    </xdr:to>
    <xdr:sp macro="" textlink="">
      <xdr:nvSpPr>
        <xdr:cNvPr id="93" name="円/楕円 92"/>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94" name="テキスト ボックス 93"/>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28222</xdr:rowOff>
    </xdr:from>
    <xdr:to>
      <xdr:col>2</xdr:col>
      <xdr:colOff>127000</xdr:colOff>
      <xdr:row>42</xdr:row>
      <xdr:rowOff>129822</xdr:rowOff>
    </xdr:to>
    <xdr:sp macro="" textlink="">
      <xdr:nvSpPr>
        <xdr:cNvPr id="95" name="円/楕円 94"/>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114599</xdr:rowOff>
    </xdr:from>
    <xdr:ext cx="762000" cy="259045"/>
    <xdr:sp macro="" textlink="">
      <xdr:nvSpPr>
        <xdr:cNvPr id="96" name="テキスト ボックス 95"/>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物件費や繰出金に充てた経常的な一般財源が増加したものの、職員の退職・採用の調整により人件費が減少、また起債の償還終了により公債費が減少し、地方税や株式譲渡所得割交付金等の増加もあり数値は０．５ポイント改善した。</a:t>
          </a:r>
        </a:p>
        <a:p>
          <a:r>
            <a:rPr kumimoji="1" lang="ja-JP" altLang="en-US" sz="1300">
              <a:latin typeface="ＭＳ Ｐゴシック"/>
            </a:rPr>
            <a:t>しかし類似団体平均値と比較すると依然として高い傾向にあり、扶助費や補助費等の増加など比率を悪化させる要因が背景にあるため厳しい状況にあるといえる。今後も第４次長与町行政改革大綱に基づき、歳入の確保及び義務的経費の抑制により財政の硬直化防止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121412</xdr:rowOff>
    </xdr:from>
    <xdr:to>
      <xdr:col>7</xdr:col>
      <xdr:colOff>152400</xdr:colOff>
      <xdr:row>64</xdr:row>
      <xdr:rowOff>145542</xdr:rowOff>
    </xdr:to>
    <xdr:cxnSp macro="">
      <xdr:nvCxnSpPr>
        <xdr:cNvPr id="129" name="直線コネクタ 128"/>
        <xdr:cNvCxnSpPr/>
      </xdr:nvCxnSpPr>
      <xdr:spPr>
        <a:xfrm flipV="1">
          <a:off x="4114800" y="110942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64</xdr:row>
      <xdr:rowOff>145542</xdr:rowOff>
    </xdr:to>
    <xdr:cxnSp macro="">
      <xdr:nvCxnSpPr>
        <xdr:cNvPr id="132" name="直線コネクタ 131"/>
        <xdr:cNvCxnSpPr/>
      </xdr:nvCxnSpPr>
      <xdr:spPr>
        <a:xfrm>
          <a:off x="3225800" y="110604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75692</xdr:rowOff>
    </xdr:from>
    <xdr:to>
      <xdr:col>4</xdr:col>
      <xdr:colOff>482600</xdr:colOff>
      <xdr:row>64</xdr:row>
      <xdr:rowOff>87630</xdr:rowOff>
    </xdr:to>
    <xdr:cxnSp macro="">
      <xdr:nvCxnSpPr>
        <xdr:cNvPr id="135" name="直線コネクタ 134"/>
        <xdr:cNvCxnSpPr/>
      </xdr:nvCxnSpPr>
      <xdr:spPr>
        <a:xfrm>
          <a:off x="2336800" y="1087704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75692</xdr:rowOff>
    </xdr:from>
    <xdr:to>
      <xdr:col>3</xdr:col>
      <xdr:colOff>279400</xdr:colOff>
      <xdr:row>64</xdr:row>
      <xdr:rowOff>116586</xdr:rowOff>
    </xdr:to>
    <xdr:cxnSp macro="">
      <xdr:nvCxnSpPr>
        <xdr:cNvPr id="138" name="直線コネクタ 137"/>
        <xdr:cNvCxnSpPr/>
      </xdr:nvCxnSpPr>
      <xdr:spPr>
        <a:xfrm flipV="1">
          <a:off x="1447800" y="1087704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70612</xdr:rowOff>
    </xdr:from>
    <xdr:to>
      <xdr:col>7</xdr:col>
      <xdr:colOff>203200</xdr:colOff>
      <xdr:row>65</xdr:row>
      <xdr:rowOff>762</xdr:rowOff>
    </xdr:to>
    <xdr:sp macro="" textlink="">
      <xdr:nvSpPr>
        <xdr:cNvPr id="148" name="円/楕円 147"/>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42689</xdr:rowOff>
    </xdr:from>
    <xdr:ext cx="762000" cy="259045"/>
    <xdr:sp macro="" textlink="">
      <xdr:nvSpPr>
        <xdr:cNvPr id="149"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94742</xdr:rowOff>
    </xdr:from>
    <xdr:to>
      <xdr:col>6</xdr:col>
      <xdr:colOff>50800</xdr:colOff>
      <xdr:row>65</xdr:row>
      <xdr:rowOff>24892</xdr:rowOff>
    </xdr:to>
    <xdr:sp macro="" textlink="">
      <xdr:nvSpPr>
        <xdr:cNvPr id="150" name="円/楕円 149"/>
        <xdr:cNvSpPr/>
      </xdr:nvSpPr>
      <xdr:spPr>
        <a:xfrm>
          <a:off x="4064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9669</xdr:rowOff>
    </xdr:from>
    <xdr:ext cx="736600" cy="259045"/>
    <xdr:sp macro="" textlink="">
      <xdr:nvSpPr>
        <xdr:cNvPr id="151" name="テキスト ボックス 150"/>
        <xdr:cNvSpPr txBox="1"/>
      </xdr:nvSpPr>
      <xdr:spPr>
        <a:xfrm>
          <a:off x="3733800" y="1115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2" name="円/楕円 151"/>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3" name="テキスト ボックス 152"/>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4" name="円/楕円 153"/>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55" name="テキスト ボックス 154"/>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65786</xdr:rowOff>
    </xdr:from>
    <xdr:to>
      <xdr:col>2</xdr:col>
      <xdr:colOff>127000</xdr:colOff>
      <xdr:row>64</xdr:row>
      <xdr:rowOff>167386</xdr:rowOff>
    </xdr:to>
    <xdr:sp macro="" textlink="">
      <xdr:nvSpPr>
        <xdr:cNvPr id="156" name="円/楕円 155"/>
        <xdr:cNvSpPr/>
      </xdr:nvSpPr>
      <xdr:spPr>
        <a:xfrm>
          <a:off x="1397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152163</xdr:rowOff>
    </xdr:from>
    <xdr:ext cx="762000" cy="259045"/>
    <xdr:sp macro="" textlink="">
      <xdr:nvSpPr>
        <xdr:cNvPr id="157" name="テキスト ボックス 156"/>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は物件費の決算額が増額となったものの、人件費や維持補修費は減少し、昨年度と比較して△８６５円、１．１％の減となった。類似団体と比較すると平均を大きく下回っており、今後ともこの水準を維持できるよう引き続き適正な定員管理及び経費管理を推進し、効率的な行政運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168058</xdr:rowOff>
    </xdr:from>
    <xdr:to>
      <xdr:col>7</xdr:col>
      <xdr:colOff>152400</xdr:colOff>
      <xdr:row>80</xdr:row>
      <xdr:rowOff>87</xdr:rowOff>
    </xdr:to>
    <xdr:cxnSp macro="">
      <xdr:nvCxnSpPr>
        <xdr:cNvPr id="192" name="直線コネクタ 191"/>
        <xdr:cNvCxnSpPr/>
      </xdr:nvCxnSpPr>
      <xdr:spPr>
        <a:xfrm flipV="1">
          <a:off x="4114800" y="13712608"/>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87</xdr:rowOff>
    </xdr:from>
    <xdr:to>
      <xdr:col>6</xdr:col>
      <xdr:colOff>0</xdr:colOff>
      <xdr:row>80</xdr:row>
      <xdr:rowOff>7322</xdr:rowOff>
    </xdr:to>
    <xdr:cxnSp macro="">
      <xdr:nvCxnSpPr>
        <xdr:cNvPr id="195" name="直線コネクタ 194"/>
        <xdr:cNvCxnSpPr/>
      </xdr:nvCxnSpPr>
      <xdr:spPr>
        <a:xfrm flipV="1">
          <a:off x="3225800" y="13716087"/>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161607</xdr:rowOff>
    </xdr:from>
    <xdr:to>
      <xdr:col>4</xdr:col>
      <xdr:colOff>482600</xdr:colOff>
      <xdr:row>80</xdr:row>
      <xdr:rowOff>7322</xdr:rowOff>
    </xdr:to>
    <xdr:cxnSp macro="">
      <xdr:nvCxnSpPr>
        <xdr:cNvPr id="198" name="直線コネクタ 197"/>
        <xdr:cNvCxnSpPr/>
      </xdr:nvCxnSpPr>
      <xdr:spPr>
        <a:xfrm>
          <a:off x="2336800" y="13706157"/>
          <a:ext cx="8890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79</xdr:row>
      <xdr:rowOff>161607</xdr:rowOff>
    </xdr:from>
    <xdr:to>
      <xdr:col>3</xdr:col>
      <xdr:colOff>279400</xdr:colOff>
      <xdr:row>79</xdr:row>
      <xdr:rowOff>163578</xdr:rowOff>
    </xdr:to>
    <xdr:cxnSp macro="">
      <xdr:nvCxnSpPr>
        <xdr:cNvPr id="201" name="直線コネクタ 200"/>
        <xdr:cNvCxnSpPr/>
      </xdr:nvCxnSpPr>
      <xdr:spPr>
        <a:xfrm flipV="1">
          <a:off x="1447800" y="13706157"/>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117258</xdr:rowOff>
    </xdr:from>
    <xdr:to>
      <xdr:col>7</xdr:col>
      <xdr:colOff>203200</xdr:colOff>
      <xdr:row>80</xdr:row>
      <xdr:rowOff>47408</xdr:rowOff>
    </xdr:to>
    <xdr:sp macro="" textlink="">
      <xdr:nvSpPr>
        <xdr:cNvPr id="211" name="円/楕円 210"/>
        <xdr:cNvSpPr/>
      </xdr:nvSpPr>
      <xdr:spPr>
        <a:xfrm>
          <a:off x="4902200" y="136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38535</xdr:rowOff>
    </xdr:from>
    <xdr:ext cx="762000" cy="259045"/>
    <xdr:sp macro="" textlink="">
      <xdr:nvSpPr>
        <xdr:cNvPr id="212" name="人件費・物件費等の状況該当値テキスト"/>
        <xdr:cNvSpPr txBox="1"/>
      </xdr:nvSpPr>
      <xdr:spPr>
        <a:xfrm>
          <a:off x="5041900" y="1358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78,104</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120737</xdr:rowOff>
    </xdr:from>
    <xdr:to>
      <xdr:col>6</xdr:col>
      <xdr:colOff>50800</xdr:colOff>
      <xdr:row>80</xdr:row>
      <xdr:rowOff>50887</xdr:rowOff>
    </xdr:to>
    <xdr:sp macro="" textlink="">
      <xdr:nvSpPr>
        <xdr:cNvPr id="213" name="円/楕円 212"/>
        <xdr:cNvSpPr/>
      </xdr:nvSpPr>
      <xdr:spPr>
        <a:xfrm>
          <a:off x="4064000" y="136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61064</xdr:rowOff>
    </xdr:from>
    <xdr:ext cx="736600" cy="259045"/>
    <xdr:sp macro="" textlink="">
      <xdr:nvSpPr>
        <xdr:cNvPr id="214" name="テキスト ボックス 213"/>
        <xdr:cNvSpPr txBox="1"/>
      </xdr:nvSpPr>
      <xdr:spPr>
        <a:xfrm>
          <a:off x="3733800" y="13434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78,969</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127972</xdr:rowOff>
    </xdr:from>
    <xdr:to>
      <xdr:col>4</xdr:col>
      <xdr:colOff>533400</xdr:colOff>
      <xdr:row>80</xdr:row>
      <xdr:rowOff>58122</xdr:rowOff>
    </xdr:to>
    <xdr:sp macro="" textlink="">
      <xdr:nvSpPr>
        <xdr:cNvPr id="215" name="円/楕円 214"/>
        <xdr:cNvSpPr/>
      </xdr:nvSpPr>
      <xdr:spPr>
        <a:xfrm>
          <a:off x="3175000" y="136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68299</xdr:rowOff>
    </xdr:from>
    <xdr:ext cx="762000" cy="259045"/>
    <xdr:sp macro="" textlink="">
      <xdr:nvSpPr>
        <xdr:cNvPr id="216" name="テキスト ボックス 215"/>
        <xdr:cNvSpPr txBox="1"/>
      </xdr:nvSpPr>
      <xdr:spPr>
        <a:xfrm>
          <a:off x="2844800" y="1344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80,768</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110807</xdr:rowOff>
    </xdr:from>
    <xdr:to>
      <xdr:col>3</xdr:col>
      <xdr:colOff>330200</xdr:colOff>
      <xdr:row>80</xdr:row>
      <xdr:rowOff>40957</xdr:rowOff>
    </xdr:to>
    <xdr:sp macro="" textlink="">
      <xdr:nvSpPr>
        <xdr:cNvPr id="217" name="円/楕円 216"/>
        <xdr:cNvSpPr/>
      </xdr:nvSpPr>
      <xdr:spPr>
        <a:xfrm>
          <a:off x="2286000" y="136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51134</xdr:rowOff>
    </xdr:from>
    <xdr:ext cx="762000" cy="259045"/>
    <xdr:sp macro="" textlink="">
      <xdr:nvSpPr>
        <xdr:cNvPr id="218" name="テキスト ボックス 217"/>
        <xdr:cNvSpPr txBox="1"/>
      </xdr:nvSpPr>
      <xdr:spPr>
        <a:xfrm>
          <a:off x="1955800" y="134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76,500</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112778</xdr:rowOff>
    </xdr:from>
    <xdr:to>
      <xdr:col>2</xdr:col>
      <xdr:colOff>127000</xdr:colOff>
      <xdr:row>80</xdr:row>
      <xdr:rowOff>42928</xdr:rowOff>
    </xdr:to>
    <xdr:sp macro="" textlink="">
      <xdr:nvSpPr>
        <xdr:cNvPr id="219" name="円/楕円 218"/>
        <xdr:cNvSpPr/>
      </xdr:nvSpPr>
      <xdr:spPr>
        <a:xfrm>
          <a:off x="1397000" y="13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53105</xdr:rowOff>
    </xdr:from>
    <xdr:ext cx="762000" cy="259045"/>
    <xdr:sp macro="" textlink="">
      <xdr:nvSpPr>
        <xdr:cNvPr id="220" name="テキスト ボックス 219"/>
        <xdr:cNvSpPr txBox="1"/>
      </xdr:nvSpPr>
      <xdr:spPr>
        <a:xfrm>
          <a:off x="1066800" y="134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76,990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職員数が少ない本町では、経験年数区分に偏りが見られ、指数が大きく変動する。</a:t>
          </a:r>
        </a:p>
        <a:p>
          <a:r>
            <a:rPr kumimoji="1" lang="ja-JP" altLang="en-US" sz="1300">
              <a:latin typeface="ＭＳ Ｐゴシック"/>
            </a:rPr>
            <a:t>昨年度までは、国家公務員の時限的な（２年間）給与改定特例法による措置のためラスパイレス指数が高かった（給与改定措置がない場合は１００．４ポイント）。本年度は給与改定措置が終了したため、７．５ポイント下がったが、給与改定措置がない場合と比較すると、短大卒及び高卒の経験年数の変動により、指数が０．７ポイントアップした。</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86</xdr:row>
      <xdr:rowOff>53339</xdr:rowOff>
    </xdr:to>
    <xdr:cxnSp macro="">
      <xdr:nvCxnSpPr>
        <xdr:cNvPr id="249" name="直線コネクタ 248"/>
        <xdr:cNvCxnSpPr/>
      </xdr:nvCxnSpPr>
      <xdr:spPr>
        <a:xfrm flipV="1">
          <a:off x="17018000" y="13752407"/>
          <a:ext cx="0" cy="1045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2"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3" name="直線コネクタ 252"/>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89</xdr:row>
      <xdr:rowOff>37677</xdr:rowOff>
    </xdr:to>
    <xdr:cxnSp macro="">
      <xdr:nvCxnSpPr>
        <xdr:cNvPr id="254" name="直線コネクタ 253"/>
        <xdr:cNvCxnSpPr/>
      </xdr:nvCxnSpPr>
      <xdr:spPr>
        <a:xfrm flipV="1">
          <a:off x="16179800" y="1469347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74947</xdr:rowOff>
    </xdr:from>
    <xdr:ext cx="762000" cy="259045"/>
    <xdr:sp macro="" textlink="">
      <xdr:nvSpPr>
        <xdr:cNvPr id="255" name="給与水準   （国との比較）平均値テキスト"/>
        <xdr:cNvSpPr txBox="1"/>
      </xdr:nvSpPr>
      <xdr:spPr>
        <a:xfrm>
          <a:off x="17106900" y="1413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58420</xdr:rowOff>
    </xdr:from>
    <xdr:to>
      <xdr:col>24</xdr:col>
      <xdr:colOff>609600</xdr:colOff>
      <xdr:row>83</xdr:row>
      <xdr:rowOff>160020</xdr:rowOff>
    </xdr:to>
    <xdr:sp macro="" textlink="">
      <xdr:nvSpPr>
        <xdr:cNvPr id="256" name="フローチャート : 判断 255"/>
        <xdr:cNvSpPr/>
      </xdr:nvSpPr>
      <xdr:spPr>
        <a:xfrm>
          <a:off x="169672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37677</xdr:rowOff>
    </xdr:from>
    <xdr:to>
      <xdr:col>23</xdr:col>
      <xdr:colOff>406400</xdr:colOff>
      <xdr:row>89</xdr:row>
      <xdr:rowOff>45720</xdr:rowOff>
    </xdr:to>
    <xdr:cxnSp macro="">
      <xdr:nvCxnSpPr>
        <xdr:cNvPr id="257" name="直線コネクタ 256"/>
        <xdr:cNvCxnSpPr/>
      </xdr:nvCxnSpPr>
      <xdr:spPr>
        <a:xfrm flipV="1">
          <a:off x="15290800" y="1529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8" name="フローチャート : 判断 257"/>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9" name="テキスト ボックス 258"/>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89</xdr:row>
      <xdr:rowOff>45720</xdr:rowOff>
    </xdr:to>
    <xdr:cxnSp macro="">
      <xdr:nvCxnSpPr>
        <xdr:cNvPr id="260" name="直線コネクタ 259"/>
        <xdr:cNvCxnSpPr/>
      </xdr:nvCxnSpPr>
      <xdr:spPr>
        <a:xfrm>
          <a:off x="14401800" y="14572827"/>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xdr:rowOff>
    </xdr:from>
    <xdr:to>
      <xdr:col>22</xdr:col>
      <xdr:colOff>254000</xdr:colOff>
      <xdr:row>87</xdr:row>
      <xdr:rowOff>109643</xdr:rowOff>
    </xdr:to>
    <xdr:sp macro="" textlink="">
      <xdr:nvSpPr>
        <xdr:cNvPr id="261" name="フローチャート : 判断 260"/>
        <xdr:cNvSpPr/>
      </xdr:nvSpPr>
      <xdr:spPr>
        <a:xfrm>
          <a:off x="15240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119820</xdr:rowOff>
    </xdr:from>
    <xdr:ext cx="762000" cy="259045"/>
    <xdr:sp macro="" textlink="">
      <xdr:nvSpPr>
        <xdr:cNvPr id="262" name="テキスト ボックス 261"/>
        <xdr:cNvSpPr txBox="1"/>
      </xdr:nvSpPr>
      <xdr:spPr>
        <a:xfrm>
          <a:off x="14909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85</xdr:row>
      <xdr:rowOff>7620</xdr:rowOff>
    </xdr:to>
    <xdr:cxnSp macro="">
      <xdr:nvCxnSpPr>
        <xdr:cNvPr id="263" name="直線コネクタ 262"/>
        <xdr:cNvCxnSpPr/>
      </xdr:nvCxnSpPr>
      <xdr:spPr>
        <a:xfrm flipV="1">
          <a:off x="13512800" y="1457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50377</xdr:rowOff>
    </xdr:from>
    <xdr:to>
      <xdr:col>21</xdr:col>
      <xdr:colOff>50800</xdr:colOff>
      <xdr:row>83</xdr:row>
      <xdr:rowOff>151977</xdr:rowOff>
    </xdr:to>
    <xdr:sp macro="" textlink="">
      <xdr:nvSpPr>
        <xdr:cNvPr id="264" name="フローチャート : 判断 263"/>
        <xdr:cNvSpPr/>
      </xdr:nvSpPr>
      <xdr:spPr>
        <a:xfrm>
          <a:off x="14351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65" name="テキスト ボックス 264"/>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66" name="フローチャート : 判断 265"/>
        <xdr:cNvSpPr/>
      </xdr:nvSpPr>
      <xdr:spPr>
        <a:xfrm>
          <a:off x="13462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67" name="テキスト ボックス 266"/>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3" name="円/楕円 272"/>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136754</xdr:rowOff>
    </xdr:from>
    <xdr:ext cx="762000" cy="259045"/>
    <xdr:sp macro="" textlink="">
      <xdr:nvSpPr>
        <xdr:cNvPr id="274" name="給与水準   （国との比較）該当値テキスト"/>
        <xdr:cNvSpPr txBox="1"/>
      </xdr:nvSpPr>
      <xdr:spPr>
        <a:xfrm>
          <a:off x="17106900" y="1453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158327</xdr:rowOff>
    </xdr:from>
    <xdr:to>
      <xdr:col>23</xdr:col>
      <xdr:colOff>457200</xdr:colOff>
      <xdr:row>89</xdr:row>
      <xdr:rowOff>88477</xdr:rowOff>
    </xdr:to>
    <xdr:sp macro="" textlink="">
      <xdr:nvSpPr>
        <xdr:cNvPr id="275" name="円/楕円 274"/>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73254</xdr:rowOff>
    </xdr:from>
    <xdr:ext cx="736600" cy="259045"/>
    <xdr:sp macro="" textlink="">
      <xdr:nvSpPr>
        <xdr:cNvPr id="276" name="テキスト ボックス 275"/>
        <xdr:cNvSpPr txBox="1"/>
      </xdr:nvSpPr>
      <xdr:spPr>
        <a:xfrm>
          <a:off x="15798800" y="1533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7" name="円/楕円 276"/>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8" name="テキスト ボックス 277"/>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79" name="円/楕円 278"/>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80" name="テキスト ボックス 279"/>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1" name="円/楕円 280"/>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82" name="テキスト ボックス 281"/>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人口千人当たりの職員数は昨年度と比較して０．０９減少し４．１９人となっており、類似団体の中でも非常に少ない状況である。</a:t>
          </a:r>
        </a:p>
        <a:p>
          <a:r>
            <a:rPr kumimoji="1" lang="ja-JP" altLang="en-US" sz="1300">
              <a:latin typeface="ＭＳ Ｐゴシック"/>
            </a:rPr>
            <a:t>団塊の世代の大量退職と新規採用職員の採用によりスムーズな世代交代が行えるよう、適性な定員管理に努める。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4" name="直線コネクタ 313"/>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5"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6" name="直線コネクタ 315"/>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7"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8" name="直線コネクタ 317"/>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125851</xdr:rowOff>
    </xdr:from>
    <xdr:to>
      <xdr:col>24</xdr:col>
      <xdr:colOff>558800</xdr:colOff>
      <xdr:row>58</xdr:row>
      <xdr:rowOff>136192</xdr:rowOff>
    </xdr:to>
    <xdr:cxnSp macro="">
      <xdr:nvCxnSpPr>
        <xdr:cNvPr id="319" name="直線コネクタ 318"/>
        <xdr:cNvCxnSpPr/>
      </xdr:nvCxnSpPr>
      <xdr:spPr>
        <a:xfrm flipV="1">
          <a:off x="16179800" y="1006995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20"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21" name="フローチャート : 判断 320"/>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130447</xdr:rowOff>
    </xdr:from>
    <xdr:to>
      <xdr:col>23</xdr:col>
      <xdr:colOff>406400</xdr:colOff>
      <xdr:row>58</xdr:row>
      <xdr:rowOff>136192</xdr:rowOff>
    </xdr:to>
    <xdr:cxnSp macro="">
      <xdr:nvCxnSpPr>
        <xdr:cNvPr id="322" name="直線コネクタ 321"/>
        <xdr:cNvCxnSpPr/>
      </xdr:nvCxnSpPr>
      <xdr:spPr>
        <a:xfrm>
          <a:off x="15290800" y="1007454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3" name="フローチャート : 判断 322"/>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4" name="テキスト ボックス 323"/>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123553</xdr:rowOff>
    </xdr:from>
    <xdr:to>
      <xdr:col>22</xdr:col>
      <xdr:colOff>203200</xdr:colOff>
      <xdr:row>58</xdr:row>
      <xdr:rowOff>130447</xdr:rowOff>
    </xdr:to>
    <xdr:cxnSp macro="">
      <xdr:nvCxnSpPr>
        <xdr:cNvPr id="325" name="直線コネクタ 324"/>
        <xdr:cNvCxnSpPr/>
      </xdr:nvCxnSpPr>
      <xdr:spPr>
        <a:xfrm>
          <a:off x="14401800" y="1006765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6" name="フローチャート : 判断 325"/>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7" name="テキスト ボックス 326"/>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118956</xdr:rowOff>
    </xdr:from>
    <xdr:to>
      <xdr:col>21</xdr:col>
      <xdr:colOff>0</xdr:colOff>
      <xdr:row>58</xdr:row>
      <xdr:rowOff>123553</xdr:rowOff>
    </xdr:to>
    <xdr:cxnSp macro="">
      <xdr:nvCxnSpPr>
        <xdr:cNvPr id="328" name="直線コネクタ 327"/>
        <xdr:cNvCxnSpPr/>
      </xdr:nvCxnSpPr>
      <xdr:spPr>
        <a:xfrm>
          <a:off x="13512800" y="1006305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9" name="フローチャート : 判断 328"/>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30" name="テキスト ボックス 329"/>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1" name="フローチャート : 判断 330"/>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2" name="テキスト ボックス 331"/>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75051</xdr:rowOff>
    </xdr:from>
    <xdr:to>
      <xdr:col>24</xdr:col>
      <xdr:colOff>609600</xdr:colOff>
      <xdr:row>59</xdr:row>
      <xdr:rowOff>5201</xdr:rowOff>
    </xdr:to>
    <xdr:sp macro="" textlink="">
      <xdr:nvSpPr>
        <xdr:cNvPr id="338" name="円/楕円 337"/>
        <xdr:cNvSpPr/>
      </xdr:nvSpPr>
      <xdr:spPr>
        <a:xfrm>
          <a:off x="16967200" y="100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167778</xdr:rowOff>
    </xdr:from>
    <xdr:ext cx="762000" cy="259045"/>
    <xdr:sp macro="" textlink="">
      <xdr:nvSpPr>
        <xdr:cNvPr id="339" name="定員管理の状況該当値テキスト"/>
        <xdr:cNvSpPr txBox="1"/>
      </xdr:nvSpPr>
      <xdr:spPr>
        <a:xfrm>
          <a:off x="17106900" y="994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85392</xdr:rowOff>
    </xdr:from>
    <xdr:to>
      <xdr:col>23</xdr:col>
      <xdr:colOff>457200</xdr:colOff>
      <xdr:row>59</xdr:row>
      <xdr:rowOff>15542</xdr:rowOff>
    </xdr:to>
    <xdr:sp macro="" textlink="">
      <xdr:nvSpPr>
        <xdr:cNvPr id="340" name="円/楕円 339"/>
        <xdr:cNvSpPr/>
      </xdr:nvSpPr>
      <xdr:spPr>
        <a:xfrm>
          <a:off x="16129000" y="100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25719</xdr:rowOff>
    </xdr:from>
    <xdr:ext cx="736600" cy="259045"/>
    <xdr:sp macro="" textlink="">
      <xdr:nvSpPr>
        <xdr:cNvPr id="341" name="テキスト ボックス 340"/>
        <xdr:cNvSpPr txBox="1"/>
      </xdr:nvSpPr>
      <xdr:spPr>
        <a:xfrm>
          <a:off x="15798800" y="979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79647</xdr:rowOff>
    </xdr:from>
    <xdr:to>
      <xdr:col>22</xdr:col>
      <xdr:colOff>254000</xdr:colOff>
      <xdr:row>59</xdr:row>
      <xdr:rowOff>9797</xdr:rowOff>
    </xdr:to>
    <xdr:sp macro="" textlink="">
      <xdr:nvSpPr>
        <xdr:cNvPr id="342" name="円/楕円 341"/>
        <xdr:cNvSpPr/>
      </xdr:nvSpPr>
      <xdr:spPr>
        <a:xfrm>
          <a:off x="15240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19974</xdr:rowOff>
    </xdr:from>
    <xdr:ext cx="762000" cy="259045"/>
    <xdr:sp macro="" textlink="">
      <xdr:nvSpPr>
        <xdr:cNvPr id="343" name="テキスト ボックス 342"/>
        <xdr:cNvSpPr txBox="1"/>
      </xdr:nvSpPr>
      <xdr:spPr>
        <a:xfrm>
          <a:off x="14909800" y="979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72753</xdr:rowOff>
    </xdr:from>
    <xdr:to>
      <xdr:col>21</xdr:col>
      <xdr:colOff>50800</xdr:colOff>
      <xdr:row>59</xdr:row>
      <xdr:rowOff>2903</xdr:rowOff>
    </xdr:to>
    <xdr:sp macro="" textlink="">
      <xdr:nvSpPr>
        <xdr:cNvPr id="344" name="円/楕円 343"/>
        <xdr:cNvSpPr/>
      </xdr:nvSpPr>
      <xdr:spPr>
        <a:xfrm>
          <a:off x="143510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13080</xdr:rowOff>
    </xdr:from>
    <xdr:ext cx="762000" cy="259045"/>
    <xdr:sp macro="" textlink="">
      <xdr:nvSpPr>
        <xdr:cNvPr id="345" name="テキスト ボックス 344"/>
        <xdr:cNvSpPr txBox="1"/>
      </xdr:nvSpPr>
      <xdr:spPr>
        <a:xfrm>
          <a:off x="14020800" y="9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68156</xdr:rowOff>
    </xdr:from>
    <xdr:to>
      <xdr:col>19</xdr:col>
      <xdr:colOff>533400</xdr:colOff>
      <xdr:row>58</xdr:row>
      <xdr:rowOff>169756</xdr:rowOff>
    </xdr:to>
    <xdr:sp macro="" textlink="">
      <xdr:nvSpPr>
        <xdr:cNvPr id="346" name="円/楕円 345"/>
        <xdr:cNvSpPr/>
      </xdr:nvSpPr>
      <xdr:spPr>
        <a:xfrm>
          <a:off x="13462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8483</xdr:rowOff>
    </xdr:from>
    <xdr:ext cx="762000" cy="259045"/>
    <xdr:sp macro="" textlink="">
      <xdr:nvSpPr>
        <xdr:cNvPr id="347" name="テキスト ボックス 346"/>
        <xdr:cNvSpPr txBox="1"/>
      </xdr:nvSpPr>
      <xdr:spPr>
        <a:xfrm>
          <a:off x="13131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０．２ポイント上回ってはいるが、昨年度と比較すると比率は０．７ポイント減少している。減少の要因は主に地方債にかかる元利償還金や公営企業債の償還に係る繰入金の減、また依頼土地の買戻しに特定財源（国の補助金）を活用したことによる負担減である。</a:t>
          </a:r>
        </a:p>
        <a:p>
          <a:r>
            <a:rPr kumimoji="1" lang="ja-JP" altLang="en-US" sz="1300">
              <a:latin typeface="ＭＳ Ｐゴシック"/>
            </a:rPr>
            <a:t>短期的に見ると今後ある程度比率が上昇することも予想されるが、長期的な観点で引き続き適正な事業計画と起債管理を行い、財政の健全性の堅持に努める。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2" name="直線コネクタ 371"/>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3"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4" name="直線コネクタ 373"/>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5"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6" name="直線コネクタ 375"/>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48578</xdr:rowOff>
    </xdr:from>
    <xdr:to>
      <xdr:col>24</xdr:col>
      <xdr:colOff>558800</xdr:colOff>
      <xdr:row>40</xdr:row>
      <xdr:rowOff>90805</xdr:rowOff>
    </xdr:to>
    <xdr:cxnSp macro="">
      <xdr:nvCxnSpPr>
        <xdr:cNvPr id="377" name="直線コネクタ 376"/>
        <xdr:cNvCxnSpPr/>
      </xdr:nvCxnSpPr>
      <xdr:spPr>
        <a:xfrm flipV="1">
          <a:off x="16179800" y="690657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8"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9" name="フローチャート : 判断 378"/>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90805</xdr:rowOff>
    </xdr:from>
    <xdr:to>
      <xdr:col>23</xdr:col>
      <xdr:colOff>406400</xdr:colOff>
      <xdr:row>40</xdr:row>
      <xdr:rowOff>139065</xdr:rowOff>
    </xdr:to>
    <xdr:cxnSp macro="">
      <xdr:nvCxnSpPr>
        <xdr:cNvPr id="380" name="直線コネクタ 379"/>
        <xdr:cNvCxnSpPr/>
      </xdr:nvCxnSpPr>
      <xdr:spPr>
        <a:xfrm flipV="1">
          <a:off x="15290800" y="69488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1" name="フローチャート : 判断 380"/>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2" name="テキスト ボックス 381"/>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139065</xdr:rowOff>
    </xdr:from>
    <xdr:to>
      <xdr:col>22</xdr:col>
      <xdr:colOff>203200</xdr:colOff>
      <xdr:row>40</xdr:row>
      <xdr:rowOff>169228</xdr:rowOff>
    </xdr:to>
    <xdr:cxnSp macro="">
      <xdr:nvCxnSpPr>
        <xdr:cNvPr id="383" name="直線コネクタ 382"/>
        <xdr:cNvCxnSpPr/>
      </xdr:nvCxnSpPr>
      <xdr:spPr>
        <a:xfrm flipV="1">
          <a:off x="14401800" y="699706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4" name="フローチャート : 判断 383"/>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5" name="テキスト ボックス 384"/>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40</xdr:row>
      <xdr:rowOff>169228</xdr:rowOff>
    </xdr:to>
    <xdr:cxnSp macro="">
      <xdr:nvCxnSpPr>
        <xdr:cNvPr id="386" name="直線コネクタ 385"/>
        <xdr:cNvCxnSpPr/>
      </xdr:nvCxnSpPr>
      <xdr:spPr>
        <a:xfrm>
          <a:off x="13512800" y="70151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7" name="フローチャート : 判断 386"/>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8" name="テキスト ボックス 387"/>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9" name="フローチャート : 判断 388"/>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0" name="テキスト ボックス 389"/>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169228</xdr:rowOff>
    </xdr:from>
    <xdr:to>
      <xdr:col>24</xdr:col>
      <xdr:colOff>609600</xdr:colOff>
      <xdr:row>40</xdr:row>
      <xdr:rowOff>99378</xdr:rowOff>
    </xdr:to>
    <xdr:sp macro="" textlink="">
      <xdr:nvSpPr>
        <xdr:cNvPr id="396" name="円/楕円 395"/>
        <xdr:cNvSpPr/>
      </xdr:nvSpPr>
      <xdr:spPr>
        <a:xfrm>
          <a:off x="169672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141305</xdr:rowOff>
    </xdr:from>
    <xdr:ext cx="762000" cy="259045"/>
    <xdr:sp macro="" textlink="">
      <xdr:nvSpPr>
        <xdr:cNvPr id="397" name="公債費負担の状況該当値テキスト"/>
        <xdr:cNvSpPr txBox="1"/>
      </xdr:nvSpPr>
      <xdr:spPr>
        <a:xfrm>
          <a:off x="17106900" y="68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40005</xdr:rowOff>
    </xdr:from>
    <xdr:to>
      <xdr:col>23</xdr:col>
      <xdr:colOff>457200</xdr:colOff>
      <xdr:row>40</xdr:row>
      <xdr:rowOff>141605</xdr:rowOff>
    </xdr:to>
    <xdr:sp macro="" textlink="">
      <xdr:nvSpPr>
        <xdr:cNvPr id="398" name="円/楕円 397"/>
        <xdr:cNvSpPr/>
      </xdr:nvSpPr>
      <xdr:spPr>
        <a:xfrm>
          <a:off x="16129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126382</xdr:rowOff>
    </xdr:from>
    <xdr:ext cx="736600" cy="259045"/>
    <xdr:sp macro="" textlink="">
      <xdr:nvSpPr>
        <xdr:cNvPr id="399" name="テキスト ボックス 398"/>
        <xdr:cNvSpPr txBox="1"/>
      </xdr:nvSpPr>
      <xdr:spPr>
        <a:xfrm>
          <a:off x="15798800" y="698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88265</xdr:rowOff>
    </xdr:from>
    <xdr:to>
      <xdr:col>22</xdr:col>
      <xdr:colOff>254000</xdr:colOff>
      <xdr:row>41</xdr:row>
      <xdr:rowOff>18415</xdr:rowOff>
    </xdr:to>
    <xdr:sp macro="" textlink="">
      <xdr:nvSpPr>
        <xdr:cNvPr id="400" name="円/楕円 399"/>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3192</xdr:rowOff>
    </xdr:from>
    <xdr:ext cx="762000" cy="259045"/>
    <xdr:sp macro="" textlink="">
      <xdr:nvSpPr>
        <xdr:cNvPr id="401" name="テキスト ボックス 400"/>
        <xdr:cNvSpPr txBox="1"/>
      </xdr:nvSpPr>
      <xdr:spPr>
        <a:xfrm>
          <a:off x="14909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118428</xdr:rowOff>
    </xdr:from>
    <xdr:to>
      <xdr:col>21</xdr:col>
      <xdr:colOff>50800</xdr:colOff>
      <xdr:row>41</xdr:row>
      <xdr:rowOff>48578</xdr:rowOff>
    </xdr:to>
    <xdr:sp macro="" textlink="">
      <xdr:nvSpPr>
        <xdr:cNvPr id="402" name="円/楕円 401"/>
        <xdr:cNvSpPr/>
      </xdr:nvSpPr>
      <xdr:spPr>
        <a:xfrm>
          <a:off x="14351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58755</xdr:rowOff>
    </xdr:from>
    <xdr:ext cx="762000" cy="259045"/>
    <xdr:sp macro="" textlink="">
      <xdr:nvSpPr>
        <xdr:cNvPr id="403" name="テキスト ボックス 402"/>
        <xdr:cNvSpPr txBox="1"/>
      </xdr:nvSpPr>
      <xdr:spPr>
        <a:xfrm>
          <a:off x="14020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4" name="円/楕円 403"/>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46690</xdr:rowOff>
    </xdr:from>
    <xdr:ext cx="762000" cy="259045"/>
    <xdr:sp macro="" textlink="">
      <xdr:nvSpPr>
        <xdr:cNvPr id="405" name="テキスト ボックス 404"/>
        <xdr:cNvSpPr txBox="1"/>
      </xdr:nvSpPr>
      <xdr:spPr>
        <a:xfrm>
          <a:off x="13131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土地の買戻しによって債務負担行為に基づく支出予定額が減となったことに加え、下水道事業債残高の減少による公営企業債繰入見込額の減により、昨年度より０．７ポイント改善した。</a:t>
          </a:r>
          <a:endParaRPr lang="ja-JP" altLang="ja-JP" sz="1400">
            <a:effectLst/>
          </a:endParaRPr>
        </a:p>
        <a:p>
          <a:r>
            <a:rPr kumimoji="1" lang="ja-JP" altLang="ja-JP" sz="1100">
              <a:solidFill>
                <a:schemeClr val="dk1"/>
              </a:solidFill>
              <a:effectLst/>
              <a:latin typeface="+mn-lt"/>
              <a:ea typeface="+mn-ea"/>
              <a:cs typeface="+mn-cs"/>
            </a:rPr>
            <a:t>類似団体平均値及び全国平均値と比較するとその数値を大きく下回っており、良好な比率と言えるが、比率の増加要因となる一般会計の地方債現在高は年々増加しており、今後も引き続き適正な事業計画と起債管理を行いながら、財政の健全性の堅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4" name="直線コネクタ 433"/>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5"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6" name="直線コネクタ 435"/>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7"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8" name="直線コネクタ 437"/>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45170</xdr:rowOff>
    </xdr:from>
    <xdr:to>
      <xdr:col>24</xdr:col>
      <xdr:colOff>558800</xdr:colOff>
      <xdr:row>14</xdr:row>
      <xdr:rowOff>50800</xdr:rowOff>
    </xdr:to>
    <xdr:cxnSp macro="">
      <xdr:nvCxnSpPr>
        <xdr:cNvPr id="439" name="直線コネクタ 438"/>
        <xdr:cNvCxnSpPr/>
      </xdr:nvCxnSpPr>
      <xdr:spPr>
        <a:xfrm flipV="1">
          <a:off x="16179800" y="2445470"/>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71010</xdr:rowOff>
    </xdr:from>
    <xdr:ext cx="762000" cy="259045"/>
    <xdr:sp macro="" textlink="">
      <xdr:nvSpPr>
        <xdr:cNvPr id="440"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41" name="フローチャート : 判断 440"/>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30692</xdr:rowOff>
    </xdr:from>
    <xdr:to>
      <xdr:col>23</xdr:col>
      <xdr:colOff>406400</xdr:colOff>
      <xdr:row>14</xdr:row>
      <xdr:rowOff>50800</xdr:rowOff>
    </xdr:to>
    <xdr:cxnSp macro="">
      <xdr:nvCxnSpPr>
        <xdr:cNvPr id="442" name="直線コネクタ 441"/>
        <xdr:cNvCxnSpPr/>
      </xdr:nvCxnSpPr>
      <xdr:spPr>
        <a:xfrm>
          <a:off x="15290800" y="24309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3" name="フローチャート : 判断 442"/>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81424</xdr:rowOff>
    </xdr:from>
    <xdr:ext cx="736600" cy="259045"/>
    <xdr:sp macro="" textlink="">
      <xdr:nvSpPr>
        <xdr:cNvPr id="444" name="テキスト ボックス 443"/>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22648</xdr:rowOff>
    </xdr:from>
    <xdr:to>
      <xdr:col>22</xdr:col>
      <xdr:colOff>203200</xdr:colOff>
      <xdr:row>14</xdr:row>
      <xdr:rowOff>30692</xdr:rowOff>
    </xdr:to>
    <xdr:cxnSp macro="">
      <xdr:nvCxnSpPr>
        <xdr:cNvPr id="445" name="直線コネクタ 444"/>
        <xdr:cNvCxnSpPr/>
      </xdr:nvCxnSpPr>
      <xdr:spPr>
        <a:xfrm>
          <a:off x="14401800" y="24229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6" name="フローチャート : 判断 445"/>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157836</xdr:rowOff>
    </xdr:from>
    <xdr:ext cx="762000" cy="259045"/>
    <xdr:sp macro="" textlink="">
      <xdr:nvSpPr>
        <xdr:cNvPr id="447" name="テキスト ボックス 446"/>
        <xdr:cNvSpPr txBox="1"/>
      </xdr:nvSpPr>
      <xdr:spPr>
        <a:xfrm>
          <a:off x="14909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155490</xdr:rowOff>
    </xdr:from>
    <xdr:to>
      <xdr:col>21</xdr:col>
      <xdr:colOff>0</xdr:colOff>
      <xdr:row>14</xdr:row>
      <xdr:rowOff>22648</xdr:rowOff>
    </xdr:to>
    <xdr:cxnSp macro="">
      <xdr:nvCxnSpPr>
        <xdr:cNvPr id="448" name="直線コネクタ 447"/>
        <xdr:cNvCxnSpPr/>
      </xdr:nvCxnSpPr>
      <xdr:spPr>
        <a:xfrm>
          <a:off x="13512800" y="23843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9" name="フローチャート : 判断 448"/>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94971</xdr:rowOff>
    </xdr:from>
    <xdr:ext cx="762000" cy="259045"/>
    <xdr:sp macro="" textlink="">
      <xdr:nvSpPr>
        <xdr:cNvPr id="450" name="テキスト ボックス 449"/>
        <xdr:cNvSpPr txBox="1"/>
      </xdr:nvSpPr>
      <xdr:spPr>
        <a:xfrm>
          <a:off x="14020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51" name="フローチャート : 判断 450"/>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9584</xdr:rowOff>
    </xdr:from>
    <xdr:ext cx="762000" cy="259045"/>
    <xdr:sp macro="" textlink="">
      <xdr:nvSpPr>
        <xdr:cNvPr id="452" name="テキスト ボックス 451"/>
        <xdr:cNvSpPr txBox="1"/>
      </xdr:nvSpPr>
      <xdr:spPr>
        <a:xfrm>
          <a:off x="13131800" y="292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165820</xdr:rowOff>
    </xdr:from>
    <xdr:to>
      <xdr:col>24</xdr:col>
      <xdr:colOff>609600</xdr:colOff>
      <xdr:row>14</xdr:row>
      <xdr:rowOff>95970</xdr:rowOff>
    </xdr:to>
    <xdr:sp macro="" textlink="">
      <xdr:nvSpPr>
        <xdr:cNvPr id="458" name="円/楕円 457"/>
        <xdr:cNvSpPr/>
      </xdr:nvSpPr>
      <xdr:spPr>
        <a:xfrm>
          <a:off x="169672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87097</xdr:rowOff>
    </xdr:from>
    <xdr:ext cx="762000" cy="259045"/>
    <xdr:sp macro="" textlink="">
      <xdr:nvSpPr>
        <xdr:cNvPr id="459" name="将来負担の状況該当値テキスト"/>
        <xdr:cNvSpPr txBox="1"/>
      </xdr:nvSpPr>
      <xdr:spPr>
        <a:xfrm>
          <a:off x="17106900" y="231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0</xdr:rowOff>
    </xdr:from>
    <xdr:to>
      <xdr:col>23</xdr:col>
      <xdr:colOff>457200</xdr:colOff>
      <xdr:row>14</xdr:row>
      <xdr:rowOff>101600</xdr:rowOff>
    </xdr:to>
    <xdr:sp macro="" textlink="">
      <xdr:nvSpPr>
        <xdr:cNvPr id="460" name="円/楕円 459"/>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61" name="テキスト ボックス 460"/>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151342</xdr:rowOff>
    </xdr:from>
    <xdr:to>
      <xdr:col>22</xdr:col>
      <xdr:colOff>254000</xdr:colOff>
      <xdr:row>14</xdr:row>
      <xdr:rowOff>81492</xdr:rowOff>
    </xdr:to>
    <xdr:sp macro="" textlink="">
      <xdr:nvSpPr>
        <xdr:cNvPr id="462" name="円/楕円 461"/>
        <xdr:cNvSpPr/>
      </xdr:nvSpPr>
      <xdr:spPr>
        <a:xfrm>
          <a:off x="15240000" y="23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91669</xdr:rowOff>
    </xdr:from>
    <xdr:ext cx="762000" cy="259045"/>
    <xdr:sp macro="" textlink="">
      <xdr:nvSpPr>
        <xdr:cNvPr id="463" name="テキスト ボックス 462"/>
        <xdr:cNvSpPr txBox="1"/>
      </xdr:nvSpPr>
      <xdr:spPr>
        <a:xfrm>
          <a:off x="14909800" y="21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143298</xdr:rowOff>
    </xdr:from>
    <xdr:to>
      <xdr:col>21</xdr:col>
      <xdr:colOff>50800</xdr:colOff>
      <xdr:row>14</xdr:row>
      <xdr:rowOff>73448</xdr:rowOff>
    </xdr:to>
    <xdr:sp macro="" textlink="">
      <xdr:nvSpPr>
        <xdr:cNvPr id="464" name="円/楕円 463"/>
        <xdr:cNvSpPr/>
      </xdr:nvSpPr>
      <xdr:spPr>
        <a:xfrm>
          <a:off x="14351000" y="23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83625</xdr:rowOff>
    </xdr:from>
    <xdr:ext cx="762000" cy="259045"/>
    <xdr:sp macro="" textlink="">
      <xdr:nvSpPr>
        <xdr:cNvPr id="465" name="テキスト ボックス 464"/>
        <xdr:cNvSpPr txBox="1"/>
      </xdr:nvSpPr>
      <xdr:spPr>
        <a:xfrm>
          <a:off x="14020800" y="214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104690</xdr:rowOff>
    </xdr:from>
    <xdr:to>
      <xdr:col>19</xdr:col>
      <xdr:colOff>533400</xdr:colOff>
      <xdr:row>14</xdr:row>
      <xdr:rowOff>34840</xdr:rowOff>
    </xdr:to>
    <xdr:sp macro="" textlink="">
      <xdr:nvSpPr>
        <xdr:cNvPr id="466" name="円/楕円 465"/>
        <xdr:cNvSpPr/>
      </xdr:nvSpPr>
      <xdr:spPr>
        <a:xfrm>
          <a:off x="13462000" y="23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45017</xdr:rowOff>
    </xdr:from>
    <xdr:ext cx="762000" cy="259045"/>
    <xdr:sp macro="" textlink="">
      <xdr:nvSpPr>
        <xdr:cNvPr id="467" name="テキスト ボックス 466"/>
        <xdr:cNvSpPr txBox="1"/>
      </xdr:nvSpPr>
      <xdr:spPr>
        <a:xfrm>
          <a:off x="13131800" y="21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長崎県長与町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42,508
42,383
28.81
12,235,796
11,579,599
620,014
7,252,749
14,088,855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類似団体平均値６．７４人であるのに対し、本町は４．１９人と著しく少なく、類似団体と比較して人件費は低い水準にある。本年度は職員給や議員共済会給付費負担金の減により比率は昨年度より０．９ポイント減少した。今後も適正な定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94996</xdr:rowOff>
    </xdr:to>
    <xdr:cxnSp macro="">
      <xdr:nvCxnSpPr>
        <xdr:cNvPr id="63" name="直線コネクタ 62"/>
        <xdr:cNvCxnSpPr/>
      </xdr:nvCxnSpPr>
      <xdr:spPr>
        <a:xfrm flipV="1">
          <a:off x="3987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94996</xdr:rowOff>
    </xdr:from>
    <xdr:to>
      <xdr:col>5</xdr:col>
      <xdr:colOff>549275</xdr:colOff>
      <xdr:row>36</xdr:row>
      <xdr:rowOff>113284</xdr:rowOff>
    </xdr:to>
    <xdr:cxnSp macro="">
      <xdr:nvCxnSpPr>
        <xdr:cNvPr id="66" name="直線コネクタ 65"/>
        <xdr:cNvCxnSpPr/>
      </xdr:nvCxnSpPr>
      <xdr:spPr>
        <a:xfrm flipV="1">
          <a:off x="3098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36</xdr:row>
      <xdr:rowOff>113284</xdr:rowOff>
    </xdr:to>
    <xdr:cxnSp macro="">
      <xdr:nvCxnSpPr>
        <xdr:cNvPr id="69" name="直線コネクタ 68"/>
        <xdr:cNvCxnSpPr/>
      </xdr:nvCxnSpPr>
      <xdr:spPr>
        <a:xfrm>
          <a:off x="2209800" y="6235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117856</xdr:rowOff>
    </xdr:to>
    <xdr:cxnSp macro="">
      <xdr:nvCxnSpPr>
        <xdr:cNvPr id="72" name="直線コネクタ 71"/>
        <xdr:cNvCxnSpPr/>
      </xdr:nvCxnSpPr>
      <xdr:spPr>
        <a:xfrm flipV="1">
          <a:off x="1320800" y="6235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2" name="円/楕円 81"/>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3"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44196</xdr:rowOff>
    </xdr:from>
    <xdr:to>
      <xdr:col>5</xdr:col>
      <xdr:colOff>600075</xdr:colOff>
      <xdr:row>36</xdr:row>
      <xdr:rowOff>145796</xdr:rowOff>
    </xdr:to>
    <xdr:sp macro="" textlink="">
      <xdr:nvSpPr>
        <xdr:cNvPr id="84" name="円/楕円 83"/>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155973</xdr:rowOff>
    </xdr:from>
    <xdr:ext cx="736600" cy="259045"/>
    <xdr:sp macro="" textlink="">
      <xdr:nvSpPr>
        <xdr:cNvPr id="85" name="テキスト ボックス 84"/>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6" name="円/楕円 85"/>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7" name="テキスト ボックス 86"/>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8" name="円/楕円 87"/>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89" name="テキスト ボックス 88"/>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67056</xdr:rowOff>
    </xdr:from>
    <xdr:to>
      <xdr:col>1</xdr:col>
      <xdr:colOff>676275</xdr:colOff>
      <xdr:row>36</xdr:row>
      <xdr:rowOff>168656</xdr:rowOff>
    </xdr:to>
    <xdr:sp macro="" textlink="">
      <xdr:nvSpPr>
        <xdr:cNvPr id="90" name="円/楕円 89"/>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7383</xdr:rowOff>
    </xdr:from>
    <xdr:ext cx="762000" cy="259045"/>
    <xdr:sp macro="" textlink="">
      <xdr:nvSpPr>
        <xdr:cNvPr id="91" name="テキスト ボックス 90"/>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度より隣接市へのごみ処理委託を開始したため委託料が大きく増加し、類似団体平均を上回っている状況にある。本年度は予防接種や母子健診の委託料の一般財源化（国補助金交付から普通交付税措置への転換）により物件費に充当した経常的一般財源が増加し昨年度より１ポイント増となった。今後も事務事業評価による見直しを推進し経費縮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108712</xdr:rowOff>
    </xdr:from>
    <xdr:to>
      <xdr:col>24</xdr:col>
      <xdr:colOff>31750</xdr:colOff>
      <xdr:row>18</xdr:row>
      <xdr:rowOff>154432</xdr:rowOff>
    </xdr:to>
    <xdr:cxnSp macro="">
      <xdr:nvCxnSpPr>
        <xdr:cNvPr id="121" name="直線コネクタ 120"/>
        <xdr:cNvCxnSpPr/>
      </xdr:nvCxnSpPr>
      <xdr:spPr>
        <a:xfrm>
          <a:off x="15671800" y="31948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18</xdr:row>
      <xdr:rowOff>108712</xdr:rowOff>
    </xdr:to>
    <xdr:cxnSp macro="">
      <xdr:nvCxnSpPr>
        <xdr:cNvPr id="124" name="直線コネクタ 123"/>
        <xdr:cNvCxnSpPr/>
      </xdr:nvCxnSpPr>
      <xdr:spPr>
        <a:xfrm>
          <a:off x="14782800" y="3194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76708</xdr:rowOff>
    </xdr:from>
    <xdr:to>
      <xdr:col>21</xdr:col>
      <xdr:colOff>361950</xdr:colOff>
      <xdr:row>18</xdr:row>
      <xdr:rowOff>108712</xdr:rowOff>
    </xdr:to>
    <xdr:cxnSp macro="">
      <xdr:nvCxnSpPr>
        <xdr:cNvPr id="127" name="直線コネクタ 126"/>
        <xdr:cNvCxnSpPr/>
      </xdr:nvCxnSpPr>
      <xdr:spPr>
        <a:xfrm>
          <a:off x="13893800" y="31628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76708</xdr:rowOff>
    </xdr:from>
    <xdr:to>
      <xdr:col>20</xdr:col>
      <xdr:colOff>158750</xdr:colOff>
      <xdr:row>18</xdr:row>
      <xdr:rowOff>113284</xdr:rowOff>
    </xdr:to>
    <xdr:cxnSp macro="">
      <xdr:nvCxnSpPr>
        <xdr:cNvPr id="130" name="直線コネクタ 129"/>
        <xdr:cNvCxnSpPr/>
      </xdr:nvCxnSpPr>
      <xdr:spPr>
        <a:xfrm flipV="1">
          <a:off x="13004800" y="3162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103632</xdr:rowOff>
    </xdr:from>
    <xdr:to>
      <xdr:col>24</xdr:col>
      <xdr:colOff>82550</xdr:colOff>
      <xdr:row>19</xdr:row>
      <xdr:rowOff>33782</xdr:rowOff>
    </xdr:to>
    <xdr:sp macro="" textlink="">
      <xdr:nvSpPr>
        <xdr:cNvPr id="140" name="円/楕円 139"/>
        <xdr:cNvSpPr/>
      </xdr:nvSpPr>
      <xdr:spPr>
        <a:xfrm>
          <a:off x="16459200" y="31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75709</xdr:rowOff>
    </xdr:from>
    <xdr:ext cx="762000" cy="259045"/>
    <xdr:sp macro="" textlink="">
      <xdr:nvSpPr>
        <xdr:cNvPr id="141" name="物件費該当値テキスト"/>
        <xdr:cNvSpPr txBox="1"/>
      </xdr:nvSpPr>
      <xdr:spPr>
        <a:xfrm>
          <a:off x="165989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57912</xdr:rowOff>
    </xdr:from>
    <xdr:to>
      <xdr:col>22</xdr:col>
      <xdr:colOff>615950</xdr:colOff>
      <xdr:row>18</xdr:row>
      <xdr:rowOff>159512</xdr:rowOff>
    </xdr:to>
    <xdr:sp macro="" textlink="">
      <xdr:nvSpPr>
        <xdr:cNvPr id="142" name="円/楕円 141"/>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144289</xdr:rowOff>
    </xdr:from>
    <xdr:ext cx="736600" cy="259045"/>
    <xdr:sp macro="" textlink="">
      <xdr:nvSpPr>
        <xdr:cNvPr id="143" name="テキスト ボックス 142"/>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57912</xdr:rowOff>
    </xdr:from>
    <xdr:to>
      <xdr:col>21</xdr:col>
      <xdr:colOff>412750</xdr:colOff>
      <xdr:row>18</xdr:row>
      <xdr:rowOff>159512</xdr:rowOff>
    </xdr:to>
    <xdr:sp macro="" textlink="">
      <xdr:nvSpPr>
        <xdr:cNvPr id="144" name="円/楕円 143"/>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144289</xdr:rowOff>
    </xdr:from>
    <xdr:ext cx="762000" cy="259045"/>
    <xdr:sp macro="" textlink="">
      <xdr:nvSpPr>
        <xdr:cNvPr id="145" name="テキスト ボックス 144"/>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25908</xdr:rowOff>
    </xdr:from>
    <xdr:to>
      <xdr:col>20</xdr:col>
      <xdr:colOff>209550</xdr:colOff>
      <xdr:row>18</xdr:row>
      <xdr:rowOff>127508</xdr:rowOff>
    </xdr:to>
    <xdr:sp macro="" textlink="">
      <xdr:nvSpPr>
        <xdr:cNvPr id="146" name="円/楕円 145"/>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112285</xdr:rowOff>
    </xdr:from>
    <xdr:ext cx="762000" cy="259045"/>
    <xdr:sp macro="" textlink="">
      <xdr:nvSpPr>
        <xdr:cNvPr id="147" name="テキスト ボックス 146"/>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62484</xdr:rowOff>
    </xdr:from>
    <xdr:to>
      <xdr:col>19</xdr:col>
      <xdr:colOff>6350</xdr:colOff>
      <xdr:row>18</xdr:row>
      <xdr:rowOff>164084</xdr:rowOff>
    </xdr:to>
    <xdr:sp macro="" textlink="">
      <xdr:nvSpPr>
        <xdr:cNvPr id="148" name="円/楕円 147"/>
        <xdr:cNvSpPr/>
      </xdr:nvSpPr>
      <xdr:spPr>
        <a:xfrm>
          <a:off x="12954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148861</xdr:rowOff>
    </xdr:from>
    <xdr:ext cx="762000" cy="259045"/>
    <xdr:sp macro="" textlink="">
      <xdr:nvSpPr>
        <xdr:cNvPr id="149" name="テキスト ボックス 148"/>
        <xdr:cNvSpPr txBox="1"/>
      </xdr:nvSpPr>
      <xdr:spPr>
        <a:xfrm>
          <a:off x="12623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本年度は昨年度より障害者福祉費が増額したが扶助費総額としては微増にとどまり比率としては０．１ポイントの増加となった。</a:t>
          </a:r>
        </a:p>
        <a:p>
          <a:r>
            <a:rPr kumimoji="1" lang="ja-JP" altLang="en-US" sz="1300">
              <a:latin typeface="ＭＳ Ｐゴシック"/>
            </a:rPr>
            <a:t>児童福祉費や障害者福祉費にかかる経費は年々増加傾向にあるため、今後財政を圧迫することがないようその推移に注視していく必要がある。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86178</xdr:rowOff>
    </xdr:from>
    <xdr:to>
      <xdr:col>7</xdr:col>
      <xdr:colOff>15875</xdr:colOff>
      <xdr:row>57</xdr:row>
      <xdr:rowOff>102507</xdr:rowOff>
    </xdr:to>
    <xdr:cxnSp macro="">
      <xdr:nvCxnSpPr>
        <xdr:cNvPr id="184" name="直線コネクタ 183"/>
        <xdr:cNvCxnSpPr/>
      </xdr:nvCxnSpPr>
      <xdr:spPr>
        <a:xfrm>
          <a:off x="3987800" y="98588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86178</xdr:rowOff>
    </xdr:to>
    <xdr:cxnSp macro="">
      <xdr:nvCxnSpPr>
        <xdr:cNvPr id="187" name="直線コネクタ 186"/>
        <xdr:cNvCxnSpPr/>
      </xdr:nvCxnSpPr>
      <xdr:spPr>
        <a:xfrm>
          <a:off x="3098800" y="96792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78015</xdr:rowOff>
    </xdr:to>
    <xdr:cxnSp macro="">
      <xdr:nvCxnSpPr>
        <xdr:cNvPr id="190" name="直線コネクタ 189"/>
        <xdr:cNvCxnSpPr/>
      </xdr:nvCxnSpPr>
      <xdr:spPr>
        <a:xfrm>
          <a:off x="2209800" y="9679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78015</xdr:rowOff>
    </xdr:to>
    <xdr:cxnSp macro="">
      <xdr:nvCxnSpPr>
        <xdr:cNvPr id="193" name="直線コネクタ 192"/>
        <xdr:cNvCxnSpPr/>
      </xdr:nvCxnSpPr>
      <xdr:spPr>
        <a:xfrm>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3" name="円/楕円 202"/>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04"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05" name="円/楕円 204"/>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06" name="テキスト ボックス 205"/>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07" name="円/楕円 206"/>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08" name="テキスト ボックス 20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09" name="円/楕円 208"/>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0" name="テキスト ボックス 209"/>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1" name="円/楕円 21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2" name="テキスト ボックス 21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繰出金の増加に加え、普通交付税（臨時財政対策債を含む。）が減少したことも影響し昨年度より０．１ポイント増加した。類似団体平均値を２．４ポイント下回ってはいるが増加傾向にあるため、引き続き適正な財政運営に努め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153670</xdr:rowOff>
    </xdr:to>
    <xdr:cxnSp macro="">
      <xdr:nvCxnSpPr>
        <xdr:cNvPr id="245" name="直線コネクタ 244"/>
        <xdr:cNvCxnSpPr/>
      </xdr:nvCxnSpPr>
      <xdr:spPr>
        <a:xfrm>
          <a:off x="15671800" y="957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146050</xdr:rowOff>
    </xdr:to>
    <xdr:cxnSp macro="">
      <xdr:nvCxnSpPr>
        <xdr:cNvPr id="248" name="直線コネクタ 247"/>
        <xdr:cNvCxnSpPr/>
      </xdr:nvCxnSpPr>
      <xdr:spPr>
        <a:xfrm>
          <a:off x="14782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0" name="テキスト ボックス 249"/>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54610</xdr:rowOff>
    </xdr:from>
    <xdr:to>
      <xdr:col>21</xdr:col>
      <xdr:colOff>361950</xdr:colOff>
      <xdr:row>55</xdr:row>
      <xdr:rowOff>123190</xdr:rowOff>
    </xdr:to>
    <xdr:cxnSp macro="">
      <xdr:nvCxnSpPr>
        <xdr:cNvPr id="251" name="直線コネクタ 250"/>
        <xdr:cNvCxnSpPr/>
      </xdr:nvCxnSpPr>
      <xdr:spPr>
        <a:xfrm>
          <a:off x="13893800" y="9484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3" name="テキスト ボックス 252"/>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54610</xdr:rowOff>
    </xdr:from>
    <xdr:to>
      <xdr:col>20</xdr:col>
      <xdr:colOff>158750</xdr:colOff>
      <xdr:row>55</xdr:row>
      <xdr:rowOff>54610</xdr:rowOff>
    </xdr:to>
    <xdr:cxnSp macro="">
      <xdr:nvCxnSpPr>
        <xdr:cNvPr id="254" name="直線コネクタ 253"/>
        <xdr:cNvCxnSpPr/>
      </xdr:nvCxnSpPr>
      <xdr:spPr>
        <a:xfrm>
          <a:off x="13004800" y="9484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6" name="テキスト ボックス 255"/>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8" name="テキスト ボックス 25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4" name="円/楕円 263"/>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5"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6" name="円/楕円 26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7" name="テキスト ボックス 26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68" name="円/楕円 267"/>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69" name="テキスト ボックス 268"/>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3810</xdr:rowOff>
    </xdr:from>
    <xdr:to>
      <xdr:col>20</xdr:col>
      <xdr:colOff>209550</xdr:colOff>
      <xdr:row>55</xdr:row>
      <xdr:rowOff>105410</xdr:rowOff>
    </xdr:to>
    <xdr:sp macro="" textlink="">
      <xdr:nvSpPr>
        <xdr:cNvPr id="270" name="円/楕円 269"/>
        <xdr:cNvSpPr/>
      </xdr:nvSpPr>
      <xdr:spPr>
        <a:xfrm>
          <a:off x="13843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115587</xdr:rowOff>
    </xdr:from>
    <xdr:ext cx="762000" cy="259045"/>
    <xdr:sp macro="" textlink="">
      <xdr:nvSpPr>
        <xdr:cNvPr id="271" name="テキスト ボックス 270"/>
        <xdr:cNvSpPr txBox="1"/>
      </xdr:nvSpPr>
      <xdr:spPr>
        <a:xfrm>
          <a:off x="13512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3810</xdr:rowOff>
    </xdr:from>
    <xdr:to>
      <xdr:col>19</xdr:col>
      <xdr:colOff>6350</xdr:colOff>
      <xdr:row>55</xdr:row>
      <xdr:rowOff>105410</xdr:rowOff>
    </xdr:to>
    <xdr:sp macro="" textlink="">
      <xdr:nvSpPr>
        <xdr:cNvPr id="272" name="円/楕円 271"/>
        <xdr:cNvSpPr/>
      </xdr:nvSpPr>
      <xdr:spPr>
        <a:xfrm>
          <a:off x="12954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115587</xdr:rowOff>
    </xdr:from>
    <xdr:ext cx="762000" cy="259045"/>
    <xdr:sp macro="" textlink="">
      <xdr:nvSpPr>
        <xdr:cNvPr id="273" name="テキスト ボックス 272"/>
        <xdr:cNvSpPr txBox="1"/>
      </xdr:nvSpPr>
      <xdr:spPr>
        <a:xfrm>
          <a:off x="12623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ごみ処理施設建設に係る一部事務組合負担金が増額となったが、下水道事業会計への補助金等が減額したため本年度は昨年度と比較して０．２ポイント減少した。</a:t>
          </a:r>
        </a:p>
        <a:p>
          <a:r>
            <a:rPr kumimoji="1" lang="ja-JP" altLang="en-US" sz="1300">
              <a:latin typeface="ＭＳ Ｐゴシック"/>
            </a:rPr>
            <a:t>今後数年間は、ごみ処理施設建設に係る一部事務組合への負担金により、比較的高い水準で推移することが予想される。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107950</xdr:rowOff>
    </xdr:to>
    <xdr:cxnSp macro="">
      <xdr:nvCxnSpPr>
        <xdr:cNvPr id="306" name="直線コネクタ 305"/>
        <xdr:cNvCxnSpPr/>
      </xdr:nvCxnSpPr>
      <xdr:spPr>
        <a:xfrm flipV="1">
          <a:off x="15671800" y="6436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100330</xdr:rowOff>
    </xdr:from>
    <xdr:to>
      <xdr:col>22</xdr:col>
      <xdr:colOff>565150</xdr:colOff>
      <xdr:row>37</xdr:row>
      <xdr:rowOff>107950</xdr:rowOff>
    </xdr:to>
    <xdr:cxnSp macro="">
      <xdr:nvCxnSpPr>
        <xdr:cNvPr id="309" name="直線コネクタ 308"/>
        <xdr:cNvCxnSpPr/>
      </xdr:nvCxnSpPr>
      <xdr:spPr>
        <a:xfrm>
          <a:off x="14782800" y="644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8890</xdr:rowOff>
    </xdr:from>
    <xdr:to>
      <xdr:col>21</xdr:col>
      <xdr:colOff>361950</xdr:colOff>
      <xdr:row>37</xdr:row>
      <xdr:rowOff>100330</xdr:rowOff>
    </xdr:to>
    <xdr:cxnSp macro="">
      <xdr:nvCxnSpPr>
        <xdr:cNvPr id="312" name="直線コネクタ 311"/>
        <xdr:cNvCxnSpPr/>
      </xdr:nvCxnSpPr>
      <xdr:spPr>
        <a:xfrm>
          <a:off x="13893800" y="6352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8890</xdr:rowOff>
    </xdr:from>
    <xdr:to>
      <xdr:col>20</xdr:col>
      <xdr:colOff>158750</xdr:colOff>
      <xdr:row>37</xdr:row>
      <xdr:rowOff>115570</xdr:rowOff>
    </xdr:to>
    <xdr:cxnSp macro="">
      <xdr:nvCxnSpPr>
        <xdr:cNvPr id="315" name="直線コネクタ 314"/>
        <xdr:cNvCxnSpPr/>
      </xdr:nvCxnSpPr>
      <xdr:spPr>
        <a:xfrm flipV="1">
          <a:off x="13004800" y="6352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5" name="円/楕円 324"/>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6"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27" name="円/楕円 326"/>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143527</xdr:rowOff>
    </xdr:from>
    <xdr:ext cx="736600" cy="259045"/>
    <xdr:sp macro="" textlink="">
      <xdr:nvSpPr>
        <xdr:cNvPr id="328" name="テキスト ボックス 327"/>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49530</xdr:rowOff>
    </xdr:from>
    <xdr:to>
      <xdr:col>21</xdr:col>
      <xdr:colOff>412750</xdr:colOff>
      <xdr:row>37</xdr:row>
      <xdr:rowOff>151130</xdr:rowOff>
    </xdr:to>
    <xdr:sp macro="" textlink="">
      <xdr:nvSpPr>
        <xdr:cNvPr id="329" name="円/楕円 328"/>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135907</xdr:rowOff>
    </xdr:from>
    <xdr:ext cx="762000" cy="259045"/>
    <xdr:sp macro="" textlink="">
      <xdr:nvSpPr>
        <xdr:cNvPr id="330" name="テキスト ボックス 329"/>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129540</xdr:rowOff>
    </xdr:from>
    <xdr:to>
      <xdr:col>20</xdr:col>
      <xdr:colOff>209550</xdr:colOff>
      <xdr:row>37</xdr:row>
      <xdr:rowOff>59690</xdr:rowOff>
    </xdr:to>
    <xdr:sp macro="" textlink="">
      <xdr:nvSpPr>
        <xdr:cNvPr id="331" name="円/楕円 330"/>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44467</xdr:rowOff>
    </xdr:from>
    <xdr:ext cx="762000" cy="259045"/>
    <xdr:sp macro="" textlink="">
      <xdr:nvSpPr>
        <xdr:cNvPr id="332" name="テキスト ボックス 331"/>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3" name="円/楕円 332"/>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4" name="テキスト ボックス 333"/>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公債費は庁舎建設事業充当起債の償還終了によって昨年度より減額となり、比率も０．６ポイント減少した。</a:t>
          </a:r>
        </a:p>
        <a:p>
          <a:r>
            <a:rPr kumimoji="1" lang="ja-JP" altLang="en-US" sz="1300">
              <a:latin typeface="ＭＳ Ｐゴシック"/>
            </a:rPr>
            <a:t>しかしながら、本年度より小学校耐震化対策（建替工事）に伴う一部の起債償還が始まっており、今後さらに償還が多額となるほか継続的な建設事業の実施もあり、比率の上昇が予想されるため、長期的な観点で引き続き適正な事業計画と起債管理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124713</xdr:rowOff>
    </xdr:to>
    <xdr:cxnSp macro="">
      <xdr:nvCxnSpPr>
        <xdr:cNvPr id="364" name="直線コネクタ 363"/>
        <xdr:cNvCxnSpPr/>
      </xdr:nvCxnSpPr>
      <xdr:spPr>
        <a:xfrm flipV="1">
          <a:off x="3987800" y="132989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77</xdr:row>
      <xdr:rowOff>124713</xdr:rowOff>
    </xdr:to>
    <xdr:cxnSp macro="">
      <xdr:nvCxnSpPr>
        <xdr:cNvPr id="367" name="直線コネクタ 366"/>
        <xdr:cNvCxnSpPr/>
      </xdr:nvCxnSpPr>
      <xdr:spPr>
        <a:xfrm>
          <a:off x="3098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120142</xdr:rowOff>
    </xdr:from>
    <xdr:to>
      <xdr:col>4</xdr:col>
      <xdr:colOff>346075</xdr:colOff>
      <xdr:row>77</xdr:row>
      <xdr:rowOff>124713</xdr:rowOff>
    </xdr:to>
    <xdr:cxnSp macro="">
      <xdr:nvCxnSpPr>
        <xdr:cNvPr id="370" name="直線コネクタ 369"/>
        <xdr:cNvCxnSpPr/>
      </xdr:nvCxnSpPr>
      <xdr:spPr>
        <a:xfrm flipV="1">
          <a:off x="2209800" y="133217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78</xdr:row>
      <xdr:rowOff>8128</xdr:rowOff>
    </xdr:to>
    <xdr:cxnSp macro="">
      <xdr:nvCxnSpPr>
        <xdr:cNvPr id="373" name="直線コネクタ 372"/>
        <xdr:cNvCxnSpPr/>
      </xdr:nvCxnSpPr>
      <xdr:spPr>
        <a:xfrm flipV="1">
          <a:off x="1320800" y="133263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46482</xdr:rowOff>
    </xdr:from>
    <xdr:to>
      <xdr:col>7</xdr:col>
      <xdr:colOff>66675</xdr:colOff>
      <xdr:row>77</xdr:row>
      <xdr:rowOff>148082</xdr:rowOff>
    </xdr:to>
    <xdr:sp macro="" textlink="">
      <xdr:nvSpPr>
        <xdr:cNvPr id="383" name="円/楕円 382"/>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18559</xdr:rowOff>
    </xdr:from>
    <xdr:ext cx="762000" cy="259045"/>
    <xdr:sp macro="" textlink="">
      <xdr:nvSpPr>
        <xdr:cNvPr id="384" name="公債費該当値テキスト"/>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5" name="円/楕円 384"/>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86" name="テキスト ボックス 38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69342</xdr:rowOff>
    </xdr:from>
    <xdr:to>
      <xdr:col>4</xdr:col>
      <xdr:colOff>396875</xdr:colOff>
      <xdr:row>77</xdr:row>
      <xdr:rowOff>170942</xdr:rowOff>
    </xdr:to>
    <xdr:sp macro="" textlink="">
      <xdr:nvSpPr>
        <xdr:cNvPr id="387" name="円/楕円 386"/>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155719</xdr:rowOff>
    </xdr:from>
    <xdr:ext cx="762000" cy="259045"/>
    <xdr:sp macro="" textlink="">
      <xdr:nvSpPr>
        <xdr:cNvPr id="388" name="テキスト ボックス 387"/>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89" name="円/楕円 388"/>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160290</xdr:rowOff>
    </xdr:from>
    <xdr:ext cx="762000" cy="259045"/>
    <xdr:sp macro="" textlink="">
      <xdr:nvSpPr>
        <xdr:cNvPr id="390" name="テキスト ボックス 389"/>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1" name="円/楕円 390"/>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43705</xdr:rowOff>
    </xdr:from>
    <xdr:ext cx="762000" cy="259045"/>
    <xdr:sp macro="" textlink="">
      <xdr:nvSpPr>
        <xdr:cNvPr id="392" name="テキスト ボックス 391"/>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年度は人件費や補助費等が昨年度より減少となった反面、扶助費、物件費が増加し、さらに普通交付税の減少により結果として０．１ポイント増加した。地方交付税が不安定である中、経費は今後も増加することが見込まれるため、財政を圧迫することがないよう税収の徴収率向上、経常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78</xdr:row>
      <xdr:rowOff>111761</xdr:rowOff>
    </xdr:to>
    <xdr:cxnSp macro="">
      <xdr:nvCxnSpPr>
        <xdr:cNvPr id="425" name="直線コネクタ 424"/>
        <xdr:cNvCxnSpPr/>
      </xdr:nvCxnSpPr>
      <xdr:spPr>
        <a:xfrm>
          <a:off x="15671800" y="13481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78</xdr:row>
      <xdr:rowOff>107950</xdr:rowOff>
    </xdr:to>
    <xdr:cxnSp macro="">
      <xdr:nvCxnSpPr>
        <xdr:cNvPr id="428" name="直線コネクタ 427"/>
        <xdr:cNvCxnSpPr/>
      </xdr:nvCxnSpPr>
      <xdr:spPr>
        <a:xfrm>
          <a:off x="14782800" y="13439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88900</xdr:rowOff>
    </xdr:from>
    <xdr:to>
      <xdr:col>21</xdr:col>
      <xdr:colOff>361950</xdr:colOff>
      <xdr:row>78</xdr:row>
      <xdr:rowOff>66039</xdr:rowOff>
    </xdr:to>
    <xdr:cxnSp macro="">
      <xdr:nvCxnSpPr>
        <xdr:cNvPr id="431" name="直線コネクタ 430"/>
        <xdr:cNvCxnSpPr/>
      </xdr:nvCxnSpPr>
      <xdr:spPr>
        <a:xfrm>
          <a:off x="13893800" y="132905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78</xdr:row>
      <xdr:rowOff>39370</xdr:rowOff>
    </xdr:to>
    <xdr:cxnSp macro="">
      <xdr:nvCxnSpPr>
        <xdr:cNvPr id="434" name="直線コネクタ 433"/>
        <xdr:cNvCxnSpPr/>
      </xdr:nvCxnSpPr>
      <xdr:spPr>
        <a:xfrm flipV="1">
          <a:off x="13004800" y="1329055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4" name="円/楕円 443"/>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33038</xdr:rowOff>
    </xdr:from>
    <xdr:ext cx="762000" cy="259045"/>
    <xdr:sp macro="" textlink="">
      <xdr:nvSpPr>
        <xdr:cNvPr id="445"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46" name="円/楕円 445"/>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7" name="テキスト ボックス 446"/>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48" name="円/楕円 447"/>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49" name="テキスト ボックス 448"/>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38100</xdr:rowOff>
    </xdr:from>
    <xdr:to>
      <xdr:col>20</xdr:col>
      <xdr:colOff>209550</xdr:colOff>
      <xdr:row>77</xdr:row>
      <xdr:rowOff>139700</xdr:rowOff>
    </xdr:to>
    <xdr:sp macro="" textlink="">
      <xdr:nvSpPr>
        <xdr:cNvPr id="450" name="円/楕円 449"/>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124477</xdr:rowOff>
    </xdr:from>
    <xdr:ext cx="762000" cy="259045"/>
    <xdr:sp macro="" textlink="">
      <xdr:nvSpPr>
        <xdr:cNvPr id="451" name="テキスト ボックス 450"/>
        <xdr:cNvSpPr txBox="1"/>
      </xdr:nvSpPr>
      <xdr:spPr>
        <a:xfrm>
          <a:off x="13512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160020</xdr:rowOff>
    </xdr:from>
    <xdr:to>
      <xdr:col>19</xdr:col>
      <xdr:colOff>6350</xdr:colOff>
      <xdr:row>78</xdr:row>
      <xdr:rowOff>90170</xdr:rowOff>
    </xdr:to>
    <xdr:sp macro="" textlink="">
      <xdr:nvSpPr>
        <xdr:cNvPr id="452" name="円/楕円 451"/>
        <xdr:cNvSpPr/>
      </xdr:nvSpPr>
      <xdr:spPr>
        <a:xfrm>
          <a:off x="12954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74947</xdr:rowOff>
    </xdr:from>
    <xdr:ext cx="762000" cy="259045"/>
    <xdr:sp macro="" textlink="">
      <xdr:nvSpPr>
        <xdr:cNvPr id="453" name="テキスト ボックス 452"/>
        <xdr:cNvSpPr txBox="1"/>
      </xdr:nvSpPr>
      <xdr:spPr>
        <a:xfrm>
          <a:off x="12623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長崎県長与町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28462</xdr:rowOff>
    </xdr:from>
    <xdr:ext cx="762000" cy="259045"/>
    <xdr:sp macro="" textlink="">
      <xdr:nvSpPr>
        <xdr:cNvPr id="48" name="人口1人当たり決算額の推移最小値テキスト130"/>
        <xdr:cNvSpPr txBox="1"/>
      </xdr:nvSpPr>
      <xdr:spPr>
        <a:xfrm>
          <a:off x="5740400" y="350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167430</xdr:rowOff>
    </xdr:from>
    <xdr:to>
      <xdr:col>4</xdr:col>
      <xdr:colOff>1117600</xdr:colOff>
      <xdr:row>20</xdr:row>
      <xdr:rowOff>18285</xdr:rowOff>
    </xdr:to>
    <xdr:cxnSp macro="">
      <xdr:nvCxnSpPr>
        <xdr:cNvPr id="52" name="直線コネクタ 51"/>
        <xdr:cNvCxnSpPr/>
      </xdr:nvCxnSpPr>
      <xdr:spPr bwMode="auto">
        <a:xfrm>
          <a:off x="5003800" y="3472605"/>
          <a:ext cx="647700" cy="2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165078</xdr:rowOff>
    </xdr:from>
    <xdr:to>
      <xdr:col>4</xdr:col>
      <xdr:colOff>469900</xdr:colOff>
      <xdr:row>19</xdr:row>
      <xdr:rowOff>167430</xdr:rowOff>
    </xdr:to>
    <xdr:cxnSp macro="">
      <xdr:nvCxnSpPr>
        <xdr:cNvPr id="55" name="直線コネクタ 54"/>
        <xdr:cNvCxnSpPr/>
      </xdr:nvCxnSpPr>
      <xdr:spPr bwMode="auto">
        <a:xfrm>
          <a:off x="4305300" y="3470253"/>
          <a:ext cx="698500" cy="2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165078</xdr:rowOff>
    </xdr:from>
    <xdr:to>
      <xdr:col>3</xdr:col>
      <xdr:colOff>904875</xdr:colOff>
      <xdr:row>20</xdr:row>
      <xdr:rowOff>2206</xdr:rowOff>
    </xdr:to>
    <xdr:cxnSp macro="">
      <xdr:nvCxnSpPr>
        <xdr:cNvPr id="58" name="直線コネクタ 57"/>
        <xdr:cNvCxnSpPr/>
      </xdr:nvCxnSpPr>
      <xdr:spPr bwMode="auto">
        <a:xfrm flipV="1">
          <a:off x="3606800" y="3470253"/>
          <a:ext cx="698500" cy="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617</xdr:rowOff>
    </xdr:from>
    <xdr:to>
      <xdr:col>3</xdr:col>
      <xdr:colOff>206375</xdr:colOff>
      <xdr:row>20</xdr:row>
      <xdr:rowOff>2206</xdr:rowOff>
    </xdr:to>
    <xdr:cxnSp macro="">
      <xdr:nvCxnSpPr>
        <xdr:cNvPr id="61" name="直線コネクタ 60"/>
        <xdr:cNvCxnSpPr/>
      </xdr:nvCxnSpPr>
      <xdr:spPr bwMode="auto">
        <a:xfrm>
          <a:off x="2908300" y="3477242"/>
          <a:ext cx="698500" cy="1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138935</xdr:rowOff>
    </xdr:from>
    <xdr:to>
      <xdr:col>5</xdr:col>
      <xdr:colOff>34925</xdr:colOff>
      <xdr:row>20</xdr:row>
      <xdr:rowOff>69085</xdr:rowOff>
    </xdr:to>
    <xdr:sp macro="" textlink="">
      <xdr:nvSpPr>
        <xdr:cNvPr id="71" name="円/楕円 70"/>
        <xdr:cNvSpPr/>
      </xdr:nvSpPr>
      <xdr:spPr bwMode="auto">
        <a:xfrm>
          <a:off x="5600700" y="344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47512</xdr:rowOff>
    </xdr:from>
    <xdr:ext cx="762000" cy="259045"/>
    <xdr:sp macro="" textlink="">
      <xdr:nvSpPr>
        <xdr:cNvPr id="72" name="人口1人当たり決算額の推移該当値テキスト130"/>
        <xdr:cNvSpPr txBox="1"/>
      </xdr:nvSpPr>
      <xdr:spPr>
        <a:xfrm>
          <a:off x="5740400" y="33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40,612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116630</xdr:rowOff>
    </xdr:from>
    <xdr:to>
      <xdr:col>4</xdr:col>
      <xdr:colOff>520700</xdr:colOff>
      <xdr:row>20</xdr:row>
      <xdr:rowOff>46780</xdr:rowOff>
    </xdr:to>
    <xdr:sp macro="" textlink="">
      <xdr:nvSpPr>
        <xdr:cNvPr id="73" name="円/楕円 72"/>
        <xdr:cNvSpPr/>
      </xdr:nvSpPr>
      <xdr:spPr bwMode="auto">
        <a:xfrm>
          <a:off x="4953000" y="342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31557</xdr:rowOff>
    </xdr:from>
    <xdr:ext cx="736600" cy="259045"/>
    <xdr:sp macro="" textlink="">
      <xdr:nvSpPr>
        <xdr:cNvPr id="74" name="テキスト ボックス 73"/>
        <xdr:cNvSpPr txBox="1"/>
      </xdr:nvSpPr>
      <xdr:spPr>
        <a:xfrm>
          <a:off x="4622800" y="350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42,661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114278</xdr:rowOff>
    </xdr:from>
    <xdr:to>
      <xdr:col>3</xdr:col>
      <xdr:colOff>955675</xdr:colOff>
      <xdr:row>20</xdr:row>
      <xdr:rowOff>44428</xdr:rowOff>
    </xdr:to>
    <xdr:sp macro="" textlink="">
      <xdr:nvSpPr>
        <xdr:cNvPr id="75" name="円/楕円 74"/>
        <xdr:cNvSpPr/>
      </xdr:nvSpPr>
      <xdr:spPr bwMode="auto">
        <a:xfrm>
          <a:off x="4254500" y="341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29205</xdr:rowOff>
    </xdr:from>
    <xdr:ext cx="762000" cy="259045"/>
    <xdr:sp macro="" textlink="">
      <xdr:nvSpPr>
        <xdr:cNvPr id="76" name="テキスト ボックス 75"/>
        <xdr:cNvSpPr txBox="1"/>
      </xdr:nvSpPr>
      <xdr:spPr>
        <a:xfrm>
          <a:off x="3924300" y="350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42,877</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122856</xdr:rowOff>
    </xdr:from>
    <xdr:to>
      <xdr:col>3</xdr:col>
      <xdr:colOff>257175</xdr:colOff>
      <xdr:row>20</xdr:row>
      <xdr:rowOff>53006</xdr:rowOff>
    </xdr:to>
    <xdr:sp macro="" textlink="">
      <xdr:nvSpPr>
        <xdr:cNvPr id="77" name="円/楕円 76"/>
        <xdr:cNvSpPr/>
      </xdr:nvSpPr>
      <xdr:spPr bwMode="auto">
        <a:xfrm>
          <a:off x="3556000" y="342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37783</xdr:rowOff>
    </xdr:from>
    <xdr:ext cx="762000" cy="259045"/>
    <xdr:sp macro="" textlink="">
      <xdr:nvSpPr>
        <xdr:cNvPr id="78" name="テキスト ボックス 77"/>
        <xdr:cNvSpPr txBox="1"/>
      </xdr:nvSpPr>
      <xdr:spPr>
        <a:xfrm>
          <a:off x="3225800" y="35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42,089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121267</xdr:rowOff>
    </xdr:from>
    <xdr:to>
      <xdr:col>2</xdr:col>
      <xdr:colOff>692150</xdr:colOff>
      <xdr:row>20</xdr:row>
      <xdr:rowOff>51417</xdr:rowOff>
    </xdr:to>
    <xdr:sp macro="" textlink="">
      <xdr:nvSpPr>
        <xdr:cNvPr id="79" name="円/楕円 78"/>
        <xdr:cNvSpPr/>
      </xdr:nvSpPr>
      <xdr:spPr bwMode="auto">
        <a:xfrm>
          <a:off x="2857500" y="3426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36194</xdr:rowOff>
    </xdr:from>
    <xdr:ext cx="762000" cy="259045"/>
    <xdr:sp macro="" textlink="">
      <xdr:nvSpPr>
        <xdr:cNvPr id="80" name="テキスト ボックス 79"/>
        <xdr:cNvSpPr txBox="1"/>
      </xdr:nvSpPr>
      <xdr:spPr>
        <a:xfrm>
          <a:off x="2527300" y="351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311194</xdr:rowOff>
    </xdr:from>
    <xdr:to>
      <xdr:col>4</xdr:col>
      <xdr:colOff>1117600</xdr:colOff>
      <xdr:row>36</xdr:row>
      <xdr:rowOff>6871</xdr:rowOff>
    </xdr:to>
    <xdr:cxnSp macro="">
      <xdr:nvCxnSpPr>
        <xdr:cNvPr id="113" name="直線コネクタ 112"/>
        <xdr:cNvCxnSpPr/>
      </xdr:nvCxnSpPr>
      <xdr:spPr bwMode="auto">
        <a:xfrm>
          <a:off x="5003800" y="6921544"/>
          <a:ext cx="647700" cy="3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292506</xdr:rowOff>
    </xdr:from>
    <xdr:to>
      <xdr:col>4</xdr:col>
      <xdr:colOff>469900</xdr:colOff>
      <xdr:row>35</xdr:row>
      <xdr:rowOff>311194</xdr:rowOff>
    </xdr:to>
    <xdr:cxnSp macro="">
      <xdr:nvCxnSpPr>
        <xdr:cNvPr id="116" name="直線コネクタ 115"/>
        <xdr:cNvCxnSpPr/>
      </xdr:nvCxnSpPr>
      <xdr:spPr bwMode="auto">
        <a:xfrm>
          <a:off x="4305300" y="6902856"/>
          <a:ext cx="698500" cy="18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285782</xdr:rowOff>
    </xdr:from>
    <xdr:to>
      <xdr:col>3</xdr:col>
      <xdr:colOff>904875</xdr:colOff>
      <xdr:row>35</xdr:row>
      <xdr:rowOff>292506</xdr:rowOff>
    </xdr:to>
    <xdr:cxnSp macro="">
      <xdr:nvCxnSpPr>
        <xdr:cNvPr id="119" name="直線コネクタ 118"/>
        <xdr:cNvCxnSpPr/>
      </xdr:nvCxnSpPr>
      <xdr:spPr bwMode="auto">
        <a:xfrm>
          <a:off x="3606800" y="6896132"/>
          <a:ext cx="698500" cy="6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250730</xdr:rowOff>
    </xdr:from>
    <xdr:to>
      <xdr:col>3</xdr:col>
      <xdr:colOff>206375</xdr:colOff>
      <xdr:row>35</xdr:row>
      <xdr:rowOff>285782</xdr:rowOff>
    </xdr:to>
    <xdr:cxnSp macro="">
      <xdr:nvCxnSpPr>
        <xdr:cNvPr id="122" name="直線コネクタ 121"/>
        <xdr:cNvCxnSpPr/>
      </xdr:nvCxnSpPr>
      <xdr:spPr bwMode="auto">
        <a:xfrm>
          <a:off x="2908300" y="6861080"/>
          <a:ext cx="698500" cy="3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298971</xdr:rowOff>
    </xdr:from>
    <xdr:to>
      <xdr:col>5</xdr:col>
      <xdr:colOff>34925</xdr:colOff>
      <xdr:row>36</xdr:row>
      <xdr:rowOff>57671</xdr:rowOff>
    </xdr:to>
    <xdr:sp macro="" textlink="">
      <xdr:nvSpPr>
        <xdr:cNvPr id="132" name="円/楕円 131"/>
        <xdr:cNvSpPr/>
      </xdr:nvSpPr>
      <xdr:spPr bwMode="auto">
        <a:xfrm>
          <a:off x="5600700" y="690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271048</xdr:rowOff>
    </xdr:from>
    <xdr:ext cx="762000" cy="259045"/>
    <xdr:sp macro="" textlink="">
      <xdr:nvSpPr>
        <xdr:cNvPr id="133" name="人口1人当たり決算額の推移該当値テキスト445"/>
        <xdr:cNvSpPr txBox="1"/>
      </xdr:nvSpPr>
      <xdr:spPr>
        <a:xfrm>
          <a:off x="5740400" y="68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260394</xdr:rowOff>
    </xdr:from>
    <xdr:to>
      <xdr:col>4</xdr:col>
      <xdr:colOff>520700</xdr:colOff>
      <xdr:row>36</xdr:row>
      <xdr:rowOff>19094</xdr:rowOff>
    </xdr:to>
    <xdr:sp macro="" textlink="">
      <xdr:nvSpPr>
        <xdr:cNvPr id="134" name="円/楕円 133"/>
        <xdr:cNvSpPr/>
      </xdr:nvSpPr>
      <xdr:spPr bwMode="auto">
        <a:xfrm>
          <a:off x="4953000" y="6870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3871</xdr:rowOff>
    </xdr:from>
    <xdr:ext cx="736600" cy="259045"/>
    <xdr:sp macro="" textlink="">
      <xdr:nvSpPr>
        <xdr:cNvPr id="135" name="テキスト ボックス 134"/>
        <xdr:cNvSpPr txBox="1"/>
      </xdr:nvSpPr>
      <xdr:spPr>
        <a:xfrm>
          <a:off x="4622800" y="6957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241706</xdr:rowOff>
    </xdr:from>
    <xdr:to>
      <xdr:col>3</xdr:col>
      <xdr:colOff>955675</xdr:colOff>
      <xdr:row>36</xdr:row>
      <xdr:rowOff>406</xdr:rowOff>
    </xdr:to>
    <xdr:sp macro="" textlink="">
      <xdr:nvSpPr>
        <xdr:cNvPr id="136" name="円/楕円 135"/>
        <xdr:cNvSpPr/>
      </xdr:nvSpPr>
      <xdr:spPr bwMode="auto">
        <a:xfrm>
          <a:off x="4254500" y="685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328083</xdr:rowOff>
    </xdr:from>
    <xdr:ext cx="762000" cy="259045"/>
    <xdr:sp macro="" textlink="">
      <xdr:nvSpPr>
        <xdr:cNvPr id="137" name="テキスト ボックス 136"/>
        <xdr:cNvSpPr txBox="1"/>
      </xdr:nvSpPr>
      <xdr:spPr>
        <a:xfrm>
          <a:off x="3924300" y="693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234982</xdr:rowOff>
    </xdr:from>
    <xdr:to>
      <xdr:col>3</xdr:col>
      <xdr:colOff>257175</xdr:colOff>
      <xdr:row>35</xdr:row>
      <xdr:rowOff>336582</xdr:rowOff>
    </xdr:to>
    <xdr:sp macro="" textlink="">
      <xdr:nvSpPr>
        <xdr:cNvPr id="138" name="円/楕円 137"/>
        <xdr:cNvSpPr/>
      </xdr:nvSpPr>
      <xdr:spPr bwMode="auto">
        <a:xfrm>
          <a:off x="3556000" y="6845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321359</xdr:rowOff>
    </xdr:from>
    <xdr:ext cx="762000" cy="259045"/>
    <xdr:sp macro="" textlink="">
      <xdr:nvSpPr>
        <xdr:cNvPr id="139" name="テキスト ボックス 138"/>
        <xdr:cNvSpPr txBox="1"/>
      </xdr:nvSpPr>
      <xdr:spPr>
        <a:xfrm>
          <a:off x="3225800" y="693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199930</xdr:rowOff>
    </xdr:from>
    <xdr:to>
      <xdr:col>2</xdr:col>
      <xdr:colOff>692150</xdr:colOff>
      <xdr:row>35</xdr:row>
      <xdr:rowOff>301530</xdr:rowOff>
    </xdr:to>
    <xdr:sp macro="" textlink="">
      <xdr:nvSpPr>
        <xdr:cNvPr id="140" name="円/楕円 139"/>
        <xdr:cNvSpPr/>
      </xdr:nvSpPr>
      <xdr:spPr bwMode="auto">
        <a:xfrm>
          <a:off x="2857500" y="6810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286307</xdr:rowOff>
    </xdr:from>
    <xdr:ext cx="762000" cy="259045"/>
    <xdr:sp macro="" textlink="">
      <xdr:nvSpPr>
        <xdr:cNvPr id="141" name="テキスト ボックス 140"/>
        <xdr:cNvSpPr txBox="1"/>
      </xdr:nvSpPr>
      <xdr:spPr>
        <a:xfrm>
          <a:off x="2527300" y="68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昨年度やや減少した標準財政規模は、本年度基準財政収入額等の増加により一昨年並みの数値となった。標準財政規模に対する財政調整基金残高の比率を見ると、必要な財源を調整するために取り崩しを行う一方、将来の財源不足を補うために積み立ても行っており、例年の水準を保っている。</a:t>
          </a:r>
        </a:p>
        <a:p>
          <a:r>
            <a:rPr kumimoji="1" lang="ja-JP" altLang="en-US" sz="1100">
              <a:latin typeface="ＭＳ ゴシック" pitchFamily="49" charset="-128"/>
              <a:ea typeface="ＭＳ ゴシック" pitchFamily="49" charset="-128"/>
            </a:rPr>
            <a:t>実質収支額は、前年度以前からの収支の累積で、黒字で推移しており、比率も適正な値といえる。実質単年度収支は、本年度は単年度収支が大きく、昨年度より財政調整基金の取り崩しが少なかったため数値は改善した。</a:t>
          </a:r>
        </a:p>
        <a:p>
          <a:r>
            <a:rPr kumimoji="1" lang="ja-JP" altLang="en-US" sz="1100">
              <a:latin typeface="ＭＳ ゴシック" pitchFamily="49" charset="-128"/>
              <a:ea typeface="ＭＳ ゴシック" pitchFamily="49" charset="-128"/>
            </a:rPr>
            <a:t>平成２２年度を除き、財政調整基金の取り崩しを行っているため各年度赤字となっているものの、その比率は翌年度の歳出規模に影響を与えるものではなく健全であるといえる。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連結実質赤字比率に関しては、すべての会計においてこれまで実質赤字又は資金不足はない。</a:t>
          </a:r>
        </a:p>
        <a:p>
          <a:r>
            <a:rPr kumimoji="1" lang="ja-JP" altLang="en-US" sz="1400">
              <a:latin typeface="ＭＳ ゴシック" pitchFamily="49" charset="-128"/>
              <a:ea typeface="ＭＳ ゴシック" pitchFamily="49" charset="-128"/>
            </a:rPr>
            <a:t>実質黒字額又は資金剰余額の標準財政規模に対する比率は平成２３年度以降下水道事業会計が最も大きくなっており、その主な要因は流動資産の増である。</a:t>
          </a:r>
        </a:p>
        <a:p>
          <a:r>
            <a:rPr kumimoji="1" lang="ja-JP" altLang="en-US" sz="1400">
              <a:latin typeface="ＭＳ ゴシック" pitchFamily="49" charset="-128"/>
              <a:ea typeface="ＭＳ ゴシック" pitchFamily="49" charset="-128"/>
            </a:rPr>
            <a:t>これにより本年度の連結実質黒字額の標準財政規模に対する比率は３６．３９ポイントと過去５年間で最も大きくなっている。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５年間の推移で見ると、元利償還金等は依頼土地の買戻しに係る経費の増減により各年度において変動する一方、算入公債費等は、災害復旧費等に係る基準財政需要額が年々増加しており、全体としても増加傾向にある。本年度は依頼土地の買戻しが２３年度に次いで多く、算入公債費等にもこれに係る特定財源（国の補助金）が含まれているため、元利償還金等及び算入公債費等のいずれの額も昨年度より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長崎県長与町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分子の大半を占めているのが一般会計等に係る地方債の現在高であるが、本年度については、昨年度より増加した臨時財政対策債や継続的な建設事業に伴う起債の発行等によりその残高がさらに増している。</a:t>
          </a:r>
        </a:p>
        <a:p>
          <a:r>
            <a:rPr kumimoji="1" lang="ja-JP" altLang="en-US" sz="1400">
              <a:latin typeface="ＭＳ ゴシック" pitchFamily="49" charset="-128"/>
              <a:ea typeface="ＭＳ ゴシック" pitchFamily="49" charset="-128"/>
            </a:rPr>
            <a:t>また、債務負担行為に基づく支出予定額は、依頼土地の買戻しにより年々減少しており、公営企業債等繰入見込額も本年度は減少したが、組合等負担等見込額は、ごみ処理施設建設に伴い増加しており、今後も増加することが見込まれる。</a:t>
          </a:r>
        </a:p>
        <a:p>
          <a:r>
            <a:rPr kumimoji="1" lang="ja-JP" altLang="en-US" sz="1400">
              <a:latin typeface="ＭＳ ゴシック" pitchFamily="49" charset="-128"/>
              <a:ea typeface="ＭＳ ゴシック" pitchFamily="49" charset="-128"/>
            </a:rPr>
            <a:t>一方、充当可能財源等については、おおむね同額で推移しているが、前述の理由により将来負担比率の分子は増加傾向にある。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12235796</v>
      </c>
      <c r="BO4" s="349"/>
      <c r="BP4" s="349"/>
      <c r="BQ4" s="349"/>
      <c r="BR4" s="349"/>
      <c r="BS4" s="349"/>
      <c r="BT4" s="349"/>
      <c r="BU4" s="350"/>
      <c r="BV4" s="348">
        <v>13335203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11579599</v>
      </c>
      <c r="BO5" s="386"/>
      <c r="BP5" s="386"/>
      <c r="BQ5" s="386"/>
      <c r="BR5" s="386"/>
      <c r="BS5" s="386"/>
      <c r="BT5" s="386"/>
      <c r="BU5" s="387"/>
      <c r="BV5" s="385">
        <v>12637557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91.2</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656197</v>
      </c>
      <c r="BO6" s="386"/>
      <c r="BP6" s="386"/>
      <c r="BQ6" s="386"/>
      <c r="BR6" s="386"/>
      <c r="BS6" s="386"/>
      <c r="BT6" s="386"/>
      <c r="BU6" s="387"/>
      <c r="BV6" s="385">
        <v>697646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100.1</v>
      </c>
      <c r="CU6" s="423"/>
      <c r="CV6" s="423"/>
      <c r="CW6" s="423"/>
      <c r="CX6" s="423"/>
      <c r="CY6" s="423"/>
      <c r="CZ6" s="423"/>
      <c r="DA6" s="424"/>
      <c r="DB6" s="422">
        <v>100.2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36183</v>
      </c>
      <c r="BO7" s="386"/>
      <c r="BP7" s="386"/>
      <c r="BQ7" s="386"/>
      <c r="BR7" s="386"/>
      <c r="BS7" s="386"/>
      <c r="BT7" s="386"/>
      <c r="BU7" s="387"/>
      <c r="BV7" s="385">
        <v>207854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7252749</v>
      </c>
      <c r="CU7" s="386"/>
      <c r="CV7" s="386"/>
      <c r="CW7" s="386"/>
      <c r="CX7" s="386"/>
      <c r="CY7" s="386"/>
      <c r="CZ7" s="386"/>
      <c r="DA7" s="387"/>
      <c r="DB7" s="385">
        <v>7182273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620014</v>
      </c>
      <c r="BO8" s="386"/>
      <c r="BP8" s="386"/>
      <c r="BQ8" s="386"/>
      <c r="BR8" s="386"/>
      <c r="BS8" s="386"/>
      <c r="BT8" s="386"/>
      <c r="BU8" s="387"/>
      <c r="BV8" s="385">
        <v>489792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0.64</v>
      </c>
      <c r="CU8" s="426"/>
      <c r="CV8" s="426"/>
      <c r="CW8" s="426"/>
      <c r="CX8" s="426"/>
      <c r="CY8" s="426"/>
      <c r="CZ8" s="426"/>
      <c r="DA8" s="427"/>
      <c r="DB8" s="425">
        <v>0.64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42535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130222</v>
      </c>
      <c r="BO9" s="386"/>
      <c r="BP9" s="386"/>
      <c r="BQ9" s="386"/>
      <c r="BR9" s="386"/>
      <c r="BS9" s="386"/>
      <c r="BT9" s="386"/>
      <c r="BU9" s="387"/>
      <c r="BV9" s="385">
        <v>31925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14.2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42655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1181</v>
      </c>
      <c r="BO10" s="386"/>
      <c r="BP10" s="386"/>
      <c r="BQ10" s="386"/>
      <c r="BR10" s="386"/>
      <c r="BS10" s="386"/>
      <c r="BT10" s="386"/>
      <c r="BU10" s="387"/>
      <c r="BV10" s="385">
        <v>1264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42508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173607</v>
      </c>
      <c r="BO12" s="386"/>
      <c r="BP12" s="386"/>
      <c r="BQ12" s="386"/>
      <c r="BR12" s="386"/>
      <c r="BS12" s="386"/>
      <c r="BT12" s="386"/>
      <c r="BU12" s="387"/>
      <c r="BV12" s="385">
        <v>305528</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42383</v>
      </c>
      <c r="S13" s="467"/>
      <c r="T13" s="467"/>
      <c r="U13" s="467"/>
      <c r="V13" s="468"/>
      <c r="W13" s="401" t="s">
        <v>123</v>
      </c>
      <c r="X13" s="402"/>
      <c r="Y13" s="402"/>
      <c r="Z13" s="402"/>
      <c r="AA13" s="402"/>
      <c r="AB13" s="392"/>
      <c r="AC13" s="436">
        <v>653</v>
      </c>
      <c r="AD13" s="437"/>
      <c r="AE13" s="437"/>
      <c r="AF13" s="437"/>
      <c r="AG13" s="476"/>
      <c r="AH13" s="436">
        <v>768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-42204</v>
      </c>
      <c r="BO13" s="386"/>
      <c r="BP13" s="386"/>
      <c r="BQ13" s="386"/>
      <c r="BR13" s="386"/>
      <c r="BS13" s="386"/>
      <c r="BT13" s="386"/>
      <c r="BU13" s="387"/>
      <c r="BV13" s="385">
        <v>-272339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8.6999999999999993</v>
      </c>
      <c r="CU13" s="383"/>
      <c r="CV13" s="383"/>
      <c r="CW13" s="383"/>
      <c r="CX13" s="383"/>
      <c r="CY13" s="383"/>
      <c r="CZ13" s="383"/>
      <c r="DA13" s="384"/>
      <c r="DB13" s="382">
        <v>9.4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42475</v>
      </c>
      <c r="S14" s="467"/>
      <c r="T14" s="467"/>
      <c r="U14" s="467"/>
      <c r="V14" s="468"/>
      <c r="W14" s="375"/>
      <c r="X14" s="376"/>
      <c r="Y14" s="376"/>
      <c r="Z14" s="376"/>
      <c r="AA14" s="376"/>
      <c r="AB14" s="365"/>
      <c r="AC14" s="469">
        <v>3.4</v>
      </c>
      <c r="AD14" s="470"/>
      <c r="AE14" s="470"/>
      <c r="AF14" s="470"/>
      <c r="AG14" s="471"/>
      <c r="AH14" s="469">
        <v>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9.3000000000000007</v>
      </c>
      <c r="CU14" s="481"/>
      <c r="CV14" s="481"/>
      <c r="CW14" s="481"/>
      <c r="CX14" s="481"/>
      <c r="CY14" s="481"/>
      <c r="CZ14" s="481"/>
      <c r="DA14" s="482"/>
      <c r="DB14" s="480">
        <v>10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42358</v>
      </c>
      <c r="S15" s="467"/>
      <c r="T15" s="467"/>
      <c r="U15" s="467"/>
      <c r="V15" s="468"/>
      <c r="W15" s="401" t="s">
        <v>130</v>
      </c>
      <c r="X15" s="402"/>
      <c r="Y15" s="402"/>
      <c r="Z15" s="402"/>
      <c r="AA15" s="402"/>
      <c r="AB15" s="392"/>
      <c r="AC15" s="436">
        <v>3851</v>
      </c>
      <c r="AD15" s="437"/>
      <c r="AE15" s="437"/>
      <c r="AF15" s="437"/>
      <c r="AG15" s="476"/>
      <c r="AH15" s="436">
        <v>3994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3590643</v>
      </c>
      <c r="BO15" s="349"/>
      <c r="BP15" s="349"/>
      <c r="BQ15" s="349"/>
      <c r="BR15" s="349"/>
      <c r="BS15" s="349"/>
      <c r="BT15" s="349"/>
      <c r="BU15" s="350"/>
      <c r="BV15" s="348">
        <v>3541329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v>
      </c>
      <c r="AD16" s="470"/>
      <c r="AE16" s="470"/>
      <c r="AF16" s="470"/>
      <c r="AG16" s="471"/>
      <c r="AH16" s="469">
        <v>20.6</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5547909</v>
      </c>
      <c r="BO16" s="386"/>
      <c r="BP16" s="386"/>
      <c r="BQ16" s="386"/>
      <c r="BR16" s="386"/>
      <c r="BS16" s="386"/>
      <c r="BT16" s="386"/>
      <c r="BU16" s="387"/>
      <c r="BV16" s="385">
        <v>5540146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14754</v>
      </c>
      <c r="AD17" s="437"/>
      <c r="AE17" s="437"/>
      <c r="AF17" s="437"/>
      <c r="AG17" s="476"/>
      <c r="AH17" s="436">
        <v>14553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4650171</v>
      </c>
      <c r="BO17" s="386"/>
      <c r="BP17" s="386"/>
      <c r="BQ17" s="386"/>
      <c r="BR17" s="386"/>
      <c r="BS17" s="386"/>
      <c r="BT17" s="386"/>
      <c r="BU17" s="387"/>
      <c r="BV17" s="385">
        <v>4568606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28.81</v>
      </c>
      <c r="M18" s="498"/>
      <c r="N18" s="498"/>
      <c r="O18" s="498"/>
      <c r="P18" s="498"/>
      <c r="Q18" s="498"/>
      <c r="R18" s="499"/>
      <c r="S18" s="499"/>
      <c r="T18" s="499"/>
      <c r="U18" s="499"/>
      <c r="V18" s="500"/>
      <c r="W18" s="403"/>
      <c r="X18" s="404"/>
      <c r="Y18" s="404"/>
      <c r="Z18" s="404"/>
      <c r="AA18" s="404"/>
      <c r="AB18" s="395"/>
      <c r="AC18" s="501">
        <v>76.599999999999994</v>
      </c>
      <c r="AD18" s="502"/>
      <c r="AE18" s="502"/>
      <c r="AF18" s="502"/>
      <c r="AG18" s="503"/>
      <c r="AH18" s="501">
        <v>74.900000000000006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6660167</v>
      </c>
      <c r="BO18" s="386"/>
      <c r="BP18" s="386"/>
      <c r="BQ18" s="386"/>
      <c r="BR18" s="386"/>
      <c r="BS18" s="386"/>
      <c r="BT18" s="386"/>
      <c r="BU18" s="387"/>
      <c r="BV18" s="385">
        <v>6647171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1476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8233879</v>
      </c>
      <c r="BO19" s="386"/>
      <c r="BP19" s="386"/>
      <c r="BQ19" s="386"/>
      <c r="BR19" s="386"/>
      <c r="BS19" s="386"/>
      <c r="BT19" s="386"/>
      <c r="BU19" s="387"/>
      <c r="BV19" s="385">
        <v>8256755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15478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14088855</v>
      </c>
      <c r="BO23" s="386"/>
      <c r="BP23" s="386"/>
      <c r="BQ23" s="386"/>
      <c r="BR23" s="386"/>
      <c r="BS23" s="386"/>
      <c r="BT23" s="386"/>
      <c r="BU23" s="387"/>
      <c r="BV23" s="385">
        <v>13721778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8570</v>
      </c>
      <c r="R24" s="437"/>
      <c r="S24" s="437"/>
      <c r="T24" s="437"/>
      <c r="U24" s="437"/>
      <c r="V24" s="476"/>
      <c r="W24" s="531"/>
      <c r="X24" s="519"/>
      <c r="Y24" s="520"/>
      <c r="Z24" s="435" t="s">
        <v>153</v>
      </c>
      <c r="AA24" s="415"/>
      <c r="AB24" s="415"/>
      <c r="AC24" s="415"/>
      <c r="AD24" s="415"/>
      <c r="AE24" s="415"/>
      <c r="AF24" s="415"/>
      <c r="AG24" s="416"/>
      <c r="AH24" s="436">
        <v>175</v>
      </c>
      <c r="AI24" s="437"/>
      <c r="AJ24" s="437"/>
      <c r="AK24" s="437"/>
      <c r="AL24" s="476"/>
      <c r="AM24" s="436">
        <v>548450</v>
      </c>
      <c r="AN24" s="437"/>
      <c r="AO24" s="437"/>
      <c r="AP24" s="437"/>
      <c r="AQ24" s="437"/>
      <c r="AR24" s="476"/>
      <c r="AS24" s="436">
        <v>3134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13219381</v>
      </c>
      <c r="BO24" s="386"/>
      <c r="BP24" s="386"/>
      <c r="BQ24" s="386"/>
      <c r="BR24" s="386"/>
      <c r="BS24" s="386"/>
      <c r="BT24" s="386"/>
      <c r="BU24" s="387"/>
      <c r="BV24" s="385">
        <v>12760914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6910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2877886</v>
      </c>
      <c r="BO25" s="349"/>
      <c r="BP25" s="349"/>
      <c r="BQ25" s="349"/>
      <c r="BR25" s="349"/>
      <c r="BS25" s="349"/>
      <c r="BT25" s="349"/>
      <c r="BU25" s="350"/>
      <c r="BV25" s="348">
        <v>2719822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6510</v>
      </c>
      <c r="R26" s="437"/>
      <c r="S26" s="437"/>
      <c r="T26" s="437"/>
      <c r="U26" s="437"/>
      <c r="V26" s="476"/>
      <c r="W26" s="531"/>
      <c r="X26" s="519"/>
      <c r="Y26" s="520"/>
      <c r="Z26" s="435" t="s">
        <v>159</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3430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12288</v>
      </c>
      <c r="AN27" s="437"/>
      <c r="AO27" s="437"/>
      <c r="AP27" s="437"/>
      <c r="AQ27" s="437"/>
      <c r="AR27" s="476"/>
      <c r="AS27" s="436">
        <v>4096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476287</v>
      </c>
      <c r="BO27" s="553"/>
      <c r="BP27" s="553"/>
      <c r="BQ27" s="553"/>
      <c r="BR27" s="553"/>
      <c r="BS27" s="553"/>
      <c r="BT27" s="553"/>
      <c r="BU27" s="554"/>
      <c r="BV27" s="552">
        <v>476198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2850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1729963</v>
      </c>
      <c r="BO28" s="349"/>
      <c r="BP28" s="349"/>
      <c r="BQ28" s="349"/>
      <c r="BR28" s="349"/>
      <c r="BS28" s="349"/>
      <c r="BT28" s="349"/>
      <c r="BU28" s="350"/>
      <c r="BV28" s="348">
        <v>1652389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2580</v>
      </c>
      <c r="R29" s="437"/>
      <c r="S29" s="437"/>
      <c r="T29" s="437"/>
      <c r="U29" s="437"/>
      <c r="V29" s="476"/>
      <c r="W29" s="531"/>
      <c r="X29" s="519"/>
      <c r="Y29" s="520"/>
      <c r="Z29" s="435" t="s">
        <v>169</v>
      </c>
      <c r="AA29" s="415"/>
      <c r="AB29" s="415"/>
      <c r="AC29" s="415"/>
      <c r="AD29" s="415"/>
      <c r="AE29" s="415"/>
      <c r="AF29" s="415"/>
      <c r="AG29" s="416"/>
      <c r="AH29" s="436">
        <v>178</v>
      </c>
      <c r="AI29" s="437"/>
      <c r="AJ29" s="437"/>
      <c r="AK29" s="437"/>
      <c r="AL29" s="476"/>
      <c r="AM29" s="436">
        <v>560738</v>
      </c>
      <c r="AN29" s="437"/>
      <c r="AO29" s="437"/>
      <c r="AP29" s="437"/>
      <c r="AQ29" s="437"/>
      <c r="AR29" s="476"/>
      <c r="AS29" s="436">
        <v>3150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1388871</v>
      </c>
      <c r="BO29" s="386"/>
      <c r="BP29" s="386"/>
      <c r="BQ29" s="386"/>
      <c r="BR29" s="386"/>
      <c r="BS29" s="386"/>
      <c r="BT29" s="386"/>
      <c r="BU29" s="387"/>
      <c r="BV29" s="385">
        <v>1387970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101.1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1167015</v>
      </c>
      <c r="BO30" s="553"/>
      <c r="BP30" s="553"/>
      <c r="BQ30" s="553"/>
      <c r="BR30" s="553"/>
      <c r="BS30" s="553"/>
      <c r="BT30" s="553"/>
      <c r="BU30" s="554"/>
      <c r="BV30" s="552">
        <v>1233139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長崎都市計画事業長与町土地区画整理事業特別会計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長与・時津環境施設組合（一般会計）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西彼中央土地開発公社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長崎県市町村総合事務組合（一般会計）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長崎県林業公社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長崎県市町村総合事務組合（市町村会館管理事業特別会計）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長崎県市町村総合事務組合（市町村会館馬町別館管理事業特別会計）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長崎県市町村総合事務組合（公平委員会特別会計）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長崎県市町村総合事務組合（交通災害共済事業特別会計）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長崎県後期高齢者医療広域連合（普通会計）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長崎県後期高齢者医療広域連合（事業会計）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11847</v>
      </c>
      <c r="J41" s="83">
        <v>12068</v>
      </c>
      <c r="K41" s="83">
        <v>12711</v>
      </c>
      <c r="L41" s="83">
        <v>13722</v>
      </c>
      <c r="M41" s="84">
        <v>14089</v>
      </c>
    </row>
    <row r="42" spans="2:13" ht="27.75" customHeight="1">
      <c r="B42" s="1169"/>
      <c r="C42" s="1170"/>
      <c r="D42" s="85"/>
      <c r="E42" s="1175" t="s">
        <v>26</v>
      </c>
      <c r="F42" s="1175"/>
      <c r="G42" s="1175"/>
      <c r="H42" s="1176"/>
      <c r="I42" s="86">
        <v>2535</v>
      </c>
      <c r="J42" s="87">
        <v>2513</v>
      </c>
      <c r="K42" s="87">
        <v>2176</v>
      </c>
      <c r="L42" s="87">
        <v>2008</v>
      </c>
      <c r="M42" s="88">
        <v>1732</v>
      </c>
    </row>
    <row r="43" spans="2:13" ht="27.75" customHeight="1">
      <c r="B43" s="1169"/>
      <c r="C43" s="1170"/>
      <c r="D43" s="85"/>
      <c r="E43" s="1175" t="s">
        <v>27</v>
      </c>
      <c r="F43" s="1175"/>
      <c r="G43" s="1175"/>
      <c r="H43" s="1176"/>
      <c r="I43" s="86">
        <v>1898</v>
      </c>
      <c r="J43" s="87">
        <v>2149</v>
      </c>
      <c r="K43" s="87">
        <v>2284</v>
      </c>
      <c r="L43" s="87">
        <v>2151</v>
      </c>
      <c r="M43" s="88">
        <v>1802</v>
      </c>
    </row>
    <row r="44" spans="2:13" ht="27.75" customHeight="1">
      <c r="B44" s="1169"/>
      <c r="C44" s="1170"/>
      <c r="D44" s="85"/>
      <c r="E44" s="1175" t="s">
        <v>28</v>
      </c>
      <c r="F44" s="1175"/>
      <c r="G44" s="1175"/>
      <c r="H44" s="1176"/>
      <c r="I44" s="86">
        <v>102</v>
      </c>
      <c r="J44" s="87">
        <v>240</v>
      </c>
      <c r="K44" s="87">
        <v>242</v>
      </c>
      <c r="L44" s="87">
        <v>240</v>
      </c>
      <c r="M44" s="88">
        <v>375</v>
      </c>
    </row>
    <row r="45" spans="2:13" ht="27.75" customHeight="1">
      <c r="B45" s="1169"/>
      <c r="C45" s="1170"/>
      <c r="D45" s="85"/>
      <c r="E45" s="1175" t="s">
        <v>29</v>
      </c>
      <c r="F45" s="1175"/>
      <c r="G45" s="1175"/>
      <c r="H45" s="1176"/>
      <c r="I45" s="86" t="s">
        <v>475</v>
      </c>
      <c r="J45" s="87" t="s">
        <v>475</v>
      </c>
      <c r="K45" s="87" t="s">
        <v>475</v>
      </c>
      <c r="L45" s="87" t="s">
        <v>475</v>
      </c>
      <c r="M45" s="88" t="s">
        <v>475</v>
      </c>
    </row>
    <row r="46" spans="2:13" ht="27.75" customHeight="1">
      <c r="B46" s="1169"/>
      <c r="C46" s="1170"/>
      <c r="D46" s="85"/>
      <c r="E46" s="1175" t="s">
        <v>30</v>
      </c>
      <c r="F46" s="1175"/>
      <c r="G46" s="1175"/>
      <c r="H46" s="1176"/>
      <c r="I46" s="86">
        <v>2</v>
      </c>
      <c r="J46" s="87">
        <v>2</v>
      </c>
      <c r="K46" s="87">
        <v>2</v>
      </c>
      <c r="L46" s="87">
        <v>2</v>
      </c>
      <c r="M46" s="88">
        <v>2</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4903</v>
      </c>
      <c r="J49" s="87">
        <v>5008</v>
      </c>
      <c r="K49" s="87">
        <v>4705</v>
      </c>
      <c r="L49" s="87">
        <v>4475</v>
      </c>
      <c r="M49" s="88">
        <v>4449</v>
      </c>
    </row>
    <row r="50" spans="2:13" ht="27.75" customHeight="1">
      <c r="B50" s="1169"/>
      <c r="C50" s="1170"/>
      <c r="D50" s="85"/>
      <c r="E50" s="1175" t="s">
        <v>35</v>
      </c>
      <c r="F50" s="1175"/>
      <c r="G50" s="1175"/>
      <c r="H50" s="1176"/>
      <c r="I50" s="86">
        <v>1986</v>
      </c>
      <c r="J50" s="87">
        <v>1963</v>
      </c>
      <c r="K50" s="87">
        <v>1994</v>
      </c>
      <c r="L50" s="87">
        <v>2118</v>
      </c>
      <c r="M50" s="88">
        <v>2133</v>
      </c>
    </row>
    <row r="51" spans="2:13" ht="27.75" customHeight="1">
      <c r="B51" s="1171"/>
      <c r="C51" s="1172"/>
      <c r="D51" s="85"/>
      <c r="E51" s="1175" t="s">
        <v>36</v>
      </c>
      <c r="F51" s="1175"/>
      <c r="G51" s="1175"/>
      <c r="H51" s="1176"/>
      <c r="I51" s="86">
        <v>9386</v>
      </c>
      <c r="J51" s="87">
        <v>9583</v>
      </c>
      <c r="K51" s="87">
        <v>10237</v>
      </c>
      <c r="L51" s="87">
        <v>10896</v>
      </c>
      <c r="M51" s="88">
        <v>10823</v>
      </c>
    </row>
    <row r="52" spans="2:13" ht="27.75" customHeight="1" thickBot="1">
      <c r="B52" s="1179" t="s">
        <v>37</v>
      </c>
      <c r="C52" s="1180"/>
      <c r="D52" s="90"/>
      <c r="E52" s="1181" t="s">
        <v>38</v>
      </c>
      <c r="F52" s="1181"/>
      <c r="G52" s="1181"/>
      <c r="H52" s="1182"/>
      <c r="I52" s="91">
        <v>110</v>
      </c>
      <c r="J52" s="92">
        <v>417</v>
      </c>
      <c r="K52" s="92">
        <v>480</v>
      </c>
      <c r="L52" s="92">
        <v>635</v>
      </c>
      <c r="M52" s="93">
        <v>594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45763</v>
      </c>
      <c r="E3" s="116"/>
      <c r="F3" s="117">
        <v>47258</v>
      </c>
      <c r="G3" s="118"/>
      <c r="H3" s="119"/>
    </row>
    <row r="4" spans="1:8">
      <c r="A4" s="120"/>
      <c r="B4" s="121"/>
      <c r="C4" s="122"/>
      <c r="D4" s="123">
        <v>15967</v>
      </c>
      <c r="E4" s="124"/>
      <c r="F4" s="125">
        <v>27842</v>
      </c>
      <c r="G4" s="126"/>
      <c r="H4" s="127"/>
    </row>
    <row r="5" spans="1:8">
      <c r="A5" s="108" t="s">
        <v>509</v>
      </c>
      <c r="B5" s="113"/>
      <c r="C5" s="114"/>
      <c r="D5" s="115">
        <v>36625</v>
      </c>
      <c r="E5" s="116"/>
      <c r="F5" s="117">
        <v>49426</v>
      </c>
      <c r="G5" s="118"/>
      <c r="H5" s="119"/>
    </row>
    <row r="6" spans="1:8">
      <c r="A6" s="120"/>
      <c r="B6" s="121"/>
      <c r="C6" s="122"/>
      <c r="D6" s="123">
        <v>10087</v>
      </c>
      <c r="E6" s="124"/>
      <c r="F6" s="125">
        <v>26568</v>
      </c>
      <c r="G6" s="126"/>
      <c r="H6" s="127"/>
    </row>
    <row r="7" spans="1:8">
      <c r="A7" s="108" t="s">
        <v>510</v>
      </c>
      <c r="B7" s="113"/>
      <c r="C7" s="114"/>
      <c r="D7" s="115">
        <v>47039</v>
      </c>
      <c r="E7" s="116"/>
      <c r="F7" s="117">
        <v>42839</v>
      </c>
      <c r="G7" s="118"/>
      <c r="H7" s="119"/>
    </row>
    <row r="8" spans="1:8">
      <c r="A8" s="120"/>
      <c r="B8" s="121"/>
      <c r="C8" s="122"/>
      <c r="D8" s="123">
        <v>11764</v>
      </c>
      <c r="E8" s="124"/>
      <c r="F8" s="125">
        <v>22027</v>
      </c>
      <c r="G8" s="126"/>
      <c r="H8" s="127"/>
    </row>
    <row r="9" spans="1:8">
      <c r="A9" s="108" t="s">
        <v>511</v>
      </c>
      <c r="B9" s="113"/>
      <c r="C9" s="114"/>
      <c r="D9" s="115">
        <v>74179</v>
      </c>
      <c r="E9" s="116"/>
      <c r="F9" s="117">
        <v>46819</v>
      </c>
      <c r="G9" s="118"/>
      <c r="H9" s="119"/>
    </row>
    <row r="10" spans="1:8">
      <c r="A10" s="120"/>
      <c r="B10" s="121"/>
      <c r="C10" s="122"/>
      <c r="D10" s="123">
        <v>16089</v>
      </c>
      <c r="E10" s="124"/>
      <c r="F10" s="125">
        <v>24121</v>
      </c>
      <c r="G10" s="126"/>
      <c r="H10" s="127"/>
    </row>
    <row r="11" spans="1:8">
      <c r="A11" s="108" t="s">
        <v>512</v>
      </c>
      <c r="B11" s="113"/>
      <c r="C11" s="114"/>
      <c r="D11" s="115">
        <v>46965</v>
      </c>
      <c r="E11" s="116"/>
      <c r="F11" s="117">
        <v>53270</v>
      </c>
      <c r="G11" s="118"/>
      <c r="H11" s="119"/>
    </row>
    <row r="12" spans="1:8">
      <c r="A12" s="120"/>
      <c r="B12" s="121"/>
      <c r="C12" s="128"/>
      <c r="D12" s="123">
        <v>8849</v>
      </c>
      <c r="E12" s="124"/>
      <c r="F12" s="125">
        <v>24316</v>
      </c>
      <c r="G12" s="126"/>
      <c r="H12" s="127"/>
    </row>
    <row r="13" spans="1:8">
      <c r="A13" s="108"/>
      <c r="B13" s="113"/>
      <c r="C13" s="129"/>
      <c r="D13" s="130">
        <v>50114</v>
      </c>
      <c r="E13" s="131"/>
      <c r="F13" s="132">
        <v>47922</v>
      </c>
      <c r="G13" s="133"/>
      <c r="H13" s="119"/>
    </row>
    <row r="14" spans="1:8">
      <c r="A14" s="120"/>
      <c r="B14" s="121"/>
      <c r="C14" s="122"/>
      <c r="D14" s="123">
        <v>12551</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5.76</v>
      </c>
      <c r="C19" s="134">
        <f>ROUND(VALUE(SUBSTITUTE(実質収支比率等に係る経年分析!G$48,"▲","-")),2)</f>
        <v>6.78</v>
      </c>
      <c r="D19" s="134">
        <f>ROUND(VALUE(SUBSTITUTE(実質収支比率等に係る経年分析!H$48,"▲","-")),2)</f>
        <v>6.3</v>
      </c>
      <c r="E19" s="134">
        <f>ROUND(VALUE(SUBSTITUTE(実質収支比率等に係る経年分析!I$48,"▲","-")),2)</f>
        <v>6.82</v>
      </c>
      <c r="F19" s="134">
        <f>ROUND(VALUE(SUBSTITUTE(実質収支比率等に係る経年分析!J$48,"▲","-")),2)</f>
        <v>8.5500000000000007</v>
      </c>
    </row>
    <row r="20" spans="1:11">
      <c r="A20" s="134" t="s">
        <v>43</v>
      </c>
      <c r="B20" s="134">
        <f>ROUND(VALUE(SUBSTITUTE(実質収支比率等に係る経年分析!F$47,"▲","-")),2)</f>
        <v>21.22</v>
      </c>
      <c r="C20" s="134">
        <f>ROUND(VALUE(SUBSTITUTE(実質収支比率等に係る経年分析!G$47,"▲","-")),2)</f>
        <v>23.52</v>
      </c>
      <c r="D20" s="134">
        <f>ROUND(VALUE(SUBSTITUTE(実質収支比率等に係る経年分析!H$47,"▲","-")),2)</f>
        <v>23.77</v>
      </c>
      <c r="E20" s="134">
        <f>ROUND(VALUE(SUBSTITUTE(実質収支比率等に係る経年分析!I$47,"▲","-")),2)</f>
        <v>23.01</v>
      </c>
      <c r="F20" s="134">
        <f>ROUND(VALUE(SUBSTITUTE(実質収支比率等に係る経年分析!J$47,"▲","-")),2)</f>
        <v>23.85</v>
      </c>
    </row>
    <row r="21" spans="1:11">
      <c r="A21" s="134" t="s">
        <v>44</v>
      </c>
      <c r="B21" s="134">
        <f>IF(ISNUMBER(VALUE(SUBSTITUTE(実質収支比率等に係る経年分析!F$49,"▲","-"))),ROUND(VALUE(SUBSTITUTE(実質収支比率等に係る経年分析!F$49,"▲","-")),2),NA())</f>
        <v>-2.4700000000000002</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-3.5</v>
      </c>
      <c r="E21" s="134">
        <f>IF(ISNUMBER(VALUE(SUBSTITUTE(実質収支比率等に係る経年分析!I$49,"▲","-"))),ROUND(VALUE(SUBSTITUTE(実質収支比率等に係る経年分析!I$49,"▲","-")),2),NA())</f>
        <v>-3.79</v>
      </c>
      <c r="F21" s="134">
        <f>IF(ISNUMBER(VALUE(SUBSTITUTE(実質収支比率等に係る経年分析!J$49,"▲","-"))),ROUND(VALUE(SUBSTITUTE(実質収支比率等に係る経年分析!J$49,"▲","-")),2),NA())</f>
        <v>-0.57999999999999996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長崎都市計画事業長与町土地区画整理事業特別会計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1.66</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2.2799999999999998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8.5500000000000007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8.6999999999999993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7.95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9.64</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12.25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13.66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1096</v>
      </c>
      <c r="E42" s="136"/>
      <c r="F42" s="136"/>
      <c r="G42" s="136">
        <f>'実質公債費比率（分子）の構造'!L$52</f>
        <v>1129</v>
      </c>
      <c r="H42" s="136"/>
      <c r="I42" s="136"/>
      <c r="J42" s="136">
        <f>'実質公債費比率（分子）の構造'!M$52</f>
        <v>1298</v>
      </c>
      <c r="K42" s="136"/>
      <c r="L42" s="136"/>
      <c r="M42" s="136">
        <f>'実質公債費比率（分子）の構造'!N$52</f>
        <v>1150</v>
      </c>
      <c r="N42" s="136"/>
      <c r="O42" s="136"/>
      <c r="P42" s="136">
        <f>'実質公債費比率（分子）の構造'!O$52</f>
        <v>1333</v>
      </c>
    </row>
    <row r="43" spans="1:16">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163</v>
      </c>
      <c r="C44" s="136"/>
      <c r="D44" s="136"/>
      <c r="E44" s="136">
        <f>'実質公債費比率（分子）の構造'!L$50</f>
        <v>130</v>
      </c>
      <c r="F44" s="136"/>
      <c r="G44" s="136"/>
      <c r="H44" s="136">
        <f>'実質公債費比率（分子）の構造'!M$50</f>
        <v>363</v>
      </c>
      <c r="I44" s="136"/>
      <c r="J44" s="136"/>
      <c r="K44" s="136">
        <f>'実質公債費比率（分子）の構造'!N$50</f>
        <v>184</v>
      </c>
      <c r="L44" s="136"/>
      <c r="M44" s="136"/>
      <c r="N44" s="136">
        <f>'実質公債費比率（分子）の構造'!O$50</f>
        <v>325</v>
      </c>
      <c r="O44" s="136"/>
      <c r="P44" s="136"/>
    </row>
    <row r="45" spans="1:16">
      <c r="A45" s="136" t="s">
        <v>54</v>
      </c>
      <c r="B45" s="136">
        <f>'実質公債費比率（分子）の構造'!K$49</f>
        <v>0</v>
      </c>
      <c r="C45" s="136"/>
      <c r="D45" s="136"/>
      <c r="E45" s="136">
        <f>'実質公債費比率（分子）の構造'!L$49</f>
        <v>1</v>
      </c>
      <c r="F45" s="136"/>
      <c r="G45" s="136"/>
      <c r="H45" s="136">
        <f>'実質公債費比率（分子）の構造'!M$49</f>
        <v>3</v>
      </c>
      <c r="I45" s="136"/>
      <c r="J45" s="136"/>
      <c r="K45" s="136">
        <f>'実質公債費比率（分子）の構造'!N$49</f>
        <v>5</v>
      </c>
      <c r="L45" s="136"/>
      <c r="M45" s="136"/>
      <c r="N45" s="136">
        <f>'実質公債費比率（分子）の構造'!O$49</f>
        <v>7</v>
      </c>
      <c r="O45" s="136"/>
      <c r="P45" s="136"/>
    </row>
    <row r="46" spans="1:16">
      <c r="A46" s="136" t="s">
        <v>55</v>
      </c>
      <c r="B46" s="136">
        <f>'実質公債費比率（分子）の構造'!K$48</f>
        <v>387</v>
      </c>
      <c r="C46" s="136"/>
      <c r="D46" s="136"/>
      <c r="E46" s="136">
        <f>'実質公債費比率（分子）の構造'!L$48</f>
        <v>395</v>
      </c>
      <c r="F46" s="136"/>
      <c r="G46" s="136"/>
      <c r="H46" s="136">
        <f>'実質公債費比率（分子）の構造'!M$48</f>
        <v>330</v>
      </c>
      <c r="I46" s="136"/>
      <c r="J46" s="136"/>
      <c r="K46" s="136">
        <f>'実質公債費比率（分子）の構造'!N$48</f>
        <v>318</v>
      </c>
      <c r="L46" s="136"/>
      <c r="M46" s="136"/>
      <c r="N46" s="136">
        <f>'実質公債費比率（分子）の構造'!O$48</f>
        <v>307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1250</v>
      </c>
      <c r="C49" s="136"/>
      <c r="D49" s="136"/>
      <c r="E49" s="136">
        <f>'実質公債費比率（分子）の構造'!L$45</f>
        <v>1231</v>
      </c>
      <c r="F49" s="136"/>
      <c r="G49" s="136"/>
      <c r="H49" s="136">
        <f>'実質公債費比率（分子）の構造'!M$45</f>
        <v>1212</v>
      </c>
      <c r="I49" s="136"/>
      <c r="J49" s="136"/>
      <c r="K49" s="136">
        <f>'実質公債費比率（分子）の構造'!N$45</f>
        <v>1207</v>
      </c>
      <c r="L49" s="136"/>
      <c r="M49" s="136"/>
      <c r="N49" s="136">
        <f>'実質公債費比率（分子）の構造'!O$45</f>
        <v>1172</v>
      </c>
      <c r="O49" s="136"/>
      <c r="P49" s="136"/>
    </row>
    <row r="50" spans="1:16">
      <c r="A50" s="136" t="s">
        <v>59</v>
      </c>
      <c r="B50" s="136" t="e">
        <f>NA()</f>
        <v>#N/A</v>
      </c>
      <c r="C50" s="136">
        <f>IF(ISNUMBER('実質公債費比率（分子）の構造'!K$53),'実質公債費比率（分子）の構造'!K$53,NA())</f>
        <v>704</v>
      </c>
      <c r="D50" s="136" t="e">
        <f>NA()</f>
        <v>#N/A</v>
      </c>
      <c r="E50" s="136" t="e">
        <f>NA()</f>
        <v>#N/A</v>
      </c>
      <c r="F50" s="136">
        <f>IF(ISNUMBER('実質公債費比率（分子）の構造'!L$53),'実質公債費比率（分子）の構造'!L$53,NA())</f>
        <v>628</v>
      </c>
      <c r="G50" s="136" t="e">
        <f>NA()</f>
        <v>#N/A</v>
      </c>
      <c r="H50" s="136" t="e">
        <f>NA()</f>
        <v>#N/A</v>
      </c>
      <c r="I50" s="136">
        <f>IF(ISNUMBER('実質公債費比率（分子）の構造'!M$53),'実質公債費比率（分子）の構造'!M$53,NA())</f>
        <v>611</v>
      </c>
      <c r="J50" s="136" t="e">
        <f>NA()</f>
        <v>#N/A</v>
      </c>
      <c r="K50" s="136" t="e">
        <f>NA()</f>
        <v>#N/A</v>
      </c>
      <c r="L50" s="136">
        <f>IF(ISNUMBER('実質公債費比率（分子）の構造'!N$53),'実質公債費比率（分子）の構造'!N$53,NA())</f>
        <v>565</v>
      </c>
      <c r="M50" s="136" t="e">
        <f>NA()</f>
        <v>#N/A</v>
      </c>
      <c r="N50" s="136" t="e">
        <f>NA()</f>
        <v>#N/A</v>
      </c>
      <c r="O50" s="136">
        <f>IF(ISNUMBER('実質公債費比率（分子）の構造'!O$53),'実質公債費比率（分子）の構造'!O$53,NA())</f>
        <v>479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9386</v>
      </c>
      <c r="E56" s="135"/>
      <c r="F56" s="135"/>
      <c r="G56" s="135">
        <f>'将来負担比率（分子）の構造'!J$51</f>
        <v>9583</v>
      </c>
      <c r="H56" s="135"/>
      <c r="I56" s="135"/>
      <c r="J56" s="135">
        <f>'将来負担比率（分子）の構造'!K$51</f>
        <v>10237</v>
      </c>
      <c r="K56" s="135"/>
      <c r="L56" s="135"/>
      <c r="M56" s="135">
        <f>'将来負担比率（分子）の構造'!L$51</f>
        <v>10896</v>
      </c>
      <c r="N56" s="135"/>
      <c r="O56" s="135"/>
      <c r="P56" s="135">
        <f>'将来負担比率（分子）の構造'!M$51</f>
        <v>10823</v>
      </c>
    </row>
    <row r="57" spans="1:16">
      <c r="A57" s="135" t="s">
        <v>35</v>
      </c>
      <c r="B57" s="135"/>
      <c r="C57" s="135"/>
      <c r="D57" s="135">
        <f>'将来負担比率（分子）の構造'!I$50</f>
        <v>1986</v>
      </c>
      <c r="E57" s="135"/>
      <c r="F57" s="135"/>
      <c r="G57" s="135">
        <f>'将来負担比率（分子）の構造'!J$50</f>
        <v>1963</v>
      </c>
      <c r="H57" s="135"/>
      <c r="I57" s="135"/>
      <c r="J57" s="135">
        <f>'将来負担比率（分子）の構造'!K$50</f>
        <v>1994</v>
      </c>
      <c r="K57" s="135"/>
      <c r="L57" s="135"/>
      <c r="M57" s="135">
        <f>'将来負担比率（分子）の構造'!L$50</f>
        <v>2118</v>
      </c>
      <c r="N57" s="135"/>
      <c r="O57" s="135"/>
      <c r="P57" s="135">
        <f>'将来負担比率（分子）の構造'!M$50</f>
        <v>2133</v>
      </c>
    </row>
    <row r="58" spans="1:16">
      <c r="A58" s="135" t="s">
        <v>34</v>
      </c>
      <c r="B58" s="135"/>
      <c r="C58" s="135"/>
      <c r="D58" s="135">
        <f>'将来負担比率（分子）の構造'!I$49</f>
        <v>4903</v>
      </c>
      <c r="E58" s="135"/>
      <c r="F58" s="135"/>
      <c r="G58" s="135">
        <f>'将来負担比率（分子）の構造'!J$49</f>
        <v>5008</v>
      </c>
      <c r="H58" s="135"/>
      <c r="I58" s="135"/>
      <c r="J58" s="135">
        <f>'将来負担比率（分子）の構造'!K$49</f>
        <v>4705</v>
      </c>
      <c r="K58" s="135"/>
      <c r="L58" s="135"/>
      <c r="M58" s="135">
        <f>'将来負担比率（分子）の構造'!L$49</f>
        <v>4475</v>
      </c>
      <c r="N58" s="135"/>
      <c r="O58" s="135"/>
      <c r="P58" s="135">
        <f>'将来負担比率（分子）の構造'!M$49</f>
        <v>4449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2</v>
      </c>
      <c r="F61" s="135"/>
      <c r="G61" s="135"/>
      <c r="H61" s="135">
        <f>'将来負担比率（分子）の構造'!K$46</f>
        <v>2</v>
      </c>
      <c r="I61" s="135"/>
      <c r="J61" s="135"/>
      <c r="K61" s="135">
        <f>'将来負担比率（分子）の構造'!L$46</f>
        <v>2</v>
      </c>
      <c r="L61" s="135"/>
      <c r="M61" s="135"/>
      <c r="N61" s="135">
        <f>'将来負担比率（分子）の構造'!M$46</f>
        <v>2</v>
      </c>
      <c r="O61" s="135"/>
      <c r="P61" s="135"/>
    </row>
    <row r="62" spans="1:16">
      <c r="A62" s="135" t="s">
        <v>29</v>
      </c>
      <c r="B62" s="135" t="str">
        <f>'将来負担比率（分子）の構造'!I$45</f>
        <v>-</v>
      </c>
      <c r="C62" s="135"/>
      <c r="D62" s="135"/>
      <c r="E62" s="135" t="str">
        <f>'将来負担比率（分子）の構造'!J$45</f>
        <v>-</v>
      </c>
      <c r="F62" s="135"/>
      <c r="G62" s="135"/>
      <c r="H62" s="135" t="str">
        <f>'将来負担比率（分子）の構造'!K$45</f>
        <v>-</v>
      </c>
      <c r="I62" s="135"/>
      <c r="J62" s="135"/>
      <c r="K62" s="135" t="str">
        <f>'将来負担比率（分子）の構造'!L$45</f>
        <v>-</v>
      </c>
      <c r="L62" s="135"/>
      <c r="M62" s="135"/>
      <c r="N62" s="135" t="str">
        <f>'将来負担比率（分子）の構造'!M$45</f>
        <v>-</v>
      </c>
      <c r="O62" s="135"/>
      <c r="P62" s="135"/>
    </row>
    <row r="63" spans="1:16">
      <c r="A63" s="135" t="s">
        <v>28</v>
      </c>
      <c r="B63" s="135">
        <f>'将来負担比率（分子）の構造'!I$44</f>
        <v>102</v>
      </c>
      <c r="C63" s="135"/>
      <c r="D63" s="135"/>
      <c r="E63" s="135">
        <f>'将来負担比率（分子）の構造'!J$44</f>
        <v>240</v>
      </c>
      <c r="F63" s="135"/>
      <c r="G63" s="135"/>
      <c r="H63" s="135">
        <f>'将来負担比率（分子）の構造'!K$44</f>
        <v>242</v>
      </c>
      <c r="I63" s="135"/>
      <c r="J63" s="135"/>
      <c r="K63" s="135">
        <f>'将来負担比率（分子）の構造'!L$44</f>
        <v>240</v>
      </c>
      <c r="L63" s="135"/>
      <c r="M63" s="135"/>
      <c r="N63" s="135">
        <f>'将来負担比率（分子）の構造'!M$44</f>
        <v>375</v>
      </c>
      <c r="O63" s="135"/>
      <c r="P63" s="135"/>
    </row>
    <row r="64" spans="1:16">
      <c r="A64" s="135" t="s">
        <v>27</v>
      </c>
      <c r="B64" s="135">
        <f>'将来負担比率（分子）の構造'!I$43</f>
        <v>1898</v>
      </c>
      <c r="C64" s="135"/>
      <c r="D64" s="135"/>
      <c r="E64" s="135">
        <f>'将来負担比率（分子）の構造'!J$43</f>
        <v>2149</v>
      </c>
      <c r="F64" s="135"/>
      <c r="G64" s="135"/>
      <c r="H64" s="135">
        <f>'将来負担比率（分子）の構造'!K$43</f>
        <v>2284</v>
      </c>
      <c r="I64" s="135"/>
      <c r="J64" s="135"/>
      <c r="K64" s="135">
        <f>'将来負担比率（分子）の構造'!L$43</f>
        <v>2151</v>
      </c>
      <c r="L64" s="135"/>
      <c r="M64" s="135"/>
      <c r="N64" s="135">
        <f>'将来負担比率（分子）の構造'!M$43</f>
        <v>1802</v>
      </c>
      <c r="O64" s="135"/>
      <c r="P64" s="135"/>
    </row>
    <row r="65" spans="1:16">
      <c r="A65" s="135" t="s">
        <v>26</v>
      </c>
      <c r="B65" s="135">
        <f>'将来負担比率（分子）の構造'!I$42</f>
        <v>2535</v>
      </c>
      <c r="C65" s="135"/>
      <c r="D65" s="135"/>
      <c r="E65" s="135">
        <f>'将来負担比率（分子）の構造'!J$42</f>
        <v>2513</v>
      </c>
      <c r="F65" s="135"/>
      <c r="G65" s="135"/>
      <c r="H65" s="135">
        <f>'将来負担比率（分子）の構造'!K$42</f>
        <v>2176</v>
      </c>
      <c r="I65" s="135"/>
      <c r="J65" s="135"/>
      <c r="K65" s="135">
        <f>'将来負担比率（分子）の構造'!L$42</f>
        <v>2008</v>
      </c>
      <c r="L65" s="135"/>
      <c r="M65" s="135"/>
      <c r="N65" s="135">
        <f>'将来負担比率（分子）の構造'!M$42</f>
        <v>1732</v>
      </c>
      <c r="O65" s="135"/>
      <c r="P65" s="135"/>
    </row>
    <row r="66" spans="1:16">
      <c r="A66" s="135" t="s">
        <v>25</v>
      </c>
      <c r="B66" s="135">
        <f>'将来負担比率（分子）の構造'!I$41</f>
        <v>11847</v>
      </c>
      <c r="C66" s="135"/>
      <c r="D66" s="135"/>
      <c r="E66" s="135">
        <f>'将来負担比率（分子）の構造'!J$41</f>
        <v>12068</v>
      </c>
      <c r="F66" s="135"/>
      <c r="G66" s="135"/>
      <c r="H66" s="135">
        <f>'将来負担比率（分子）の構造'!K$41</f>
        <v>12711</v>
      </c>
      <c r="I66" s="135"/>
      <c r="J66" s="135"/>
      <c r="K66" s="135">
        <f>'将来負担比率（分子）の構造'!L$41</f>
        <v>13722</v>
      </c>
      <c r="L66" s="135"/>
      <c r="M66" s="135"/>
      <c r="N66" s="135">
        <f>'将来負担比率（分子）の構造'!M$41</f>
        <v>14089</v>
      </c>
      <c r="O66" s="135"/>
      <c r="P66" s="135"/>
    </row>
    <row r="67" spans="1:16">
      <c r="A67" s="135" t="s">
        <v>63</v>
      </c>
      <c r="B67" s="135" t="e">
        <f>NA()</f>
        <v>#N/A</v>
      </c>
      <c r="C67" s="135">
        <f>IF(ISNUMBER('将来負担比率（分子）の構造'!I$52), IF('将来負担比率（分子）の構造'!I$52 &lt; 0, 0, '将来負担比率（分子）の構造'!I$52), NA())</f>
        <v>110</v>
      </c>
      <c r="D67" s="135" t="e">
        <f>NA()</f>
        <v>#N/A</v>
      </c>
      <c r="E67" s="135" t="e">
        <f>NA()</f>
        <v>#N/A</v>
      </c>
      <c r="F67" s="135">
        <f>IF(ISNUMBER('将来負担比率（分子）の構造'!J$52), IF('将来負担比率（分子）の構造'!J$52 &lt; 0, 0, '将来負担比率（分子）の構造'!J$52), NA())</f>
        <v>417</v>
      </c>
      <c r="G67" s="135" t="e">
        <f>NA()</f>
        <v>#N/A</v>
      </c>
      <c r="H67" s="135" t="e">
        <f>NA()</f>
        <v>#N/A</v>
      </c>
      <c r="I67" s="135">
        <f>IF(ISNUMBER('将来負担比率（分子）の構造'!K$52), IF('将来負担比率（分子）の構造'!K$52 &lt; 0, 0, '将来負担比率（分子）の構造'!K$52), NA())</f>
        <v>480</v>
      </c>
      <c r="J67" s="135" t="e">
        <f>NA()</f>
        <v>#N/A</v>
      </c>
      <c r="K67" s="135" t="e">
        <f>NA()</f>
        <v>#N/A</v>
      </c>
      <c r="L67" s="135">
        <f>IF(ISNUMBER('将来負担比率（分子）の構造'!L$52), IF('将来負担比率（分子）の構造'!L$52 &lt; 0, 0, '将来負担比率（分子）の構造'!L$52), NA())</f>
        <v>635</v>
      </c>
      <c r="M67" s="135" t="e">
        <f>NA()</f>
        <v>#N/A</v>
      </c>
      <c r="N67" s="135" t="e">
        <f>NA()</f>
        <v>#N/A</v>
      </c>
      <c r="O67" s="135">
        <f>IF(ISNUMBER('将来負担比率（分子）の構造'!M$52), IF('将来負担比率（分子）の構造'!M$52 &lt; 0, 0, '将来負担比率（分子）の構造'!M$52), NA())</f>
        <v>594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4476424</v>
      </c>
      <c r="S5" s="581"/>
      <c r="T5" s="581"/>
      <c r="U5" s="581"/>
      <c r="V5" s="581"/>
      <c r="W5" s="581"/>
      <c r="X5" s="581"/>
      <c r="Y5" s="582"/>
      <c r="Z5" s="583">
        <v>36.6</v>
      </c>
      <c r="AA5" s="583"/>
      <c r="AB5" s="583"/>
      <c r="AC5" s="583"/>
      <c r="AD5" s="584">
        <v>4185844</v>
      </c>
      <c r="AE5" s="584"/>
      <c r="AF5" s="584"/>
      <c r="AG5" s="584"/>
      <c r="AH5" s="584"/>
      <c r="AI5" s="584"/>
      <c r="AJ5" s="584"/>
      <c r="AK5" s="584"/>
      <c r="AL5" s="585">
        <v>62.9</v>
      </c>
      <c r="AM5" s="586"/>
      <c r="AN5" s="586"/>
      <c r="AO5" s="587"/>
      <c r="AP5" s="577" t="s">
        <v>207</v>
      </c>
      <c r="AQ5" s="578"/>
      <c r="AR5" s="578"/>
      <c r="AS5" s="578"/>
      <c r="AT5" s="578"/>
      <c r="AU5" s="578"/>
      <c r="AV5" s="578"/>
      <c r="AW5" s="578"/>
      <c r="AX5" s="578"/>
      <c r="AY5" s="578"/>
      <c r="AZ5" s="578"/>
      <c r="BA5" s="578"/>
      <c r="BB5" s="578"/>
      <c r="BC5" s="578"/>
      <c r="BD5" s="578"/>
      <c r="BE5" s="578"/>
      <c r="BF5" s="579"/>
      <c r="BG5" s="591">
        <v>4185707</v>
      </c>
      <c r="BH5" s="592"/>
      <c r="BI5" s="592"/>
      <c r="BJ5" s="592"/>
      <c r="BK5" s="592"/>
      <c r="BL5" s="592"/>
      <c r="BM5" s="592"/>
      <c r="BN5" s="593"/>
      <c r="BO5" s="594">
        <v>93.5</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100535</v>
      </c>
      <c r="S6" s="592"/>
      <c r="T6" s="592"/>
      <c r="U6" s="592"/>
      <c r="V6" s="592"/>
      <c r="W6" s="592"/>
      <c r="X6" s="592"/>
      <c r="Y6" s="593"/>
      <c r="Z6" s="594">
        <v>0.8</v>
      </c>
      <c r="AA6" s="594"/>
      <c r="AB6" s="594"/>
      <c r="AC6" s="594"/>
      <c r="AD6" s="595">
        <v>100535</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4185707</v>
      </c>
      <c r="BH6" s="592"/>
      <c r="BI6" s="592"/>
      <c r="BJ6" s="592"/>
      <c r="BK6" s="592"/>
      <c r="BL6" s="592"/>
      <c r="BM6" s="592"/>
      <c r="BN6" s="593"/>
      <c r="BO6" s="594">
        <v>93.5</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155923</v>
      </c>
      <c r="CS6" s="592"/>
      <c r="CT6" s="592"/>
      <c r="CU6" s="592"/>
      <c r="CV6" s="592"/>
      <c r="CW6" s="592"/>
      <c r="CX6" s="592"/>
      <c r="CY6" s="593"/>
      <c r="CZ6" s="594">
        <v>1.3</v>
      </c>
      <c r="DA6" s="594"/>
      <c r="DB6" s="594"/>
      <c r="DC6" s="594"/>
      <c r="DD6" s="600" t="s">
        <v>208</v>
      </c>
      <c r="DE6" s="592"/>
      <c r="DF6" s="592"/>
      <c r="DG6" s="592"/>
      <c r="DH6" s="592"/>
      <c r="DI6" s="592"/>
      <c r="DJ6" s="592"/>
      <c r="DK6" s="592"/>
      <c r="DL6" s="592"/>
      <c r="DM6" s="592"/>
      <c r="DN6" s="592"/>
      <c r="DO6" s="592"/>
      <c r="DP6" s="593"/>
      <c r="DQ6" s="600">
        <v>155923</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12729</v>
      </c>
      <c r="S7" s="592"/>
      <c r="T7" s="592"/>
      <c r="U7" s="592"/>
      <c r="V7" s="592"/>
      <c r="W7" s="592"/>
      <c r="X7" s="592"/>
      <c r="Y7" s="593"/>
      <c r="Z7" s="594">
        <v>0.1</v>
      </c>
      <c r="AA7" s="594"/>
      <c r="AB7" s="594"/>
      <c r="AC7" s="594"/>
      <c r="AD7" s="595">
        <v>12729</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2384440</v>
      </c>
      <c r="BH7" s="592"/>
      <c r="BI7" s="592"/>
      <c r="BJ7" s="592"/>
      <c r="BK7" s="592"/>
      <c r="BL7" s="592"/>
      <c r="BM7" s="592"/>
      <c r="BN7" s="593"/>
      <c r="BO7" s="594">
        <v>53.3</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1304329</v>
      </c>
      <c r="CS7" s="592"/>
      <c r="CT7" s="592"/>
      <c r="CU7" s="592"/>
      <c r="CV7" s="592"/>
      <c r="CW7" s="592"/>
      <c r="CX7" s="592"/>
      <c r="CY7" s="593"/>
      <c r="CZ7" s="594">
        <v>11.3</v>
      </c>
      <c r="DA7" s="594"/>
      <c r="DB7" s="594"/>
      <c r="DC7" s="594"/>
      <c r="DD7" s="600">
        <v>42076</v>
      </c>
      <c r="DE7" s="592"/>
      <c r="DF7" s="592"/>
      <c r="DG7" s="592"/>
      <c r="DH7" s="592"/>
      <c r="DI7" s="592"/>
      <c r="DJ7" s="592"/>
      <c r="DK7" s="592"/>
      <c r="DL7" s="592"/>
      <c r="DM7" s="592"/>
      <c r="DN7" s="592"/>
      <c r="DO7" s="592"/>
      <c r="DP7" s="593"/>
      <c r="DQ7" s="600">
        <v>1143900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19107</v>
      </c>
      <c r="S8" s="592"/>
      <c r="T8" s="592"/>
      <c r="U8" s="592"/>
      <c r="V8" s="592"/>
      <c r="W8" s="592"/>
      <c r="X8" s="592"/>
      <c r="Y8" s="593"/>
      <c r="Z8" s="594">
        <v>0.2</v>
      </c>
      <c r="AA8" s="594"/>
      <c r="AB8" s="594"/>
      <c r="AC8" s="594"/>
      <c r="AD8" s="595">
        <v>19107</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59138</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4007160</v>
      </c>
      <c r="CS8" s="592"/>
      <c r="CT8" s="592"/>
      <c r="CU8" s="592"/>
      <c r="CV8" s="592"/>
      <c r="CW8" s="592"/>
      <c r="CX8" s="592"/>
      <c r="CY8" s="593"/>
      <c r="CZ8" s="594">
        <v>34.6</v>
      </c>
      <c r="DA8" s="594"/>
      <c r="DB8" s="594"/>
      <c r="DC8" s="594"/>
      <c r="DD8" s="600">
        <v>327250</v>
      </c>
      <c r="DE8" s="592"/>
      <c r="DF8" s="592"/>
      <c r="DG8" s="592"/>
      <c r="DH8" s="592"/>
      <c r="DI8" s="592"/>
      <c r="DJ8" s="592"/>
      <c r="DK8" s="592"/>
      <c r="DL8" s="592"/>
      <c r="DM8" s="592"/>
      <c r="DN8" s="592"/>
      <c r="DO8" s="592"/>
      <c r="DP8" s="593"/>
      <c r="DQ8" s="600">
        <v>1860405</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26293</v>
      </c>
      <c r="S9" s="592"/>
      <c r="T9" s="592"/>
      <c r="U9" s="592"/>
      <c r="V9" s="592"/>
      <c r="W9" s="592"/>
      <c r="X9" s="592"/>
      <c r="Y9" s="593"/>
      <c r="Z9" s="594">
        <v>0.2</v>
      </c>
      <c r="AA9" s="594"/>
      <c r="AB9" s="594"/>
      <c r="AC9" s="594"/>
      <c r="AD9" s="595">
        <v>26293</v>
      </c>
      <c r="AE9" s="595"/>
      <c r="AF9" s="595"/>
      <c r="AG9" s="595"/>
      <c r="AH9" s="595"/>
      <c r="AI9" s="595"/>
      <c r="AJ9" s="595"/>
      <c r="AK9" s="595"/>
      <c r="AL9" s="596">
        <v>0.4</v>
      </c>
      <c r="AM9" s="597"/>
      <c r="AN9" s="597"/>
      <c r="AO9" s="598"/>
      <c r="AP9" s="588" t="s">
        <v>222</v>
      </c>
      <c r="AQ9" s="589"/>
      <c r="AR9" s="589"/>
      <c r="AS9" s="589"/>
      <c r="AT9" s="589"/>
      <c r="AU9" s="589"/>
      <c r="AV9" s="589"/>
      <c r="AW9" s="589"/>
      <c r="AX9" s="589"/>
      <c r="AY9" s="589"/>
      <c r="AZ9" s="589"/>
      <c r="BA9" s="589"/>
      <c r="BB9" s="589"/>
      <c r="BC9" s="589"/>
      <c r="BD9" s="589"/>
      <c r="BE9" s="589"/>
      <c r="BF9" s="590"/>
      <c r="BG9" s="591">
        <v>2210330</v>
      </c>
      <c r="BH9" s="592"/>
      <c r="BI9" s="592"/>
      <c r="BJ9" s="592"/>
      <c r="BK9" s="592"/>
      <c r="BL9" s="592"/>
      <c r="BM9" s="592"/>
      <c r="BN9" s="593"/>
      <c r="BO9" s="594">
        <v>49.4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1051625</v>
      </c>
      <c r="CS9" s="592"/>
      <c r="CT9" s="592"/>
      <c r="CU9" s="592"/>
      <c r="CV9" s="592"/>
      <c r="CW9" s="592"/>
      <c r="CX9" s="592"/>
      <c r="CY9" s="593"/>
      <c r="CZ9" s="594">
        <v>9.1</v>
      </c>
      <c r="DA9" s="594"/>
      <c r="DB9" s="594"/>
      <c r="DC9" s="594"/>
      <c r="DD9" s="600">
        <v>2559</v>
      </c>
      <c r="DE9" s="592"/>
      <c r="DF9" s="592"/>
      <c r="DG9" s="592"/>
      <c r="DH9" s="592"/>
      <c r="DI9" s="592"/>
      <c r="DJ9" s="592"/>
      <c r="DK9" s="592"/>
      <c r="DL9" s="592"/>
      <c r="DM9" s="592"/>
      <c r="DN9" s="592"/>
      <c r="DO9" s="592"/>
      <c r="DP9" s="593"/>
      <c r="DQ9" s="600">
        <v>847744</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298657</v>
      </c>
      <c r="S10" s="592"/>
      <c r="T10" s="592"/>
      <c r="U10" s="592"/>
      <c r="V10" s="592"/>
      <c r="W10" s="592"/>
      <c r="X10" s="592"/>
      <c r="Y10" s="593"/>
      <c r="Z10" s="594">
        <v>2.4</v>
      </c>
      <c r="AA10" s="594"/>
      <c r="AB10" s="594"/>
      <c r="AC10" s="594"/>
      <c r="AD10" s="595">
        <v>298657</v>
      </c>
      <c r="AE10" s="595"/>
      <c r="AF10" s="595"/>
      <c r="AG10" s="595"/>
      <c r="AH10" s="595"/>
      <c r="AI10" s="595"/>
      <c r="AJ10" s="595"/>
      <c r="AK10" s="595"/>
      <c r="AL10" s="596">
        <v>4.5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61904</v>
      </c>
      <c r="BH10" s="592"/>
      <c r="BI10" s="592"/>
      <c r="BJ10" s="592"/>
      <c r="BK10" s="592"/>
      <c r="BL10" s="592"/>
      <c r="BM10" s="592"/>
      <c r="BN10" s="593"/>
      <c r="BO10" s="594">
        <v>1.4</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32486</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31450</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53068</v>
      </c>
      <c r="BH11" s="592"/>
      <c r="BI11" s="592"/>
      <c r="BJ11" s="592"/>
      <c r="BK11" s="592"/>
      <c r="BL11" s="592"/>
      <c r="BM11" s="592"/>
      <c r="BN11" s="593"/>
      <c r="BO11" s="594">
        <v>1.2</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200470</v>
      </c>
      <c r="CS11" s="592"/>
      <c r="CT11" s="592"/>
      <c r="CU11" s="592"/>
      <c r="CV11" s="592"/>
      <c r="CW11" s="592"/>
      <c r="CX11" s="592"/>
      <c r="CY11" s="593"/>
      <c r="CZ11" s="594">
        <v>1.7</v>
      </c>
      <c r="DA11" s="594"/>
      <c r="DB11" s="594"/>
      <c r="DC11" s="594"/>
      <c r="DD11" s="600">
        <v>30590</v>
      </c>
      <c r="DE11" s="592"/>
      <c r="DF11" s="592"/>
      <c r="DG11" s="592"/>
      <c r="DH11" s="592"/>
      <c r="DI11" s="592"/>
      <c r="DJ11" s="592"/>
      <c r="DK11" s="592"/>
      <c r="DL11" s="592"/>
      <c r="DM11" s="592"/>
      <c r="DN11" s="592"/>
      <c r="DO11" s="592"/>
      <c r="DP11" s="593"/>
      <c r="DQ11" s="600">
        <v>177115</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1498795</v>
      </c>
      <c r="BH12" s="592"/>
      <c r="BI12" s="592"/>
      <c r="BJ12" s="592"/>
      <c r="BK12" s="592"/>
      <c r="BL12" s="592"/>
      <c r="BM12" s="592"/>
      <c r="BN12" s="593"/>
      <c r="BO12" s="594">
        <v>33.5</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68758</v>
      </c>
      <c r="CS12" s="592"/>
      <c r="CT12" s="592"/>
      <c r="CU12" s="592"/>
      <c r="CV12" s="592"/>
      <c r="CW12" s="592"/>
      <c r="CX12" s="592"/>
      <c r="CY12" s="593"/>
      <c r="CZ12" s="594">
        <v>0.6</v>
      </c>
      <c r="DA12" s="594"/>
      <c r="DB12" s="594"/>
      <c r="DC12" s="594"/>
      <c r="DD12" s="600">
        <v>9559</v>
      </c>
      <c r="DE12" s="592"/>
      <c r="DF12" s="592"/>
      <c r="DG12" s="592"/>
      <c r="DH12" s="592"/>
      <c r="DI12" s="592"/>
      <c r="DJ12" s="592"/>
      <c r="DK12" s="592"/>
      <c r="DL12" s="592"/>
      <c r="DM12" s="592"/>
      <c r="DN12" s="592"/>
      <c r="DO12" s="592"/>
      <c r="DP12" s="593"/>
      <c r="DQ12" s="600">
        <v>28415</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16584</v>
      </c>
      <c r="S13" s="592"/>
      <c r="T13" s="592"/>
      <c r="U13" s="592"/>
      <c r="V13" s="592"/>
      <c r="W13" s="592"/>
      <c r="X13" s="592"/>
      <c r="Y13" s="593"/>
      <c r="Z13" s="594">
        <v>0.1</v>
      </c>
      <c r="AA13" s="594"/>
      <c r="AB13" s="594"/>
      <c r="AC13" s="594"/>
      <c r="AD13" s="595">
        <v>16584</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1494316</v>
      </c>
      <c r="BH13" s="592"/>
      <c r="BI13" s="592"/>
      <c r="BJ13" s="592"/>
      <c r="BK13" s="592"/>
      <c r="BL13" s="592"/>
      <c r="BM13" s="592"/>
      <c r="BN13" s="593"/>
      <c r="BO13" s="594">
        <v>33.4</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2055688</v>
      </c>
      <c r="CS13" s="592"/>
      <c r="CT13" s="592"/>
      <c r="CU13" s="592"/>
      <c r="CV13" s="592"/>
      <c r="CW13" s="592"/>
      <c r="CX13" s="592"/>
      <c r="CY13" s="593"/>
      <c r="CZ13" s="594">
        <v>17.8</v>
      </c>
      <c r="DA13" s="594"/>
      <c r="DB13" s="594"/>
      <c r="DC13" s="594"/>
      <c r="DD13" s="600">
        <v>1471911</v>
      </c>
      <c r="DE13" s="592"/>
      <c r="DF13" s="592"/>
      <c r="DG13" s="592"/>
      <c r="DH13" s="592"/>
      <c r="DI13" s="592"/>
      <c r="DJ13" s="592"/>
      <c r="DK13" s="592"/>
      <c r="DL13" s="592"/>
      <c r="DM13" s="592"/>
      <c r="DN13" s="592"/>
      <c r="DO13" s="592"/>
      <c r="DP13" s="593"/>
      <c r="DQ13" s="600">
        <v>814769</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81337</v>
      </c>
      <c r="BH14" s="592"/>
      <c r="BI14" s="592"/>
      <c r="BJ14" s="592"/>
      <c r="BK14" s="592"/>
      <c r="BL14" s="592"/>
      <c r="BM14" s="592"/>
      <c r="BN14" s="593"/>
      <c r="BO14" s="594">
        <v>1.8</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417557</v>
      </c>
      <c r="CS14" s="592"/>
      <c r="CT14" s="592"/>
      <c r="CU14" s="592"/>
      <c r="CV14" s="592"/>
      <c r="CW14" s="592"/>
      <c r="CX14" s="592"/>
      <c r="CY14" s="593"/>
      <c r="CZ14" s="594">
        <v>3.6</v>
      </c>
      <c r="DA14" s="594"/>
      <c r="DB14" s="594"/>
      <c r="DC14" s="594"/>
      <c r="DD14" s="600">
        <v>25238</v>
      </c>
      <c r="DE14" s="592"/>
      <c r="DF14" s="592"/>
      <c r="DG14" s="592"/>
      <c r="DH14" s="592"/>
      <c r="DI14" s="592"/>
      <c r="DJ14" s="592"/>
      <c r="DK14" s="592"/>
      <c r="DL14" s="592"/>
      <c r="DM14" s="592"/>
      <c r="DN14" s="592"/>
      <c r="DO14" s="592"/>
      <c r="DP14" s="593"/>
      <c r="DQ14" s="600">
        <v>407301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23635</v>
      </c>
      <c r="S15" s="592"/>
      <c r="T15" s="592"/>
      <c r="U15" s="592"/>
      <c r="V15" s="592"/>
      <c r="W15" s="592"/>
      <c r="X15" s="592"/>
      <c r="Y15" s="593"/>
      <c r="Z15" s="594">
        <v>0.2</v>
      </c>
      <c r="AA15" s="594"/>
      <c r="AB15" s="594"/>
      <c r="AC15" s="594"/>
      <c r="AD15" s="595">
        <v>23635</v>
      </c>
      <c r="AE15" s="595"/>
      <c r="AF15" s="595"/>
      <c r="AG15" s="595"/>
      <c r="AH15" s="595"/>
      <c r="AI15" s="595"/>
      <c r="AJ15" s="595"/>
      <c r="AK15" s="595"/>
      <c r="AL15" s="596">
        <v>0.4</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221135</v>
      </c>
      <c r="BH15" s="592"/>
      <c r="BI15" s="592"/>
      <c r="BJ15" s="592"/>
      <c r="BK15" s="592"/>
      <c r="BL15" s="592"/>
      <c r="BM15" s="592"/>
      <c r="BN15" s="593"/>
      <c r="BO15" s="594">
        <v>4.9000000000000004</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1105652</v>
      </c>
      <c r="CS15" s="592"/>
      <c r="CT15" s="592"/>
      <c r="CU15" s="592"/>
      <c r="CV15" s="592"/>
      <c r="CW15" s="592"/>
      <c r="CX15" s="592"/>
      <c r="CY15" s="593"/>
      <c r="CZ15" s="594">
        <v>9.5</v>
      </c>
      <c r="DA15" s="594"/>
      <c r="DB15" s="594"/>
      <c r="DC15" s="594"/>
      <c r="DD15" s="600">
        <v>87191</v>
      </c>
      <c r="DE15" s="592"/>
      <c r="DF15" s="592"/>
      <c r="DG15" s="592"/>
      <c r="DH15" s="592"/>
      <c r="DI15" s="592"/>
      <c r="DJ15" s="592"/>
      <c r="DK15" s="592"/>
      <c r="DL15" s="592"/>
      <c r="DM15" s="592"/>
      <c r="DN15" s="592"/>
      <c r="DO15" s="592"/>
      <c r="DP15" s="593"/>
      <c r="DQ15" s="600">
        <v>967617</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2031652</v>
      </c>
      <c r="S16" s="592"/>
      <c r="T16" s="592"/>
      <c r="U16" s="592"/>
      <c r="V16" s="592"/>
      <c r="W16" s="592"/>
      <c r="X16" s="592"/>
      <c r="Y16" s="593"/>
      <c r="Z16" s="594">
        <v>16.600000000000001</v>
      </c>
      <c r="AA16" s="594"/>
      <c r="AB16" s="594"/>
      <c r="AC16" s="594"/>
      <c r="AD16" s="595">
        <v>1956507</v>
      </c>
      <c r="AE16" s="595"/>
      <c r="AF16" s="595"/>
      <c r="AG16" s="595"/>
      <c r="AH16" s="595"/>
      <c r="AI16" s="595"/>
      <c r="AJ16" s="595"/>
      <c r="AK16" s="595"/>
      <c r="AL16" s="596">
        <v>29.4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7194</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7194</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1956507</v>
      </c>
      <c r="S17" s="592"/>
      <c r="T17" s="592"/>
      <c r="U17" s="592"/>
      <c r="V17" s="592"/>
      <c r="W17" s="592"/>
      <c r="X17" s="592"/>
      <c r="Y17" s="593"/>
      <c r="Z17" s="594">
        <v>16</v>
      </c>
      <c r="AA17" s="594"/>
      <c r="AB17" s="594"/>
      <c r="AC17" s="594"/>
      <c r="AD17" s="595">
        <v>1956507</v>
      </c>
      <c r="AE17" s="595"/>
      <c r="AF17" s="595"/>
      <c r="AG17" s="595"/>
      <c r="AH17" s="595"/>
      <c r="AI17" s="595"/>
      <c r="AJ17" s="595"/>
      <c r="AK17" s="595"/>
      <c r="AL17" s="596">
        <v>29.4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1172757</v>
      </c>
      <c r="CS17" s="592"/>
      <c r="CT17" s="592"/>
      <c r="CU17" s="592"/>
      <c r="CV17" s="592"/>
      <c r="CW17" s="592"/>
      <c r="CX17" s="592"/>
      <c r="CY17" s="593"/>
      <c r="CZ17" s="594">
        <v>10.1</v>
      </c>
      <c r="DA17" s="594"/>
      <c r="DB17" s="594"/>
      <c r="DC17" s="594"/>
      <c r="DD17" s="600" t="s">
        <v>111</v>
      </c>
      <c r="DE17" s="592"/>
      <c r="DF17" s="592"/>
      <c r="DG17" s="592"/>
      <c r="DH17" s="592"/>
      <c r="DI17" s="592"/>
      <c r="DJ17" s="592"/>
      <c r="DK17" s="592"/>
      <c r="DL17" s="592"/>
      <c r="DM17" s="592"/>
      <c r="DN17" s="592"/>
      <c r="DO17" s="592"/>
      <c r="DP17" s="593"/>
      <c r="DQ17" s="600">
        <v>1135849</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75141</v>
      </c>
      <c r="S18" s="592"/>
      <c r="T18" s="592"/>
      <c r="U18" s="592"/>
      <c r="V18" s="592"/>
      <c r="W18" s="592"/>
      <c r="X18" s="592"/>
      <c r="Y18" s="593"/>
      <c r="Z18" s="594">
        <v>0.6</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290717</v>
      </c>
      <c r="BH19" s="592"/>
      <c r="BI19" s="592"/>
      <c r="BJ19" s="592"/>
      <c r="BK19" s="592"/>
      <c r="BL19" s="592"/>
      <c r="BM19" s="592"/>
      <c r="BN19" s="593"/>
      <c r="BO19" s="594">
        <v>6.5</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7005616</v>
      </c>
      <c r="S20" s="592"/>
      <c r="T20" s="592"/>
      <c r="U20" s="592"/>
      <c r="V20" s="592"/>
      <c r="W20" s="592"/>
      <c r="X20" s="592"/>
      <c r="Y20" s="593"/>
      <c r="Z20" s="594">
        <v>57.3</v>
      </c>
      <c r="AA20" s="594"/>
      <c r="AB20" s="594"/>
      <c r="AC20" s="594"/>
      <c r="AD20" s="595">
        <v>6639891</v>
      </c>
      <c r="AE20" s="595"/>
      <c r="AF20" s="595"/>
      <c r="AG20" s="595"/>
      <c r="AH20" s="595"/>
      <c r="AI20" s="595"/>
      <c r="AJ20" s="595"/>
      <c r="AK20" s="595"/>
      <c r="AL20" s="596">
        <v>99.8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290717</v>
      </c>
      <c r="BH20" s="592"/>
      <c r="BI20" s="592"/>
      <c r="BJ20" s="592"/>
      <c r="BK20" s="592"/>
      <c r="BL20" s="592"/>
      <c r="BM20" s="592"/>
      <c r="BN20" s="593"/>
      <c r="BO20" s="594">
        <v>6.5</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11579599</v>
      </c>
      <c r="CS20" s="592"/>
      <c r="CT20" s="592"/>
      <c r="CU20" s="592"/>
      <c r="CV20" s="592"/>
      <c r="CW20" s="592"/>
      <c r="CX20" s="592"/>
      <c r="CY20" s="593"/>
      <c r="CZ20" s="594">
        <v>100</v>
      </c>
      <c r="DA20" s="594"/>
      <c r="DB20" s="594"/>
      <c r="DC20" s="594"/>
      <c r="DD20" s="600">
        <v>1996374</v>
      </c>
      <c r="DE20" s="592"/>
      <c r="DF20" s="592"/>
      <c r="DG20" s="592"/>
      <c r="DH20" s="592"/>
      <c r="DI20" s="592"/>
      <c r="DJ20" s="592"/>
      <c r="DK20" s="592"/>
      <c r="DL20" s="592"/>
      <c r="DM20" s="592"/>
      <c r="DN20" s="592"/>
      <c r="DO20" s="592"/>
      <c r="DP20" s="593"/>
      <c r="DQ20" s="600">
        <v>7577682</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5101</v>
      </c>
      <c r="S21" s="592"/>
      <c r="T21" s="592"/>
      <c r="U21" s="592"/>
      <c r="V21" s="592"/>
      <c r="W21" s="592"/>
      <c r="X21" s="592"/>
      <c r="Y21" s="593"/>
      <c r="Z21" s="594">
        <v>0</v>
      </c>
      <c r="AA21" s="594"/>
      <c r="AB21" s="594"/>
      <c r="AC21" s="594"/>
      <c r="AD21" s="595">
        <v>5101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137</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241590</v>
      </c>
      <c r="S22" s="592"/>
      <c r="T22" s="592"/>
      <c r="U22" s="592"/>
      <c r="V22" s="592"/>
      <c r="W22" s="592"/>
      <c r="X22" s="592"/>
      <c r="Y22" s="593"/>
      <c r="Z22" s="594">
        <v>2</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115358</v>
      </c>
      <c r="S23" s="592"/>
      <c r="T23" s="592"/>
      <c r="U23" s="592"/>
      <c r="V23" s="592"/>
      <c r="W23" s="592"/>
      <c r="X23" s="592"/>
      <c r="Y23" s="593"/>
      <c r="Z23" s="594">
        <v>0.9</v>
      </c>
      <c r="AA23" s="594"/>
      <c r="AB23" s="594"/>
      <c r="AC23" s="594"/>
      <c r="AD23" s="595">
        <v>7587</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290580</v>
      </c>
      <c r="BH23" s="592"/>
      <c r="BI23" s="592"/>
      <c r="BJ23" s="592"/>
      <c r="BK23" s="592"/>
      <c r="BL23" s="592"/>
      <c r="BM23" s="592"/>
      <c r="BN23" s="593"/>
      <c r="BO23" s="594">
        <v>6.5</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67823</v>
      </c>
      <c r="S24" s="592"/>
      <c r="T24" s="592"/>
      <c r="U24" s="592"/>
      <c r="V24" s="592"/>
      <c r="W24" s="592"/>
      <c r="X24" s="592"/>
      <c r="Y24" s="593"/>
      <c r="Z24" s="594">
        <v>0.6</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4988911</v>
      </c>
      <c r="CS24" s="581"/>
      <c r="CT24" s="581"/>
      <c r="CU24" s="581"/>
      <c r="CV24" s="581"/>
      <c r="CW24" s="581"/>
      <c r="CX24" s="581"/>
      <c r="CY24" s="582"/>
      <c r="CZ24" s="618">
        <v>43.1</v>
      </c>
      <c r="DA24" s="619"/>
      <c r="DB24" s="619"/>
      <c r="DC24" s="620"/>
      <c r="DD24" s="617">
        <v>3206794</v>
      </c>
      <c r="DE24" s="581"/>
      <c r="DF24" s="581"/>
      <c r="DG24" s="581"/>
      <c r="DH24" s="581"/>
      <c r="DI24" s="581"/>
      <c r="DJ24" s="581"/>
      <c r="DK24" s="582"/>
      <c r="DL24" s="617">
        <v>3188387</v>
      </c>
      <c r="DM24" s="581"/>
      <c r="DN24" s="581"/>
      <c r="DO24" s="581"/>
      <c r="DP24" s="581"/>
      <c r="DQ24" s="581"/>
      <c r="DR24" s="581"/>
      <c r="DS24" s="581"/>
      <c r="DT24" s="581"/>
      <c r="DU24" s="581"/>
      <c r="DV24" s="582"/>
      <c r="DW24" s="585">
        <v>43.7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1799429</v>
      </c>
      <c r="S25" s="592"/>
      <c r="T25" s="592"/>
      <c r="U25" s="592"/>
      <c r="V25" s="592"/>
      <c r="W25" s="592"/>
      <c r="X25" s="592"/>
      <c r="Y25" s="593"/>
      <c r="Z25" s="594">
        <v>14.7</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1675887</v>
      </c>
      <c r="CS25" s="623"/>
      <c r="CT25" s="623"/>
      <c r="CU25" s="623"/>
      <c r="CV25" s="623"/>
      <c r="CW25" s="623"/>
      <c r="CX25" s="623"/>
      <c r="CY25" s="624"/>
      <c r="CZ25" s="625">
        <v>14.5</v>
      </c>
      <c r="DA25" s="626"/>
      <c r="DB25" s="626"/>
      <c r="DC25" s="627"/>
      <c r="DD25" s="600">
        <v>1541159</v>
      </c>
      <c r="DE25" s="623"/>
      <c r="DF25" s="623"/>
      <c r="DG25" s="623"/>
      <c r="DH25" s="623"/>
      <c r="DI25" s="623"/>
      <c r="DJ25" s="623"/>
      <c r="DK25" s="624"/>
      <c r="DL25" s="600">
        <v>1524176</v>
      </c>
      <c r="DM25" s="623"/>
      <c r="DN25" s="623"/>
      <c r="DO25" s="623"/>
      <c r="DP25" s="623"/>
      <c r="DQ25" s="623"/>
      <c r="DR25" s="623"/>
      <c r="DS25" s="623"/>
      <c r="DT25" s="623"/>
      <c r="DU25" s="623"/>
      <c r="DV25" s="624"/>
      <c r="DW25" s="596">
        <v>20.9</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982173</v>
      </c>
      <c r="CS26" s="592"/>
      <c r="CT26" s="592"/>
      <c r="CU26" s="592"/>
      <c r="CV26" s="592"/>
      <c r="CW26" s="592"/>
      <c r="CX26" s="592"/>
      <c r="CY26" s="593"/>
      <c r="CZ26" s="625">
        <v>8.5</v>
      </c>
      <c r="DA26" s="626"/>
      <c r="DB26" s="626"/>
      <c r="DC26" s="627"/>
      <c r="DD26" s="600">
        <v>854897</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803835</v>
      </c>
      <c r="S27" s="592"/>
      <c r="T27" s="592"/>
      <c r="U27" s="592"/>
      <c r="V27" s="592"/>
      <c r="W27" s="592"/>
      <c r="X27" s="592"/>
      <c r="Y27" s="593"/>
      <c r="Z27" s="594">
        <v>6.6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4476424</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2140267</v>
      </c>
      <c r="CS27" s="623"/>
      <c r="CT27" s="623"/>
      <c r="CU27" s="623"/>
      <c r="CV27" s="623"/>
      <c r="CW27" s="623"/>
      <c r="CX27" s="623"/>
      <c r="CY27" s="624"/>
      <c r="CZ27" s="625">
        <v>18.5</v>
      </c>
      <c r="DA27" s="626"/>
      <c r="DB27" s="626"/>
      <c r="DC27" s="627"/>
      <c r="DD27" s="600">
        <v>529786</v>
      </c>
      <c r="DE27" s="623"/>
      <c r="DF27" s="623"/>
      <c r="DG27" s="623"/>
      <c r="DH27" s="623"/>
      <c r="DI27" s="623"/>
      <c r="DJ27" s="623"/>
      <c r="DK27" s="624"/>
      <c r="DL27" s="600">
        <v>528362</v>
      </c>
      <c r="DM27" s="623"/>
      <c r="DN27" s="623"/>
      <c r="DO27" s="623"/>
      <c r="DP27" s="623"/>
      <c r="DQ27" s="623"/>
      <c r="DR27" s="623"/>
      <c r="DS27" s="623"/>
      <c r="DT27" s="623"/>
      <c r="DU27" s="623"/>
      <c r="DV27" s="624"/>
      <c r="DW27" s="596">
        <v>7.2</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24771</v>
      </c>
      <c r="S28" s="592"/>
      <c r="T28" s="592"/>
      <c r="U28" s="592"/>
      <c r="V28" s="592"/>
      <c r="W28" s="592"/>
      <c r="X28" s="592"/>
      <c r="Y28" s="593"/>
      <c r="Z28" s="594">
        <v>0.2</v>
      </c>
      <c r="AA28" s="594"/>
      <c r="AB28" s="594"/>
      <c r="AC28" s="594"/>
      <c r="AD28" s="595" t="s">
        <v>111</v>
      </c>
      <c r="AE28" s="595"/>
      <c r="AF28" s="595"/>
      <c r="AG28" s="595"/>
      <c r="AH28" s="595"/>
      <c r="AI28" s="595"/>
      <c r="AJ28" s="595"/>
      <c r="AK28" s="595"/>
      <c r="AL28" s="596" t="s">
        <v>111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1172757</v>
      </c>
      <c r="CS28" s="592"/>
      <c r="CT28" s="592"/>
      <c r="CU28" s="592"/>
      <c r="CV28" s="592"/>
      <c r="CW28" s="592"/>
      <c r="CX28" s="592"/>
      <c r="CY28" s="593"/>
      <c r="CZ28" s="625">
        <v>10.1</v>
      </c>
      <c r="DA28" s="626"/>
      <c r="DB28" s="626"/>
      <c r="DC28" s="627"/>
      <c r="DD28" s="600">
        <v>1135849</v>
      </c>
      <c r="DE28" s="592"/>
      <c r="DF28" s="592"/>
      <c r="DG28" s="592"/>
      <c r="DH28" s="592"/>
      <c r="DI28" s="592"/>
      <c r="DJ28" s="592"/>
      <c r="DK28" s="593"/>
      <c r="DL28" s="600">
        <v>1135849</v>
      </c>
      <c r="DM28" s="592"/>
      <c r="DN28" s="592"/>
      <c r="DO28" s="592"/>
      <c r="DP28" s="592"/>
      <c r="DQ28" s="592"/>
      <c r="DR28" s="592"/>
      <c r="DS28" s="592"/>
      <c r="DT28" s="592"/>
      <c r="DU28" s="592"/>
      <c r="DV28" s="593"/>
      <c r="DW28" s="596">
        <v>15.6</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273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1172106</v>
      </c>
      <c r="CS29" s="623"/>
      <c r="CT29" s="623"/>
      <c r="CU29" s="623"/>
      <c r="CV29" s="623"/>
      <c r="CW29" s="623"/>
      <c r="CX29" s="623"/>
      <c r="CY29" s="624"/>
      <c r="CZ29" s="625">
        <v>10.1</v>
      </c>
      <c r="DA29" s="626"/>
      <c r="DB29" s="626"/>
      <c r="DC29" s="627"/>
      <c r="DD29" s="600">
        <v>1135198</v>
      </c>
      <c r="DE29" s="623"/>
      <c r="DF29" s="623"/>
      <c r="DG29" s="623"/>
      <c r="DH29" s="623"/>
      <c r="DI29" s="623"/>
      <c r="DJ29" s="623"/>
      <c r="DK29" s="624"/>
      <c r="DL29" s="600">
        <v>1135198</v>
      </c>
      <c r="DM29" s="623"/>
      <c r="DN29" s="623"/>
      <c r="DO29" s="623"/>
      <c r="DP29" s="623"/>
      <c r="DQ29" s="623"/>
      <c r="DR29" s="623"/>
      <c r="DS29" s="623"/>
      <c r="DT29" s="623"/>
      <c r="DU29" s="623"/>
      <c r="DV29" s="624"/>
      <c r="DW29" s="596">
        <v>15.6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241749</v>
      </c>
      <c r="S30" s="592"/>
      <c r="T30" s="592"/>
      <c r="U30" s="592"/>
      <c r="V30" s="592"/>
      <c r="W30" s="592"/>
      <c r="X30" s="592"/>
      <c r="Y30" s="593"/>
      <c r="Z30" s="594">
        <v>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v>
      </c>
      <c r="BH30" s="650"/>
      <c r="BI30" s="650"/>
      <c r="BJ30" s="650"/>
      <c r="BK30" s="650"/>
      <c r="BL30" s="650"/>
      <c r="BM30" s="586">
        <v>95.1</v>
      </c>
      <c r="BN30" s="650"/>
      <c r="BO30" s="650"/>
      <c r="BP30" s="650"/>
      <c r="BQ30" s="651"/>
      <c r="BR30" s="649">
        <v>98.6</v>
      </c>
      <c r="BS30" s="650"/>
      <c r="BT30" s="650"/>
      <c r="BU30" s="650"/>
      <c r="BV30" s="650"/>
      <c r="BW30" s="650"/>
      <c r="BX30" s="586">
        <v>93.6</v>
      </c>
      <c r="BY30" s="650"/>
      <c r="BZ30" s="650"/>
      <c r="CA30" s="650"/>
      <c r="CB30" s="651"/>
      <c r="CD30" s="654"/>
      <c r="CE30" s="655"/>
      <c r="CF30" s="605" t="s">
        <v>291</v>
      </c>
      <c r="CG30" s="606"/>
      <c r="CH30" s="606"/>
      <c r="CI30" s="606"/>
      <c r="CJ30" s="606"/>
      <c r="CK30" s="606"/>
      <c r="CL30" s="606"/>
      <c r="CM30" s="606"/>
      <c r="CN30" s="606"/>
      <c r="CO30" s="606"/>
      <c r="CP30" s="606"/>
      <c r="CQ30" s="607"/>
      <c r="CR30" s="591">
        <v>993994</v>
      </c>
      <c r="CS30" s="592"/>
      <c r="CT30" s="592"/>
      <c r="CU30" s="592"/>
      <c r="CV30" s="592"/>
      <c r="CW30" s="592"/>
      <c r="CX30" s="592"/>
      <c r="CY30" s="593"/>
      <c r="CZ30" s="625">
        <v>8.6</v>
      </c>
      <c r="DA30" s="626"/>
      <c r="DB30" s="626"/>
      <c r="DC30" s="627"/>
      <c r="DD30" s="600">
        <v>961768</v>
      </c>
      <c r="DE30" s="592"/>
      <c r="DF30" s="592"/>
      <c r="DG30" s="592"/>
      <c r="DH30" s="592"/>
      <c r="DI30" s="592"/>
      <c r="DJ30" s="592"/>
      <c r="DK30" s="593"/>
      <c r="DL30" s="600">
        <v>961768</v>
      </c>
      <c r="DM30" s="592"/>
      <c r="DN30" s="592"/>
      <c r="DO30" s="592"/>
      <c r="DP30" s="592"/>
      <c r="DQ30" s="592"/>
      <c r="DR30" s="592"/>
      <c r="DS30" s="592"/>
      <c r="DT30" s="592"/>
      <c r="DU30" s="592"/>
      <c r="DV30" s="593"/>
      <c r="DW30" s="596">
        <v>13.2</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447646</v>
      </c>
      <c r="S31" s="592"/>
      <c r="T31" s="592"/>
      <c r="U31" s="592"/>
      <c r="V31" s="592"/>
      <c r="W31" s="592"/>
      <c r="X31" s="592"/>
      <c r="Y31" s="593"/>
      <c r="Z31" s="594">
        <v>3.7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99.1</v>
      </c>
      <c r="BH31" s="623"/>
      <c r="BI31" s="623"/>
      <c r="BJ31" s="623"/>
      <c r="BK31" s="623"/>
      <c r="BL31" s="623"/>
      <c r="BM31" s="597">
        <v>95.9</v>
      </c>
      <c r="BN31" s="647"/>
      <c r="BO31" s="647"/>
      <c r="BP31" s="647"/>
      <c r="BQ31" s="648"/>
      <c r="BR31" s="646">
        <v>98.8</v>
      </c>
      <c r="BS31" s="623"/>
      <c r="BT31" s="623"/>
      <c r="BU31" s="623"/>
      <c r="BV31" s="623"/>
      <c r="BW31" s="623"/>
      <c r="BX31" s="597">
        <v>95.2</v>
      </c>
      <c r="BY31" s="647"/>
      <c r="BZ31" s="647"/>
      <c r="CA31" s="647"/>
      <c r="CB31" s="648"/>
      <c r="CD31" s="654"/>
      <c r="CE31" s="655"/>
      <c r="CF31" s="605" t="s">
        <v>295</v>
      </c>
      <c r="CG31" s="606"/>
      <c r="CH31" s="606"/>
      <c r="CI31" s="606"/>
      <c r="CJ31" s="606"/>
      <c r="CK31" s="606"/>
      <c r="CL31" s="606"/>
      <c r="CM31" s="606"/>
      <c r="CN31" s="606"/>
      <c r="CO31" s="606"/>
      <c r="CP31" s="606"/>
      <c r="CQ31" s="607"/>
      <c r="CR31" s="591">
        <v>178112</v>
      </c>
      <c r="CS31" s="623"/>
      <c r="CT31" s="623"/>
      <c r="CU31" s="623"/>
      <c r="CV31" s="623"/>
      <c r="CW31" s="623"/>
      <c r="CX31" s="623"/>
      <c r="CY31" s="624"/>
      <c r="CZ31" s="625">
        <v>1.5</v>
      </c>
      <c r="DA31" s="626"/>
      <c r="DB31" s="626"/>
      <c r="DC31" s="627"/>
      <c r="DD31" s="600">
        <v>173430</v>
      </c>
      <c r="DE31" s="623"/>
      <c r="DF31" s="623"/>
      <c r="DG31" s="623"/>
      <c r="DH31" s="623"/>
      <c r="DI31" s="623"/>
      <c r="DJ31" s="623"/>
      <c r="DK31" s="624"/>
      <c r="DL31" s="600">
        <v>173430</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121534</v>
      </c>
      <c r="S32" s="592"/>
      <c r="T32" s="592"/>
      <c r="U32" s="592"/>
      <c r="V32" s="592"/>
      <c r="W32" s="592"/>
      <c r="X32" s="592"/>
      <c r="Y32" s="593"/>
      <c r="Z32" s="594">
        <v>1</v>
      </c>
      <c r="AA32" s="594"/>
      <c r="AB32" s="594"/>
      <c r="AC32" s="594"/>
      <c r="AD32" s="595">
        <v>905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98.7</v>
      </c>
      <c r="BH32" s="659"/>
      <c r="BI32" s="659"/>
      <c r="BJ32" s="659"/>
      <c r="BK32" s="659"/>
      <c r="BL32" s="659"/>
      <c r="BM32" s="660">
        <v>93.6</v>
      </c>
      <c r="BN32" s="659"/>
      <c r="BO32" s="659"/>
      <c r="BP32" s="659"/>
      <c r="BQ32" s="661"/>
      <c r="BR32" s="658">
        <v>98.2</v>
      </c>
      <c r="BS32" s="659"/>
      <c r="BT32" s="659"/>
      <c r="BU32" s="659"/>
      <c r="BV32" s="659"/>
      <c r="BW32" s="659"/>
      <c r="BX32" s="660">
        <v>91</v>
      </c>
      <c r="BY32" s="659"/>
      <c r="BZ32" s="659"/>
      <c r="CA32" s="659"/>
      <c r="CB32" s="661"/>
      <c r="CD32" s="656"/>
      <c r="CE32" s="657"/>
      <c r="CF32" s="605" t="s">
        <v>298</v>
      </c>
      <c r="CG32" s="606"/>
      <c r="CH32" s="606"/>
      <c r="CI32" s="606"/>
      <c r="CJ32" s="606"/>
      <c r="CK32" s="606"/>
      <c r="CL32" s="606"/>
      <c r="CM32" s="606"/>
      <c r="CN32" s="606"/>
      <c r="CO32" s="606"/>
      <c r="CP32" s="606"/>
      <c r="CQ32" s="607"/>
      <c r="CR32" s="591">
        <v>651</v>
      </c>
      <c r="CS32" s="592"/>
      <c r="CT32" s="592"/>
      <c r="CU32" s="592"/>
      <c r="CV32" s="592"/>
      <c r="CW32" s="592"/>
      <c r="CX32" s="592"/>
      <c r="CY32" s="593"/>
      <c r="CZ32" s="625">
        <v>0</v>
      </c>
      <c r="DA32" s="626"/>
      <c r="DB32" s="626"/>
      <c r="DC32" s="627"/>
      <c r="DD32" s="600">
        <v>651</v>
      </c>
      <c r="DE32" s="592"/>
      <c r="DF32" s="592"/>
      <c r="DG32" s="592"/>
      <c r="DH32" s="592"/>
      <c r="DI32" s="592"/>
      <c r="DJ32" s="592"/>
      <c r="DK32" s="593"/>
      <c r="DL32" s="600">
        <v>651</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1361071</v>
      </c>
      <c r="S33" s="592"/>
      <c r="T33" s="592"/>
      <c r="U33" s="592"/>
      <c r="V33" s="592"/>
      <c r="W33" s="592"/>
      <c r="X33" s="592"/>
      <c r="Y33" s="593"/>
      <c r="Z33" s="594">
        <v>11.1</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4587120</v>
      </c>
      <c r="CS33" s="623"/>
      <c r="CT33" s="623"/>
      <c r="CU33" s="623"/>
      <c r="CV33" s="623"/>
      <c r="CW33" s="623"/>
      <c r="CX33" s="623"/>
      <c r="CY33" s="624"/>
      <c r="CZ33" s="625">
        <v>39.6</v>
      </c>
      <c r="DA33" s="626"/>
      <c r="DB33" s="626"/>
      <c r="DC33" s="627"/>
      <c r="DD33" s="600">
        <v>3952373</v>
      </c>
      <c r="DE33" s="623"/>
      <c r="DF33" s="623"/>
      <c r="DG33" s="623"/>
      <c r="DH33" s="623"/>
      <c r="DI33" s="623"/>
      <c r="DJ33" s="623"/>
      <c r="DK33" s="624"/>
      <c r="DL33" s="600">
        <v>3471780</v>
      </c>
      <c r="DM33" s="623"/>
      <c r="DN33" s="623"/>
      <c r="DO33" s="623"/>
      <c r="DP33" s="623"/>
      <c r="DQ33" s="623"/>
      <c r="DR33" s="623"/>
      <c r="DS33" s="623"/>
      <c r="DT33" s="623"/>
      <c r="DU33" s="623"/>
      <c r="DV33" s="624"/>
      <c r="DW33" s="596">
        <v>47.6</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1745537</v>
      </c>
      <c r="CS34" s="592"/>
      <c r="CT34" s="592"/>
      <c r="CU34" s="592"/>
      <c r="CV34" s="592"/>
      <c r="CW34" s="592"/>
      <c r="CX34" s="592"/>
      <c r="CY34" s="593"/>
      <c r="CZ34" s="625">
        <v>15.1</v>
      </c>
      <c r="DA34" s="626"/>
      <c r="DB34" s="626"/>
      <c r="DC34" s="627"/>
      <c r="DD34" s="600">
        <v>1537666</v>
      </c>
      <c r="DE34" s="592"/>
      <c r="DF34" s="592"/>
      <c r="DG34" s="592"/>
      <c r="DH34" s="592"/>
      <c r="DI34" s="592"/>
      <c r="DJ34" s="592"/>
      <c r="DK34" s="593"/>
      <c r="DL34" s="600">
        <v>1504152</v>
      </c>
      <c r="DM34" s="592"/>
      <c r="DN34" s="592"/>
      <c r="DO34" s="592"/>
      <c r="DP34" s="592"/>
      <c r="DQ34" s="592"/>
      <c r="DR34" s="592"/>
      <c r="DS34" s="592"/>
      <c r="DT34" s="592"/>
      <c r="DU34" s="592"/>
      <c r="DV34" s="593"/>
      <c r="DW34" s="596">
        <v>20.6</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646071</v>
      </c>
      <c r="S35" s="592"/>
      <c r="T35" s="592"/>
      <c r="U35" s="592"/>
      <c r="V35" s="592"/>
      <c r="W35" s="592"/>
      <c r="X35" s="592"/>
      <c r="Y35" s="593"/>
      <c r="Z35" s="594">
        <v>5.3</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1395602</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205156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73992</v>
      </c>
      <c r="CS35" s="623"/>
      <c r="CT35" s="623"/>
      <c r="CU35" s="623"/>
      <c r="CV35" s="623"/>
      <c r="CW35" s="623"/>
      <c r="CX35" s="623"/>
      <c r="CY35" s="624"/>
      <c r="CZ35" s="625">
        <v>0.6</v>
      </c>
      <c r="DA35" s="626"/>
      <c r="DB35" s="626"/>
      <c r="DC35" s="627"/>
      <c r="DD35" s="600">
        <v>64679</v>
      </c>
      <c r="DE35" s="623"/>
      <c r="DF35" s="623"/>
      <c r="DG35" s="623"/>
      <c r="DH35" s="623"/>
      <c r="DI35" s="623"/>
      <c r="DJ35" s="623"/>
      <c r="DK35" s="624"/>
      <c r="DL35" s="600">
        <v>64679</v>
      </c>
      <c r="DM35" s="623"/>
      <c r="DN35" s="623"/>
      <c r="DO35" s="623"/>
      <c r="DP35" s="623"/>
      <c r="DQ35" s="623"/>
      <c r="DR35" s="623"/>
      <c r="DS35" s="623"/>
      <c r="DT35" s="623"/>
      <c r="DU35" s="623"/>
      <c r="DV35" s="624"/>
      <c r="DW35" s="596">
        <v>0.9</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12235796</v>
      </c>
      <c r="S36" s="664"/>
      <c r="T36" s="664"/>
      <c r="U36" s="664"/>
      <c r="V36" s="664"/>
      <c r="W36" s="664"/>
      <c r="X36" s="664"/>
      <c r="Y36" s="665"/>
      <c r="Z36" s="666">
        <v>100</v>
      </c>
      <c r="AA36" s="666"/>
      <c r="AB36" s="666"/>
      <c r="AC36" s="666"/>
      <c r="AD36" s="667">
        <v>6653484</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200000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171680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1530398</v>
      </c>
      <c r="CS36" s="592"/>
      <c r="CT36" s="592"/>
      <c r="CU36" s="592"/>
      <c r="CV36" s="592"/>
      <c r="CW36" s="592"/>
      <c r="CX36" s="592"/>
      <c r="CY36" s="593"/>
      <c r="CZ36" s="625">
        <v>13.2</v>
      </c>
      <c r="DA36" s="626"/>
      <c r="DB36" s="626"/>
      <c r="DC36" s="627"/>
      <c r="DD36" s="600">
        <v>1283064</v>
      </c>
      <c r="DE36" s="592"/>
      <c r="DF36" s="592"/>
      <c r="DG36" s="592"/>
      <c r="DH36" s="592"/>
      <c r="DI36" s="592"/>
      <c r="DJ36" s="592"/>
      <c r="DK36" s="593"/>
      <c r="DL36" s="600">
        <v>1118707</v>
      </c>
      <c r="DM36" s="592"/>
      <c r="DN36" s="592"/>
      <c r="DO36" s="592"/>
      <c r="DP36" s="592"/>
      <c r="DQ36" s="592"/>
      <c r="DR36" s="592"/>
      <c r="DS36" s="592"/>
      <c r="DT36" s="592"/>
      <c r="DU36" s="592"/>
      <c r="DV36" s="593"/>
      <c r="DW36" s="596">
        <v>15.3</v>
      </c>
      <c r="DX36" s="621"/>
      <c r="DY36" s="621"/>
      <c r="DZ36" s="621"/>
      <c r="EA36" s="621"/>
      <c r="EB36" s="621"/>
      <c r="EC36" s="622"/>
    </row>
    <row r="37" spans="2:133" ht="11.25" customHeight="1">
      <c r="AQ37" s="670" t="s">
        <v>313</v>
      </c>
      <c r="AR37" s="671"/>
      <c r="AS37" s="671"/>
      <c r="AT37" s="671"/>
      <c r="AU37" s="671"/>
      <c r="AV37" s="671"/>
      <c r="AW37" s="671"/>
      <c r="AX37" s="671"/>
      <c r="AY37" s="672"/>
      <c r="AZ37" s="591">
        <v>186662</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5289</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288916</v>
      </c>
      <c r="CS37" s="623"/>
      <c r="CT37" s="623"/>
      <c r="CU37" s="623"/>
      <c r="CV37" s="623"/>
      <c r="CW37" s="623"/>
      <c r="CX37" s="623"/>
      <c r="CY37" s="624"/>
      <c r="CZ37" s="625">
        <v>2.5</v>
      </c>
      <c r="DA37" s="626"/>
      <c r="DB37" s="626"/>
      <c r="DC37" s="627"/>
      <c r="DD37" s="600">
        <v>191780</v>
      </c>
      <c r="DE37" s="623"/>
      <c r="DF37" s="623"/>
      <c r="DG37" s="623"/>
      <c r="DH37" s="623"/>
      <c r="DI37" s="623"/>
      <c r="DJ37" s="623"/>
      <c r="DK37" s="624"/>
      <c r="DL37" s="600">
        <v>144680</v>
      </c>
      <c r="DM37" s="623"/>
      <c r="DN37" s="623"/>
      <c r="DO37" s="623"/>
      <c r="DP37" s="623"/>
      <c r="DQ37" s="623"/>
      <c r="DR37" s="623"/>
      <c r="DS37" s="623"/>
      <c r="DT37" s="623"/>
      <c r="DU37" s="623"/>
      <c r="DV37" s="624"/>
      <c r="DW37" s="596">
        <v>2</v>
      </c>
      <c r="DX37" s="621"/>
      <c r="DY37" s="621"/>
      <c r="DZ37" s="621"/>
      <c r="EA37" s="621"/>
      <c r="EB37" s="621"/>
      <c r="EC37" s="622"/>
    </row>
    <row r="38" spans="2:133" ht="11.25" customHeight="1">
      <c r="AQ38" s="670" t="s">
        <v>316</v>
      </c>
      <c r="AR38" s="671"/>
      <c r="AS38" s="671"/>
      <c r="AT38" s="671"/>
      <c r="AU38" s="671"/>
      <c r="AV38" s="671"/>
      <c r="AW38" s="671"/>
      <c r="AX38" s="671"/>
      <c r="AY38" s="672"/>
      <c r="AZ38" s="591">
        <v>1760</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9444</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1193842</v>
      </c>
      <c r="CS38" s="592"/>
      <c r="CT38" s="592"/>
      <c r="CU38" s="592"/>
      <c r="CV38" s="592"/>
      <c r="CW38" s="592"/>
      <c r="CX38" s="592"/>
      <c r="CY38" s="593"/>
      <c r="CZ38" s="625">
        <v>10.3</v>
      </c>
      <c r="DA38" s="626"/>
      <c r="DB38" s="626"/>
      <c r="DC38" s="627"/>
      <c r="DD38" s="600">
        <v>1066724</v>
      </c>
      <c r="DE38" s="592"/>
      <c r="DF38" s="592"/>
      <c r="DG38" s="592"/>
      <c r="DH38" s="592"/>
      <c r="DI38" s="592"/>
      <c r="DJ38" s="592"/>
      <c r="DK38" s="593"/>
      <c r="DL38" s="600">
        <v>784242</v>
      </c>
      <c r="DM38" s="592"/>
      <c r="DN38" s="592"/>
      <c r="DO38" s="592"/>
      <c r="DP38" s="592"/>
      <c r="DQ38" s="592"/>
      <c r="DR38" s="592"/>
      <c r="DS38" s="592"/>
      <c r="DT38" s="592"/>
      <c r="DU38" s="592"/>
      <c r="DV38" s="593"/>
      <c r="DW38" s="596">
        <v>10.7</v>
      </c>
      <c r="DX38" s="621"/>
      <c r="DY38" s="621"/>
      <c r="DZ38" s="621"/>
      <c r="EA38" s="621"/>
      <c r="EB38" s="621"/>
      <c r="EC38" s="622"/>
    </row>
    <row r="39" spans="2:133" ht="11.25" customHeight="1">
      <c r="AQ39" s="670" t="s">
        <v>319</v>
      </c>
      <c r="AR39" s="671"/>
      <c r="AS39" s="671"/>
      <c r="AT39" s="671"/>
      <c r="AU39" s="671"/>
      <c r="AV39" s="671"/>
      <c r="AW39" s="671"/>
      <c r="AX39" s="671"/>
      <c r="AY39" s="672"/>
      <c r="AZ39" s="591" t="s">
        <v>320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3111</v>
      </c>
      <c r="CS39" s="623"/>
      <c r="CT39" s="623"/>
      <c r="CU39" s="623"/>
      <c r="CV39" s="623"/>
      <c r="CW39" s="623"/>
      <c r="CX39" s="623"/>
      <c r="CY39" s="624"/>
      <c r="CZ39" s="625">
        <v>0</v>
      </c>
      <c r="DA39" s="626"/>
      <c r="DB39" s="626"/>
      <c r="DC39" s="627"/>
      <c r="DD39" s="600" t="s">
        <v>320</v>
      </c>
      <c r="DE39" s="623"/>
      <c r="DF39" s="623"/>
      <c r="DG39" s="623"/>
      <c r="DH39" s="623"/>
      <c r="DI39" s="623"/>
      <c r="DJ39" s="623"/>
      <c r="DK39" s="624"/>
      <c r="DL39" s="600" t="s">
        <v>320</v>
      </c>
      <c r="DM39" s="623"/>
      <c r="DN39" s="623"/>
      <c r="DO39" s="623"/>
      <c r="DP39" s="623"/>
      <c r="DQ39" s="623"/>
      <c r="DR39" s="623"/>
      <c r="DS39" s="623"/>
      <c r="DT39" s="623"/>
      <c r="DU39" s="623"/>
      <c r="DV39" s="624"/>
      <c r="DW39" s="596" t="s">
        <v>320</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195772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40240</v>
      </c>
      <c r="CS40" s="592"/>
      <c r="CT40" s="592"/>
      <c r="CU40" s="592"/>
      <c r="CV40" s="592"/>
      <c r="CW40" s="592"/>
      <c r="CX40" s="592"/>
      <c r="CY40" s="593"/>
      <c r="CZ40" s="625">
        <v>0.3</v>
      </c>
      <c r="DA40" s="626"/>
      <c r="DB40" s="626"/>
      <c r="DC40" s="627"/>
      <c r="DD40" s="600">
        <v>240</v>
      </c>
      <c r="DE40" s="592"/>
      <c r="DF40" s="592"/>
      <c r="DG40" s="592"/>
      <c r="DH40" s="592"/>
      <c r="DI40" s="592"/>
      <c r="DJ40" s="592"/>
      <c r="DK40" s="593"/>
      <c r="DL40" s="600" t="s">
        <v>320</v>
      </c>
      <c r="DM40" s="592"/>
      <c r="DN40" s="592"/>
      <c r="DO40" s="592"/>
      <c r="DP40" s="592"/>
      <c r="DQ40" s="592"/>
      <c r="DR40" s="592"/>
      <c r="DS40" s="592"/>
      <c r="DT40" s="592"/>
      <c r="DU40" s="592"/>
      <c r="DV40" s="593"/>
      <c r="DW40" s="596" t="s">
        <v>320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811408</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316</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2003568</v>
      </c>
      <c r="CS42" s="592"/>
      <c r="CT42" s="592"/>
      <c r="CU42" s="592"/>
      <c r="CV42" s="592"/>
      <c r="CW42" s="592"/>
      <c r="CX42" s="592"/>
      <c r="CY42" s="593"/>
      <c r="CZ42" s="625">
        <v>17.3</v>
      </c>
      <c r="DA42" s="674"/>
      <c r="DB42" s="674"/>
      <c r="DC42" s="675"/>
      <c r="DD42" s="600">
        <v>418515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15541</v>
      </c>
      <c r="CS43" s="623"/>
      <c r="CT43" s="623"/>
      <c r="CU43" s="623"/>
      <c r="CV43" s="623"/>
      <c r="CW43" s="623"/>
      <c r="CX43" s="623"/>
      <c r="CY43" s="624"/>
      <c r="CZ43" s="625">
        <v>0.1</v>
      </c>
      <c r="DA43" s="626"/>
      <c r="DB43" s="626"/>
      <c r="DC43" s="627"/>
      <c r="DD43" s="600">
        <v>15541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1996374</v>
      </c>
      <c r="CS44" s="592"/>
      <c r="CT44" s="592"/>
      <c r="CU44" s="592"/>
      <c r="CV44" s="592"/>
      <c r="CW44" s="592"/>
      <c r="CX44" s="592"/>
      <c r="CY44" s="593"/>
      <c r="CZ44" s="625">
        <v>17.2</v>
      </c>
      <c r="DA44" s="674"/>
      <c r="DB44" s="674"/>
      <c r="DC44" s="675"/>
      <c r="DD44" s="600">
        <v>411321</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958942</v>
      </c>
      <c r="CS45" s="623"/>
      <c r="CT45" s="623"/>
      <c r="CU45" s="623"/>
      <c r="CV45" s="623"/>
      <c r="CW45" s="623"/>
      <c r="CX45" s="623"/>
      <c r="CY45" s="624"/>
      <c r="CZ45" s="625">
        <v>8.3000000000000007</v>
      </c>
      <c r="DA45" s="626"/>
      <c r="DB45" s="626"/>
      <c r="DC45" s="627"/>
      <c r="DD45" s="600">
        <v>43892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376144</v>
      </c>
      <c r="CS46" s="592"/>
      <c r="CT46" s="592"/>
      <c r="CU46" s="592"/>
      <c r="CV46" s="592"/>
      <c r="CW46" s="592"/>
      <c r="CX46" s="592"/>
      <c r="CY46" s="593"/>
      <c r="CZ46" s="625">
        <v>3.2</v>
      </c>
      <c r="DA46" s="674"/>
      <c r="DB46" s="674"/>
      <c r="DC46" s="675"/>
      <c r="DD46" s="600">
        <v>256266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7194</v>
      </c>
      <c r="CS47" s="623"/>
      <c r="CT47" s="623"/>
      <c r="CU47" s="623"/>
      <c r="CV47" s="623"/>
      <c r="CW47" s="623"/>
      <c r="CX47" s="623"/>
      <c r="CY47" s="624"/>
      <c r="CZ47" s="625">
        <v>0.1</v>
      </c>
      <c r="DA47" s="626"/>
      <c r="DB47" s="626"/>
      <c r="DC47" s="627"/>
      <c r="DD47" s="600">
        <v>7194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320</v>
      </c>
      <c r="CS48" s="592"/>
      <c r="CT48" s="592"/>
      <c r="CU48" s="592"/>
      <c r="CV48" s="592"/>
      <c r="CW48" s="592"/>
      <c r="CX48" s="592"/>
      <c r="CY48" s="593"/>
      <c r="CZ48" s="625" t="s">
        <v>320</v>
      </c>
      <c r="DA48" s="674"/>
      <c r="DB48" s="674"/>
      <c r="DC48" s="675"/>
      <c r="DD48" s="600" t="s">
        <v>320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11579599</v>
      </c>
      <c r="CS49" s="659"/>
      <c r="CT49" s="659"/>
      <c r="CU49" s="659"/>
      <c r="CV49" s="659"/>
      <c r="CW49" s="659"/>
      <c r="CX49" s="659"/>
      <c r="CY49" s="686"/>
      <c r="CZ49" s="687">
        <v>100</v>
      </c>
      <c r="DA49" s="688"/>
      <c r="DB49" s="688"/>
      <c r="DC49" s="689"/>
      <c r="DD49" s="690">
        <v>7577682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12014</v>
      </c>
      <c r="R7" s="721"/>
      <c r="S7" s="721"/>
      <c r="T7" s="721"/>
      <c r="U7" s="721"/>
      <c r="V7" s="721">
        <v>11358</v>
      </c>
      <c r="W7" s="721"/>
      <c r="X7" s="721"/>
      <c r="Y7" s="721"/>
      <c r="Z7" s="721"/>
      <c r="AA7" s="721">
        <v>656</v>
      </c>
      <c r="AB7" s="721"/>
      <c r="AC7" s="721"/>
      <c r="AD7" s="721"/>
      <c r="AE7" s="722"/>
      <c r="AF7" s="723">
        <v>620</v>
      </c>
      <c r="AG7" s="724"/>
      <c r="AH7" s="724"/>
      <c r="AI7" s="724"/>
      <c r="AJ7" s="725"/>
      <c r="AK7" s="760">
        <v>242</v>
      </c>
      <c r="AL7" s="761"/>
      <c r="AM7" s="761"/>
      <c r="AN7" s="761"/>
      <c r="AO7" s="761"/>
      <c r="AP7" s="761">
        <v>14089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538</v>
      </c>
      <c r="BS7" s="764" t="s">
        <v>536</v>
      </c>
      <c r="BT7" s="765"/>
      <c r="BU7" s="765"/>
      <c r="BV7" s="765"/>
      <c r="BW7" s="765"/>
      <c r="BX7" s="765"/>
      <c r="BY7" s="765"/>
      <c r="BZ7" s="765"/>
      <c r="CA7" s="765"/>
      <c r="CB7" s="765"/>
      <c r="CC7" s="765"/>
      <c r="CD7" s="765"/>
      <c r="CE7" s="765"/>
      <c r="CF7" s="765"/>
      <c r="CG7" s="766"/>
      <c r="CH7" s="757">
        <v>0</v>
      </c>
      <c r="CI7" s="758"/>
      <c r="CJ7" s="758"/>
      <c r="CK7" s="758"/>
      <c r="CL7" s="759"/>
      <c r="CM7" s="757">
        <v>7</v>
      </c>
      <c r="CN7" s="758"/>
      <c r="CO7" s="758"/>
      <c r="CP7" s="758"/>
      <c r="CQ7" s="759"/>
      <c r="CR7" s="757">
        <v>3</v>
      </c>
      <c r="CS7" s="758"/>
      <c r="CT7" s="758"/>
      <c r="CU7" s="758"/>
      <c r="CV7" s="759"/>
      <c r="CW7" s="757">
        <v>0</v>
      </c>
      <c r="CX7" s="758"/>
      <c r="CY7" s="758"/>
      <c r="CZ7" s="758"/>
      <c r="DA7" s="759"/>
      <c r="DB7" s="757" t="s">
        <v>539</v>
      </c>
      <c r="DC7" s="758"/>
      <c r="DD7" s="758"/>
      <c r="DE7" s="758"/>
      <c r="DF7" s="759"/>
      <c r="DG7" s="757">
        <v>1311</v>
      </c>
      <c r="DH7" s="758"/>
      <c r="DI7" s="758"/>
      <c r="DJ7" s="758"/>
      <c r="DK7" s="759"/>
      <c r="DL7" s="757" t="s">
        <v>539</v>
      </c>
      <c r="DM7" s="758"/>
      <c r="DN7" s="758"/>
      <c r="DO7" s="758"/>
      <c r="DP7" s="759"/>
      <c r="DQ7" s="757" t="s">
        <v>539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538</v>
      </c>
      <c r="BS8" s="754" t="s">
        <v>537</v>
      </c>
      <c r="BT8" s="755"/>
      <c r="BU8" s="755"/>
      <c r="BV8" s="755"/>
      <c r="BW8" s="755"/>
      <c r="BX8" s="755"/>
      <c r="BY8" s="755"/>
      <c r="BZ8" s="755"/>
      <c r="CA8" s="755"/>
      <c r="CB8" s="755"/>
      <c r="CC8" s="755"/>
      <c r="CD8" s="755"/>
      <c r="CE8" s="755"/>
      <c r="CF8" s="755"/>
      <c r="CG8" s="756"/>
      <c r="CH8" s="767">
        <v>16</v>
      </c>
      <c r="CI8" s="768"/>
      <c r="CJ8" s="768"/>
      <c r="CK8" s="768"/>
      <c r="CL8" s="769"/>
      <c r="CM8" s="767">
        <v>4114</v>
      </c>
      <c r="CN8" s="768"/>
      <c r="CO8" s="768"/>
      <c r="CP8" s="768"/>
      <c r="CQ8" s="769"/>
      <c r="CR8" s="767">
        <v>0</v>
      </c>
      <c r="CS8" s="768"/>
      <c r="CT8" s="768"/>
      <c r="CU8" s="768"/>
      <c r="CV8" s="769"/>
      <c r="CW8" s="767" t="s">
        <v>539</v>
      </c>
      <c r="CX8" s="768"/>
      <c r="CY8" s="768"/>
      <c r="CZ8" s="768"/>
      <c r="DA8" s="769"/>
      <c r="DB8" s="767">
        <v>15</v>
      </c>
      <c r="DC8" s="768"/>
      <c r="DD8" s="768"/>
      <c r="DE8" s="768"/>
      <c r="DF8" s="769"/>
      <c r="DG8" s="767" t="s">
        <v>539</v>
      </c>
      <c r="DH8" s="768"/>
      <c r="DI8" s="768"/>
      <c r="DJ8" s="768"/>
      <c r="DK8" s="769"/>
      <c r="DL8" s="767">
        <v>21</v>
      </c>
      <c r="DM8" s="768"/>
      <c r="DN8" s="768"/>
      <c r="DO8" s="768"/>
      <c r="DP8" s="769"/>
      <c r="DQ8" s="767">
        <v>2</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12014</v>
      </c>
      <c r="R23" s="780"/>
      <c r="S23" s="780"/>
      <c r="T23" s="780"/>
      <c r="U23" s="780"/>
      <c r="V23" s="780">
        <v>11358</v>
      </c>
      <c r="W23" s="780"/>
      <c r="X23" s="780"/>
      <c r="Y23" s="780"/>
      <c r="Z23" s="780"/>
      <c r="AA23" s="780">
        <v>656</v>
      </c>
      <c r="AB23" s="780"/>
      <c r="AC23" s="780"/>
      <c r="AD23" s="780"/>
      <c r="AE23" s="781"/>
      <c r="AF23" s="782">
        <v>620</v>
      </c>
      <c r="AG23" s="780"/>
      <c r="AH23" s="780"/>
      <c r="AI23" s="780"/>
      <c r="AJ23" s="783"/>
      <c r="AK23" s="784"/>
      <c r="AL23" s="785"/>
      <c r="AM23" s="785"/>
      <c r="AN23" s="785"/>
      <c r="AO23" s="785"/>
      <c r="AP23" s="780">
        <v>14089</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4603</v>
      </c>
      <c r="R28" s="809"/>
      <c r="S28" s="809"/>
      <c r="T28" s="809"/>
      <c r="U28" s="809"/>
      <c r="V28" s="809">
        <v>4398</v>
      </c>
      <c r="W28" s="809"/>
      <c r="X28" s="809"/>
      <c r="Y28" s="809"/>
      <c r="Z28" s="809"/>
      <c r="AA28" s="809">
        <v>205</v>
      </c>
      <c r="AB28" s="809"/>
      <c r="AC28" s="809"/>
      <c r="AD28" s="809"/>
      <c r="AE28" s="810"/>
      <c r="AF28" s="811">
        <v>205</v>
      </c>
      <c r="AG28" s="809"/>
      <c r="AH28" s="809"/>
      <c r="AI28" s="809"/>
      <c r="AJ28" s="812"/>
      <c r="AK28" s="813">
        <v>149</v>
      </c>
      <c r="AL28" s="804"/>
      <c r="AM28" s="804"/>
      <c r="AN28" s="804"/>
      <c r="AO28" s="804"/>
      <c r="AP28" s="804" t="s">
        <v>534</v>
      </c>
      <c r="AQ28" s="804"/>
      <c r="AR28" s="804"/>
      <c r="AS28" s="804"/>
      <c r="AT28" s="804"/>
      <c r="AU28" s="804" t="s">
        <v>534</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2550</v>
      </c>
      <c r="R29" s="745"/>
      <c r="S29" s="745"/>
      <c r="T29" s="745"/>
      <c r="U29" s="745"/>
      <c r="V29" s="745">
        <v>2430</v>
      </c>
      <c r="W29" s="745"/>
      <c r="X29" s="745"/>
      <c r="Y29" s="745"/>
      <c r="Z29" s="745"/>
      <c r="AA29" s="745">
        <v>120</v>
      </c>
      <c r="AB29" s="745"/>
      <c r="AC29" s="745"/>
      <c r="AD29" s="745"/>
      <c r="AE29" s="746"/>
      <c r="AF29" s="747">
        <v>120</v>
      </c>
      <c r="AG29" s="748"/>
      <c r="AH29" s="748"/>
      <c r="AI29" s="748"/>
      <c r="AJ29" s="749"/>
      <c r="AK29" s="816">
        <v>339</v>
      </c>
      <c r="AL29" s="817"/>
      <c r="AM29" s="817"/>
      <c r="AN29" s="817"/>
      <c r="AO29" s="817"/>
      <c r="AP29" s="817" t="s">
        <v>534</v>
      </c>
      <c r="AQ29" s="817"/>
      <c r="AR29" s="817"/>
      <c r="AS29" s="817"/>
      <c r="AT29" s="817"/>
      <c r="AU29" s="817" t="s">
        <v>534</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394</v>
      </c>
      <c r="R30" s="745"/>
      <c r="S30" s="745"/>
      <c r="T30" s="745"/>
      <c r="U30" s="745"/>
      <c r="V30" s="745">
        <v>392</v>
      </c>
      <c r="W30" s="745"/>
      <c r="X30" s="745"/>
      <c r="Y30" s="745"/>
      <c r="Z30" s="745"/>
      <c r="AA30" s="745">
        <v>2</v>
      </c>
      <c r="AB30" s="745"/>
      <c r="AC30" s="745"/>
      <c r="AD30" s="745"/>
      <c r="AE30" s="746"/>
      <c r="AF30" s="747">
        <v>2</v>
      </c>
      <c r="AG30" s="748"/>
      <c r="AH30" s="748"/>
      <c r="AI30" s="748"/>
      <c r="AJ30" s="749"/>
      <c r="AK30" s="816">
        <v>67</v>
      </c>
      <c r="AL30" s="817"/>
      <c r="AM30" s="817"/>
      <c r="AN30" s="817"/>
      <c r="AO30" s="817"/>
      <c r="AP30" s="817" t="s">
        <v>534</v>
      </c>
      <c r="AQ30" s="817"/>
      <c r="AR30" s="817"/>
      <c r="AS30" s="817"/>
      <c r="AT30" s="817"/>
      <c r="AU30" s="817" t="s">
        <v>534</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8</v>
      </c>
      <c r="R31" s="745"/>
      <c r="S31" s="745"/>
      <c r="T31" s="745"/>
      <c r="U31" s="745"/>
      <c r="V31" s="745">
        <v>7</v>
      </c>
      <c r="W31" s="745"/>
      <c r="X31" s="745"/>
      <c r="Y31" s="745"/>
      <c r="Z31" s="745"/>
      <c r="AA31" s="745">
        <v>1</v>
      </c>
      <c r="AB31" s="745"/>
      <c r="AC31" s="745"/>
      <c r="AD31" s="745"/>
      <c r="AE31" s="746"/>
      <c r="AF31" s="747">
        <v>1</v>
      </c>
      <c r="AG31" s="748"/>
      <c r="AH31" s="748"/>
      <c r="AI31" s="748"/>
      <c r="AJ31" s="749"/>
      <c r="AK31" s="816" t="s">
        <v>534</v>
      </c>
      <c r="AL31" s="817"/>
      <c r="AM31" s="817"/>
      <c r="AN31" s="817"/>
      <c r="AO31" s="817"/>
      <c r="AP31" s="817" t="s">
        <v>534</v>
      </c>
      <c r="AQ31" s="817"/>
      <c r="AR31" s="817"/>
      <c r="AS31" s="817"/>
      <c r="AT31" s="817"/>
      <c r="AU31" s="817" t="s">
        <v>534</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663</v>
      </c>
      <c r="R32" s="745"/>
      <c r="S32" s="745"/>
      <c r="T32" s="745"/>
      <c r="U32" s="745"/>
      <c r="V32" s="745">
        <v>524</v>
      </c>
      <c r="W32" s="745"/>
      <c r="X32" s="745"/>
      <c r="Y32" s="745"/>
      <c r="Z32" s="745"/>
      <c r="AA32" s="745">
        <v>139</v>
      </c>
      <c r="AB32" s="745"/>
      <c r="AC32" s="745"/>
      <c r="AD32" s="745"/>
      <c r="AE32" s="746"/>
      <c r="AF32" s="747">
        <v>699</v>
      </c>
      <c r="AG32" s="748"/>
      <c r="AH32" s="748"/>
      <c r="AI32" s="748"/>
      <c r="AJ32" s="749"/>
      <c r="AK32" s="816">
        <v>2</v>
      </c>
      <c r="AL32" s="817"/>
      <c r="AM32" s="817"/>
      <c r="AN32" s="817"/>
      <c r="AO32" s="817"/>
      <c r="AP32" s="817">
        <v>1116</v>
      </c>
      <c r="AQ32" s="817"/>
      <c r="AR32" s="817"/>
      <c r="AS32" s="817"/>
      <c r="AT32" s="817"/>
      <c r="AU32" s="817" t="s">
        <v>534</v>
      </c>
      <c r="AV32" s="817"/>
      <c r="AW32" s="817"/>
      <c r="AX32" s="817"/>
      <c r="AY32" s="817"/>
      <c r="AZ32" s="818" t="s">
        <v>535</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850</v>
      </c>
      <c r="R33" s="745"/>
      <c r="S33" s="745"/>
      <c r="T33" s="745"/>
      <c r="U33" s="745"/>
      <c r="V33" s="745">
        <v>612</v>
      </c>
      <c r="W33" s="745"/>
      <c r="X33" s="745"/>
      <c r="Y33" s="745"/>
      <c r="Z33" s="745"/>
      <c r="AA33" s="745">
        <v>238</v>
      </c>
      <c r="AB33" s="745"/>
      <c r="AC33" s="745"/>
      <c r="AD33" s="745"/>
      <c r="AE33" s="746"/>
      <c r="AF33" s="747">
        <v>991</v>
      </c>
      <c r="AG33" s="748"/>
      <c r="AH33" s="748"/>
      <c r="AI33" s="748"/>
      <c r="AJ33" s="749"/>
      <c r="AK33" s="816">
        <v>200</v>
      </c>
      <c r="AL33" s="817"/>
      <c r="AM33" s="817"/>
      <c r="AN33" s="817"/>
      <c r="AO33" s="817"/>
      <c r="AP33" s="817">
        <v>3380</v>
      </c>
      <c r="AQ33" s="817"/>
      <c r="AR33" s="817"/>
      <c r="AS33" s="817"/>
      <c r="AT33" s="817"/>
      <c r="AU33" s="817">
        <v>1802</v>
      </c>
      <c r="AV33" s="817"/>
      <c r="AW33" s="817"/>
      <c r="AX33" s="817"/>
      <c r="AY33" s="817"/>
      <c r="AZ33" s="818" t="s">
        <v>534</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873</v>
      </c>
      <c r="R34" s="745"/>
      <c r="S34" s="745"/>
      <c r="T34" s="745"/>
      <c r="U34" s="745"/>
      <c r="V34" s="745">
        <v>869</v>
      </c>
      <c r="W34" s="745"/>
      <c r="X34" s="745"/>
      <c r="Y34" s="745"/>
      <c r="Z34" s="745"/>
      <c r="AA34" s="745">
        <v>4</v>
      </c>
      <c r="AB34" s="745"/>
      <c r="AC34" s="745"/>
      <c r="AD34" s="745"/>
      <c r="AE34" s="746"/>
      <c r="AF34" s="747" t="s">
        <v>111</v>
      </c>
      <c r="AG34" s="748"/>
      <c r="AH34" s="748"/>
      <c r="AI34" s="748"/>
      <c r="AJ34" s="749"/>
      <c r="AK34" s="816">
        <v>554</v>
      </c>
      <c r="AL34" s="817"/>
      <c r="AM34" s="817"/>
      <c r="AN34" s="817"/>
      <c r="AO34" s="817"/>
      <c r="AP34" s="817">
        <v>658</v>
      </c>
      <c r="AQ34" s="817"/>
      <c r="AR34" s="817"/>
      <c r="AS34" s="817"/>
      <c r="AT34" s="817"/>
      <c r="AU34" s="817" t="s">
        <v>534</v>
      </c>
      <c r="AV34" s="817"/>
      <c r="AW34" s="817"/>
      <c r="AX34" s="817"/>
      <c r="AY34" s="817"/>
      <c r="AZ34" s="818" t="s">
        <v>534</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2018</v>
      </c>
      <c r="AG63" s="828"/>
      <c r="AH63" s="828"/>
      <c r="AI63" s="828"/>
      <c r="AJ63" s="829"/>
      <c r="AK63" s="830"/>
      <c r="AL63" s="825"/>
      <c r="AM63" s="825"/>
      <c r="AN63" s="825"/>
      <c r="AO63" s="825"/>
      <c r="AP63" s="828">
        <v>5154</v>
      </c>
      <c r="AQ63" s="828"/>
      <c r="AR63" s="828"/>
      <c r="AS63" s="828"/>
      <c r="AT63" s="828"/>
      <c r="AU63" s="828">
        <v>1802</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540</v>
      </c>
      <c r="C68" s="856"/>
      <c r="D68" s="856"/>
      <c r="E68" s="856"/>
      <c r="F68" s="856"/>
      <c r="G68" s="856"/>
      <c r="H68" s="856"/>
      <c r="I68" s="856"/>
      <c r="J68" s="856"/>
      <c r="K68" s="856"/>
      <c r="L68" s="856"/>
      <c r="M68" s="856"/>
      <c r="N68" s="856"/>
      <c r="O68" s="856"/>
      <c r="P68" s="857"/>
      <c r="Q68" s="858">
        <v>1086</v>
      </c>
      <c r="R68" s="852"/>
      <c r="S68" s="852"/>
      <c r="T68" s="852"/>
      <c r="U68" s="852"/>
      <c r="V68" s="852">
        <v>1038</v>
      </c>
      <c r="W68" s="852"/>
      <c r="X68" s="852"/>
      <c r="Y68" s="852"/>
      <c r="Z68" s="852"/>
      <c r="AA68" s="852">
        <v>48</v>
      </c>
      <c r="AB68" s="852"/>
      <c r="AC68" s="852"/>
      <c r="AD68" s="852"/>
      <c r="AE68" s="852"/>
      <c r="AF68" s="852">
        <v>20</v>
      </c>
      <c r="AG68" s="852"/>
      <c r="AH68" s="852"/>
      <c r="AI68" s="852"/>
      <c r="AJ68" s="852"/>
      <c r="AK68" s="852" t="s">
        <v>539</v>
      </c>
      <c r="AL68" s="852"/>
      <c r="AM68" s="852"/>
      <c r="AN68" s="852"/>
      <c r="AO68" s="852"/>
      <c r="AP68" s="852">
        <v>705</v>
      </c>
      <c r="AQ68" s="852"/>
      <c r="AR68" s="852"/>
      <c r="AS68" s="852"/>
      <c r="AT68" s="852"/>
      <c r="AU68" s="852">
        <v>375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16736</v>
      </c>
      <c r="R69" s="817"/>
      <c r="S69" s="817"/>
      <c r="T69" s="817"/>
      <c r="U69" s="817"/>
      <c r="V69" s="817">
        <v>13856</v>
      </c>
      <c r="W69" s="817"/>
      <c r="X69" s="817"/>
      <c r="Y69" s="817"/>
      <c r="Z69" s="817"/>
      <c r="AA69" s="817">
        <v>2880</v>
      </c>
      <c r="AB69" s="817"/>
      <c r="AC69" s="817"/>
      <c r="AD69" s="817"/>
      <c r="AE69" s="817"/>
      <c r="AF69" s="817">
        <v>2880</v>
      </c>
      <c r="AG69" s="817"/>
      <c r="AH69" s="817"/>
      <c r="AI69" s="817"/>
      <c r="AJ69" s="817"/>
      <c r="AK69" s="817">
        <v>129</v>
      </c>
      <c r="AL69" s="817"/>
      <c r="AM69" s="817"/>
      <c r="AN69" s="817"/>
      <c r="AO69" s="817"/>
      <c r="AP69" s="817" t="s">
        <v>548</v>
      </c>
      <c r="AQ69" s="817"/>
      <c r="AR69" s="817"/>
      <c r="AS69" s="817"/>
      <c r="AT69" s="817"/>
      <c r="AU69" s="817" t="s">
        <v>548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542</v>
      </c>
      <c r="C70" s="860"/>
      <c r="D70" s="860"/>
      <c r="E70" s="860"/>
      <c r="F70" s="860"/>
      <c r="G70" s="860"/>
      <c r="H70" s="860"/>
      <c r="I70" s="860"/>
      <c r="J70" s="860"/>
      <c r="K70" s="860"/>
      <c r="L70" s="860"/>
      <c r="M70" s="860"/>
      <c r="N70" s="860"/>
      <c r="O70" s="860"/>
      <c r="P70" s="861"/>
      <c r="Q70" s="862">
        <v>49</v>
      </c>
      <c r="R70" s="817"/>
      <c r="S70" s="817"/>
      <c r="T70" s="817"/>
      <c r="U70" s="817"/>
      <c r="V70" s="817">
        <v>42</v>
      </c>
      <c r="W70" s="817"/>
      <c r="X70" s="817"/>
      <c r="Y70" s="817"/>
      <c r="Z70" s="817"/>
      <c r="AA70" s="817">
        <v>7</v>
      </c>
      <c r="AB70" s="817"/>
      <c r="AC70" s="817"/>
      <c r="AD70" s="817"/>
      <c r="AE70" s="817"/>
      <c r="AF70" s="817">
        <v>7</v>
      </c>
      <c r="AG70" s="817"/>
      <c r="AH70" s="817"/>
      <c r="AI70" s="817"/>
      <c r="AJ70" s="817"/>
      <c r="AK70" s="817" t="s">
        <v>548</v>
      </c>
      <c r="AL70" s="817"/>
      <c r="AM70" s="817"/>
      <c r="AN70" s="817"/>
      <c r="AO70" s="817"/>
      <c r="AP70" s="817" t="s">
        <v>548</v>
      </c>
      <c r="AQ70" s="817"/>
      <c r="AR70" s="817"/>
      <c r="AS70" s="817"/>
      <c r="AT70" s="817"/>
      <c r="AU70" s="817" t="s">
        <v>548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543</v>
      </c>
      <c r="C71" s="860"/>
      <c r="D71" s="860"/>
      <c r="E71" s="860"/>
      <c r="F71" s="860"/>
      <c r="G71" s="860"/>
      <c r="H71" s="860"/>
      <c r="I71" s="860"/>
      <c r="J71" s="860"/>
      <c r="K71" s="860"/>
      <c r="L71" s="860"/>
      <c r="M71" s="860"/>
      <c r="N71" s="860"/>
      <c r="O71" s="860"/>
      <c r="P71" s="861"/>
      <c r="Q71" s="862">
        <v>11</v>
      </c>
      <c r="R71" s="817"/>
      <c r="S71" s="817"/>
      <c r="T71" s="817"/>
      <c r="U71" s="817"/>
      <c r="V71" s="817">
        <v>8</v>
      </c>
      <c r="W71" s="817"/>
      <c r="X71" s="817"/>
      <c r="Y71" s="817"/>
      <c r="Z71" s="817"/>
      <c r="AA71" s="817">
        <v>3</v>
      </c>
      <c r="AB71" s="817"/>
      <c r="AC71" s="817"/>
      <c r="AD71" s="817"/>
      <c r="AE71" s="817"/>
      <c r="AF71" s="817">
        <v>3</v>
      </c>
      <c r="AG71" s="817"/>
      <c r="AH71" s="817"/>
      <c r="AI71" s="817"/>
      <c r="AJ71" s="817"/>
      <c r="AK71" s="817" t="s">
        <v>548</v>
      </c>
      <c r="AL71" s="817"/>
      <c r="AM71" s="817"/>
      <c r="AN71" s="817"/>
      <c r="AO71" s="817"/>
      <c r="AP71" s="817" t="s">
        <v>548</v>
      </c>
      <c r="AQ71" s="817"/>
      <c r="AR71" s="817"/>
      <c r="AS71" s="817"/>
      <c r="AT71" s="817"/>
      <c r="AU71" s="817" t="s">
        <v>548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544</v>
      </c>
      <c r="C72" s="860"/>
      <c r="D72" s="860"/>
      <c r="E72" s="860"/>
      <c r="F72" s="860"/>
      <c r="G72" s="860"/>
      <c r="H72" s="860"/>
      <c r="I72" s="860"/>
      <c r="J72" s="860"/>
      <c r="K72" s="860"/>
      <c r="L72" s="860"/>
      <c r="M72" s="860"/>
      <c r="N72" s="860"/>
      <c r="O72" s="860"/>
      <c r="P72" s="861"/>
      <c r="Q72" s="862">
        <v>2</v>
      </c>
      <c r="R72" s="817"/>
      <c r="S72" s="817"/>
      <c r="T72" s="817"/>
      <c r="U72" s="817"/>
      <c r="V72" s="817">
        <v>1</v>
      </c>
      <c r="W72" s="817"/>
      <c r="X72" s="817"/>
      <c r="Y72" s="817"/>
      <c r="Z72" s="817"/>
      <c r="AA72" s="817">
        <v>1</v>
      </c>
      <c r="AB72" s="817"/>
      <c r="AC72" s="817"/>
      <c r="AD72" s="817"/>
      <c r="AE72" s="817"/>
      <c r="AF72" s="817">
        <v>1</v>
      </c>
      <c r="AG72" s="817"/>
      <c r="AH72" s="817"/>
      <c r="AI72" s="817"/>
      <c r="AJ72" s="817"/>
      <c r="AK72" s="817" t="s">
        <v>548</v>
      </c>
      <c r="AL72" s="817"/>
      <c r="AM72" s="817"/>
      <c r="AN72" s="817"/>
      <c r="AO72" s="817"/>
      <c r="AP72" s="817" t="s">
        <v>548</v>
      </c>
      <c r="AQ72" s="817"/>
      <c r="AR72" s="817"/>
      <c r="AS72" s="817"/>
      <c r="AT72" s="817"/>
      <c r="AU72" s="817" t="s">
        <v>548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545</v>
      </c>
      <c r="C73" s="860"/>
      <c r="D73" s="860"/>
      <c r="E73" s="860"/>
      <c r="F73" s="860"/>
      <c r="G73" s="860"/>
      <c r="H73" s="860"/>
      <c r="I73" s="860"/>
      <c r="J73" s="860"/>
      <c r="K73" s="860"/>
      <c r="L73" s="860"/>
      <c r="M73" s="860"/>
      <c r="N73" s="860"/>
      <c r="O73" s="860"/>
      <c r="P73" s="861"/>
      <c r="Q73" s="862">
        <v>37</v>
      </c>
      <c r="R73" s="817"/>
      <c r="S73" s="817"/>
      <c r="T73" s="817"/>
      <c r="U73" s="817"/>
      <c r="V73" s="817">
        <v>34</v>
      </c>
      <c r="W73" s="817"/>
      <c r="X73" s="817"/>
      <c r="Y73" s="817"/>
      <c r="Z73" s="817"/>
      <c r="AA73" s="817">
        <v>3</v>
      </c>
      <c r="AB73" s="817"/>
      <c r="AC73" s="817"/>
      <c r="AD73" s="817"/>
      <c r="AE73" s="817"/>
      <c r="AF73" s="817">
        <v>3</v>
      </c>
      <c r="AG73" s="817"/>
      <c r="AH73" s="817"/>
      <c r="AI73" s="817"/>
      <c r="AJ73" s="817"/>
      <c r="AK73" s="817" t="s">
        <v>548</v>
      </c>
      <c r="AL73" s="817"/>
      <c r="AM73" s="817"/>
      <c r="AN73" s="817"/>
      <c r="AO73" s="817"/>
      <c r="AP73" s="817" t="s">
        <v>548</v>
      </c>
      <c r="AQ73" s="817"/>
      <c r="AR73" s="817"/>
      <c r="AS73" s="817"/>
      <c r="AT73" s="817"/>
      <c r="AU73" s="817" t="s">
        <v>548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546</v>
      </c>
      <c r="C74" s="860"/>
      <c r="D74" s="860"/>
      <c r="E74" s="860"/>
      <c r="F74" s="860"/>
      <c r="G74" s="860"/>
      <c r="H74" s="860"/>
      <c r="I74" s="860"/>
      <c r="J74" s="860"/>
      <c r="K74" s="860"/>
      <c r="L74" s="860"/>
      <c r="M74" s="860"/>
      <c r="N74" s="860"/>
      <c r="O74" s="860"/>
      <c r="P74" s="861"/>
      <c r="Q74" s="862">
        <v>300</v>
      </c>
      <c r="R74" s="817"/>
      <c r="S74" s="817"/>
      <c r="T74" s="817"/>
      <c r="U74" s="817"/>
      <c r="V74" s="817">
        <v>279</v>
      </c>
      <c r="W74" s="817"/>
      <c r="X74" s="817"/>
      <c r="Y74" s="817"/>
      <c r="Z74" s="817"/>
      <c r="AA74" s="817">
        <v>21</v>
      </c>
      <c r="AB74" s="817"/>
      <c r="AC74" s="817"/>
      <c r="AD74" s="817"/>
      <c r="AE74" s="817"/>
      <c r="AF74" s="817">
        <v>21</v>
      </c>
      <c r="AG74" s="817"/>
      <c r="AH74" s="817"/>
      <c r="AI74" s="817"/>
      <c r="AJ74" s="817"/>
      <c r="AK74" s="817">
        <v>90</v>
      </c>
      <c r="AL74" s="817"/>
      <c r="AM74" s="817"/>
      <c r="AN74" s="817"/>
      <c r="AO74" s="817"/>
      <c r="AP74" s="817" t="s">
        <v>548</v>
      </c>
      <c r="AQ74" s="817"/>
      <c r="AR74" s="817"/>
      <c r="AS74" s="817"/>
      <c r="AT74" s="817"/>
      <c r="AU74" s="817" t="s">
        <v>548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547</v>
      </c>
      <c r="C75" s="860"/>
      <c r="D75" s="860"/>
      <c r="E75" s="860"/>
      <c r="F75" s="860"/>
      <c r="G75" s="860"/>
      <c r="H75" s="860"/>
      <c r="I75" s="860"/>
      <c r="J75" s="860"/>
      <c r="K75" s="860"/>
      <c r="L75" s="860"/>
      <c r="M75" s="860"/>
      <c r="N75" s="860"/>
      <c r="O75" s="860"/>
      <c r="P75" s="861"/>
      <c r="Q75" s="865">
        <v>217043</v>
      </c>
      <c r="R75" s="866"/>
      <c r="S75" s="866"/>
      <c r="T75" s="866"/>
      <c r="U75" s="816"/>
      <c r="V75" s="867">
        <v>208729</v>
      </c>
      <c r="W75" s="866"/>
      <c r="X75" s="866"/>
      <c r="Y75" s="866"/>
      <c r="Z75" s="816"/>
      <c r="AA75" s="867">
        <v>8313</v>
      </c>
      <c r="AB75" s="866"/>
      <c r="AC75" s="866"/>
      <c r="AD75" s="866"/>
      <c r="AE75" s="816"/>
      <c r="AF75" s="867">
        <v>8313</v>
      </c>
      <c r="AG75" s="866"/>
      <c r="AH75" s="866"/>
      <c r="AI75" s="866"/>
      <c r="AJ75" s="816"/>
      <c r="AK75" s="867">
        <v>2842</v>
      </c>
      <c r="AL75" s="866"/>
      <c r="AM75" s="866"/>
      <c r="AN75" s="866"/>
      <c r="AO75" s="816"/>
      <c r="AP75" s="817" t="s">
        <v>548</v>
      </c>
      <c r="AQ75" s="817"/>
      <c r="AR75" s="817"/>
      <c r="AS75" s="817"/>
      <c r="AT75" s="817"/>
      <c r="AU75" s="817" t="s">
        <v>548</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11248</v>
      </c>
      <c r="AG88" s="828"/>
      <c r="AH88" s="828"/>
      <c r="AI88" s="828"/>
      <c r="AJ88" s="828"/>
      <c r="AK88" s="825"/>
      <c r="AL88" s="825"/>
      <c r="AM88" s="825"/>
      <c r="AN88" s="825"/>
      <c r="AO88" s="825"/>
      <c r="AP88" s="828">
        <v>705</v>
      </c>
      <c r="AQ88" s="828"/>
      <c r="AR88" s="828"/>
      <c r="AS88" s="828"/>
      <c r="AT88" s="828"/>
      <c r="AU88" s="828">
        <v>375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v>
      </c>
      <c r="CS102" s="836"/>
      <c r="CT102" s="836"/>
      <c r="CU102" s="836"/>
      <c r="CV102" s="879"/>
      <c r="CW102" s="878">
        <v>0</v>
      </c>
      <c r="CX102" s="836"/>
      <c r="CY102" s="836"/>
      <c r="CZ102" s="836"/>
      <c r="DA102" s="879"/>
      <c r="DB102" s="878">
        <v>15</v>
      </c>
      <c r="DC102" s="836"/>
      <c r="DD102" s="836"/>
      <c r="DE102" s="836"/>
      <c r="DF102" s="879"/>
      <c r="DG102" s="878">
        <v>1311</v>
      </c>
      <c r="DH102" s="836"/>
      <c r="DI102" s="836"/>
      <c r="DJ102" s="836"/>
      <c r="DK102" s="879"/>
      <c r="DL102" s="878">
        <v>21</v>
      </c>
      <c r="DM102" s="836"/>
      <c r="DN102" s="836"/>
      <c r="DO102" s="836"/>
      <c r="DP102" s="879"/>
      <c r="DQ102" s="878">
        <v>2</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285</v>
      </c>
      <c r="AG109" s="881"/>
      <c r="AH109" s="881"/>
      <c r="AI109" s="881"/>
      <c r="AJ109" s="882"/>
      <c r="AK109" s="880" t="s">
        <v>284</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285</v>
      </c>
      <c r="BW109" s="881"/>
      <c r="BX109" s="881"/>
      <c r="BY109" s="881"/>
      <c r="BZ109" s="882"/>
      <c r="CA109" s="880" t="s">
        <v>284</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285</v>
      </c>
      <c r="DM109" s="881"/>
      <c r="DN109" s="881"/>
      <c r="DO109" s="881"/>
      <c r="DP109" s="882"/>
      <c r="DQ109" s="880" t="s">
        <v>284</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1211530</v>
      </c>
      <c r="AB110" s="888"/>
      <c r="AC110" s="888"/>
      <c r="AD110" s="888"/>
      <c r="AE110" s="889"/>
      <c r="AF110" s="890">
        <v>1206680</v>
      </c>
      <c r="AG110" s="888"/>
      <c r="AH110" s="888"/>
      <c r="AI110" s="888"/>
      <c r="AJ110" s="889"/>
      <c r="AK110" s="890">
        <v>1172106</v>
      </c>
      <c r="AL110" s="888"/>
      <c r="AM110" s="888"/>
      <c r="AN110" s="888"/>
      <c r="AO110" s="889"/>
      <c r="AP110" s="891">
        <v>18.399999999999999</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12711078</v>
      </c>
      <c r="BR110" s="925"/>
      <c r="BS110" s="925"/>
      <c r="BT110" s="925"/>
      <c r="BU110" s="925"/>
      <c r="BV110" s="925">
        <v>13721778</v>
      </c>
      <c r="BW110" s="925"/>
      <c r="BX110" s="925"/>
      <c r="BY110" s="925"/>
      <c r="BZ110" s="925"/>
      <c r="CA110" s="925">
        <v>14088855</v>
      </c>
      <c r="CB110" s="925"/>
      <c r="CC110" s="925"/>
      <c r="CD110" s="925"/>
      <c r="CE110" s="925"/>
      <c r="CF110" s="939">
        <v>221.7</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2176013</v>
      </c>
      <c r="BR111" s="918"/>
      <c r="BS111" s="918"/>
      <c r="BT111" s="918"/>
      <c r="BU111" s="918"/>
      <c r="BV111" s="918">
        <v>2008421</v>
      </c>
      <c r="BW111" s="918"/>
      <c r="BX111" s="918"/>
      <c r="BY111" s="918"/>
      <c r="BZ111" s="918"/>
      <c r="CA111" s="918">
        <v>1731780</v>
      </c>
      <c r="CB111" s="918"/>
      <c r="CC111" s="918"/>
      <c r="CD111" s="918"/>
      <c r="CE111" s="918"/>
      <c r="CF111" s="912">
        <v>27.3</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2283593</v>
      </c>
      <c r="BR112" s="918"/>
      <c r="BS112" s="918"/>
      <c r="BT112" s="918"/>
      <c r="BU112" s="918"/>
      <c r="BV112" s="918">
        <v>2150819</v>
      </c>
      <c r="BW112" s="918"/>
      <c r="BX112" s="918"/>
      <c r="BY112" s="918"/>
      <c r="BZ112" s="918"/>
      <c r="CA112" s="918">
        <v>1801711</v>
      </c>
      <c r="CB112" s="918"/>
      <c r="CC112" s="918"/>
      <c r="CD112" s="918"/>
      <c r="CE112" s="918"/>
      <c r="CF112" s="912">
        <v>28.4</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330392</v>
      </c>
      <c r="AB113" s="932"/>
      <c r="AC113" s="932"/>
      <c r="AD113" s="932"/>
      <c r="AE113" s="933"/>
      <c r="AF113" s="934">
        <v>318377</v>
      </c>
      <c r="AG113" s="932"/>
      <c r="AH113" s="932"/>
      <c r="AI113" s="932"/>
      <c r="AJ113" s="933"/>
      <c r="AK113" s="934">
        <v>306868</v>
      </c>
      <c r="AL113" s="932"/>
      <c r="AM113" s="932"/>
      <c r="AN113" s="932"/>
      <c r="AO113" s="933"/>
      <c r="AP113" s="935">
        <v>4.8</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242422</v>
      </c>
      <c r="BR113" s="918"/>
      <c r="BS113" s="918"/>
      <c r="BT113" s="918"/>
      <c r="BU113" s="918"/>
      <c r="BV113" s="918">
        <v>240155</v>
      </c>
      <c r="BW113" s="918"/>
      <c r="BX113" s="918"/>
      <c r="BY113" s="918"/>
      <c r="BZ113" s="918"/>
      <c r="CA113" s="918">
        <v>374504</v>
      </c>
      <c r="CB113" s="918"/>
      <c r="CC113" s="918"/>
      <c r="CD113" s="918"/>
      <c r="CE113" s="918"/>
      <c r="CF113" s="912">
        <v>5.9</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2727</v>
      </c>
      <c r="AB114" s="957"/>
      <c r="AC114" s="957"/>
      <c r="AD114" s="957"/>
      <c r="AE114" s="958"/>
      <c r="AF114" s="959">
        <v>5003</v>
      </c>
      <c r="AG114" s="957"/>
      <c r="AH114" s="957"/>
      <c r="AI114" s="957"/>
      <c r="AJ114" s="958"/>
      <c r="AK114" s="959">
        <v>7392</v>
      </c>
      <c r="AL114" s="957"/>
      <c r="AM114" s="957"/>
      <c r="AN114" s="957"/>
      <c r="AO114" s="958"/>
      <c r="AP114" s="960">
        <v>0.1</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t="s">
        <v>111</v>
      </c>
      <c r="BR114" s="918"/>
      <c r="BS114" s="918"/>
      <c r="BT114" s="918"/>
      <c r="BU114" s="918"/>
      <c r="BV114" s="918" t="s">
        <v>111</v>
      </c>
      <c r="BW114" s="918"/>
      <c r="BX114" s="918"/>
      <c r="BY114" s="918"/>
      <c r="BZ114" s="918"/>
      <c r="CA114" s="918" t="s">
        <v>111</v>
      </c>
      <c r="CB114" s="918"/>
      <c r="CC114" s="918"/>
      <c r="CD114" s="918"/>
      <c r="CE114" s="918"/>
      <c r="CF114" s="912" t="s">
        <v>111</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363165</v>
      </c>
      <c r="AB115" s="932"/>
      <c r="AC115" s="932"/>
      <c r="AD115" s="932"/>
      <c r="AE115" s="933"/>
      <c r="AF115" s="934">
        <v>184461</v>
      </c>
      <c r="AG115" s="932"/>
      <c r="AH115" s="932"/>
      <c r="AI115" s="932"/>
      <c r="AJ115" s="933"/>
      <c r="AK115" s="934">
        <v>325470</v>
      </c>
      <c r="AL115" s="932"/>
      <c r="AM115" s="932"/>
      <c r="AN115" s="932"/>
      <c r="AO115" s="933"/>
      <c r="AP115" s="935">
        <v>5.0999999999999996</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v>2258</v>
      </c>
      <c r="BR115" s="918"/>
      <c r="BS115" s="918"/>
      <c r="BT115" s="918"/>
      <c r="BU115" s="918"/>
      <c r="BV115" s="918">
        <v>2200</v>
      </c>
      <c r="BW115" s="918"/>
      <c r="BX115" s="918"/>
      <c r="BY115" s="918"/>
      <c r="BZ115" s="918"/>
      <c r="CA115" s="918">
        <v>2142</v>
      </c>
      <c r="CB115" s="918"/>
      <c r="CC115" s="918"/>
      <c r="CD115" s="918"/>
      <c r="CE115" s="918"/>
      <c r="CF115" s="912">
        <v>0</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1640808</v>
      </c>
      <c r="DH115" s="957"/>
      <c r="DI115" s="957"/>
      <c r="DJ115" s="957"/>
      <c r="DK115" s="958"/>
      <c r="DL115" s="959">
        <v>1531721</v>
      </c>
      <c r="DM115" s="957"/>
      <c r="DN115" s="957"/>
      <c r="DO115" s="957"/>
      <c r="DP115" s="958"/>
      <c r="DQ115" s="959">
        <v>1310536</v>
      </c>
      <c r="DR115" s="957"/>
      <c r="DS115" s="957"/>
      <c r="DT115" s="957"/>
      <c r="DU115" s="958"/>
      <c r="DV115" s="960">
        <v>20.6</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644</v>
      </c>
      <c r="AB116" s="957"/>
      <c r="AC116" s="957"/>
      <c r="AD116" s="957"/>
      <c r="AE116" s="958"/>
      <c r="AF116" s="959">
        <v>1321</v>
      </c>
      <c r="AG116" s="957"/>
      <c r="AH116" s="957"/>
      <c r="AI116" s="957"/>
      <c r="AJ116" s="958"/>
      <c r="AK116" s="959">
        <v>651</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126000</v>
      </c>
      <c r="DH116" s="957"/>
      <c r="DI116" s="957"/>
      <c r="DJ116" s="957"/>
      <c r="DK116" s="958"/>
      <c r="DL116" s="959">
        <v>117000</v>
      </c>
      <c r="DM116" s="957"/>
      <c r="DN116" s="957"/>
      <c r="DO116" s="957"/>
      <c r="DP116" s="958"/>
      <c r="DQ116" s="959">
        <v>108000</v>
      </c>
      <c r="DR116" s="957"/>
      <c r="DS116" s="957"/>
      <c r="DT116" s="957"/>
      <c r="DU116" s="958"/>
      <c r="DV116" s="960">
        <v>1.7</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1908458</v>
      </c>
      <c r="AB117" s="964"/>
      <c r="AC117" s="964"/>
      <c r="AD117" s="964"/>
      <c r="AE117" s="965"/>
      <c r="AF117" s="963">
        <v>1715842</v>
      </c>
      <c r="AG117" s="964"/>
      <c r="AH117" s="964"/>
      <c r="AI117" s="964"/>
      <c r="AJ117" s="965"/>
      <c r="AK117" s="963">
        <v>1812487</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285</v>
      </c>
      <c r="AG118" s="881"/>
      <c r="AH118" s="881"/>
      <c r="AI118" s="881"/>
      <c r="AJ118" s="882"/>
      <c r="AK118" s="880" t="s">
        <v>284</v>
      </c>
      <c r="AL118" s="881"/>
      <c r="AM118" s="881"/>
      <c r="AN118" s="881"/>
      <c r="AO118" s="882"/>
      <c r="AP118" s="988" t="s">
        <v>402</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430</v>
      </c>
      <c r="BP118" s="992"/>
      <c r="BQ118" s="983">
        <v>17415364</v>
      </c>
      <c r="BR118" s="984"/>
      <c r="BS118" s="984"/>
      <c r="BT118" s="984"/>
      <c r="BU118" s="984"/>
      <c r="BV118" s="984">
        <v>18123373</v>
      </c>
      <c r="BW118" s="984"/>
      <c r="BX118" s="984"/>
      <c r="BY118" s="984"/>
      <c r="BZ118" s="984"/>
      <c r="CA118" s="984">
        <v>17998992</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4704740</v>
      </c>
      <c r="BR119" s="925"/>
      <c r="BS119" s="925"/>
      <c r="BT119" s="925"/>
      <c r="BU119" s="925"/>
      <c r="BV119" s="925">
        <v>4474696</v>
      </c>
      <c r="BW119" s="925"/>
      <c r="BX119" s="925"/>
      <c r="BY119" s="925"/>
      <c r="BZ119" s="925"/>
      <c r="CA119" s="925">
        <v>4449388</v>
      </c>
      <c r="CB119" s="925"/>
      <c r="CC119" s="925"/>
      <c r="CD119" s="925"/>
      <c r="CE119" s="925"/>
      <c r="CF119" s="939">
        <v>70</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409205</v>
      </c>
      <c r="DH119" s="996"/>
      <c r="DI119" s="996"/>
      <c r="DJ119" s="996"/>
      <c r="DK119" s="997"/>
      <c r="DL119" s="998">
        <v>359700</v>
      </c>
      <c r="DM119" s="996"/>
      <c r="DN119" s="996"/>
      <c r="DO119" s="996"/>
      <c r="DP119" s="997"/>
      <c r="DQ119" s="998">
        <v>313244</v>
      </c>
      <c r="DR119" s="996"/>
      <c r="DS119" s="996"/>
      <c r="DT119" s="996"/>
      <c r="DU119" s="997"/>
      <c r="DV119" s="999">
        <v>4.9000000000000004</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1993815</v>
      </c>
      <c r="BR120" s="918"/>
      <c r="BS120" s="918"/>
      <c r="BT120" s="918"/>
      <c r="BU120" s="918"/>
      <c r="BV120" s="918">
        <v>2117751</v>
      </c>
      <c r="BW120" s="918"/>
      <c r="BX120" s="918"/>
      <c r="BY120" s="918"/>
      <c r="BZ120" s="918"/>
      <c r="CA120" s="918">
        <v>2132814</v>
      </c>
      <c r="CB120" s="918"/>
      <c r="CC120" s="918"/>
      <c r="CD120" s="918"/>
      <c r="CE120" s="918"/>
      <c r="CF120" s="912">
        <v>33.6</v>
      </c>
      <c r="CG120" s="913"/>
      <c r="CH120" s="913"/>
      <c r="CI120" s="913"/>
      <c r="CJ120" s="913"/>
      <c r="CK120" s="1011" t="s">
        <v>436</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2283593</v>
      </c>
      <c r="DH120" s="925"/>
      <c r="DI120" s="925"/>
      <c r="DJ120" s="925"/>
      <c r="DK120" s="925"/>
      <c r="DL120" s="925">
        <v>2150819</v>
      </c>
      <c r="DM120" s="925"/>
      <c r="DN120" s="925"/>
      <c r="DO120" s="925"/>
      <c r="DP120" s="925"/>
      <c r="DQ120" s="925">
        <v>1801711</v>
      </c>
      <c r="DR120" s="925"/>
      <c r="DS120" s="925"/>
      <c r="DT120" s="925"/>
      <c r="DU120" s="925"/>
      <c r="DV120" s="926">
        <v>28.4</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10237226</v>
      </c>
      <c r="BR121" s="984"/>
      <c r="BS121" s="984"/>
      <c r="BT121" s="984"/>
      <c r="BU121" s="984"/>
      <c r="BV121" s="984">
        <v>10896268</v>
      </c>
      <c r="BW121" s="984"/>
      <c r="BX121" s="984"/>
      <c r="BY121" s="984"/>
      <c r="BZ121" s="984"/>
      <c r="CA121" s="984">
        <v>10822936</v>
      </c>
      <c r="CB121" s="984"/>
      <c r="CC121" s="984"/>
      <c r="CD121" s="984"/>
      <c r="CE121" s="984"/>
      <c r="CF121" s="1022">
        <v>170.3</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t="s">
        <v>111</v>
      </c>
      <c r="DH121" s="918"/>
      <c r="DI121" s="918"/>
      <c r="DJ121" s="918"/>
      <c r="DK121" s="918"/>
      <c r="DL121" s="918" t="s">
        <v>111</v>
      </c>
      <c r="DM121" s="918"/>
      <c r="DN121" s="918"/>
      <c r="DO121" s="918"/>
      <c r="DP121" s="918"/>
      <c r="DQ121" s="918" t="s">
        <v>111</v>
      </c>
      <c r="DR121" s="918"/>
      <c r="DS121" s="918"/>
      <c r="DT121" s="918"/>
      <c r="DU121" s="918"/>
      <c r="DV121" s="919" t="s">
        <v>111</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439</v>
      </c>
      <c r="BP122" s="992"/>
      <c r="BQ122" s="1032">
        <v>16935781</v>
      </c>
      <c r="BR122" s="1033"/>
      <c r="BS122" s="1033"/>
      <c r="BT122" s="1033"/>
      <c r="BU122" s="1033"/>
      <c r="BV122" s="1033">
        <v>17488715</v>
      </c>
      <c r="BW122" s="1033"/>
      <c r="BX122" s="1033"/>
      <c r="BY122" s="1033"/>
      <c r="BZ122" s="1033"/>
      <c r="CA122" s="1033">
        <v>17405138</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10485</v>
      </c>
      <c r="AB123" s="957"/>
      <c r="AC123" s="957"/>
      <c r="AD123" s="957"/>
      <c r="AE123" s="958"/>
      <c r="AF123" s="959">
        <v>10386</v>
      </c>
      <c r="AG123" s="957"/>
      <c r="AH123" s="957"/>
      <c r="AI123" s="957"/>
      <c r="AJ123" s="958"/>
      <c r="AK123" s="959">
        <v>10287</v>
      </c>
      <c r="AL123" s="957"/>
      <c r="AM123" s="957"/>
      <c r="AN123" s="957"/>
      <c r="AO123" s="958"/>
      <c r="AP123" s="960">
        <v>0.2</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7.5</v>
      </c>
      <c r="BR123" s="1025"/>
      <c r="BS123" s="1025"/>
      <c r="BT123" s="1025"/>
      <c r="BU123" s="1025"/>
      <c r="BV123" s="1025">
        <v>10</v>
      </c>
      <c r="BW123" s="1025"/>
      <c r="BX123" s="1025"/>
      <c r="BY123" s="1025"/>
      <c r="BZ123" s="1025"/>
      <c r="CA123" s="1025">
        <v>9.3000000000000007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344730</v>
      </c>
      <c r="AB126" s="957"/>
      <c r="AC126" s="957"/>
      <c r="AD126" s="957"/>
      <c r="AE126" s="958"/>
      <c r="AF126" s="959">
        <v>167430</v>
      </c>
      <c r="AG126" s="957"/>
      <c r="AH126" s="957"/>
      <c r="AI126" s="957"/>
      <c r="AJ126" s="958"/>
      <c r="AK126" s="959">
        <v>309616</v>
      </c>
      <c r="AL126" s="957"/>
      <c r="AM126" s="957"/>
      <c r="AN126" s="957"/>
      <c r="AO126" s="958"/>
      <c r="AP126" s="960">
        <v>4.9000000000000004</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7950</v>
      </c>
      <c r="AB127" s="957"/>
      <c r="AC127" s="957"/>
      <c r="AD127" s="957"/>
      <c r="AE127" s="958"/>
      <c r="AF127" s="959">
        <v>6645</v>
      </c>
      <c r="AG127" s="957"/>
      <c r="AH127" s="957"/>
      <c r="AI127" s="957"/>
      <c r="AJ127" s="958"/>
      <c r="AK127" s="959">
        <v>5567</v>
      </c>
      <c r="AL127" s="957"/>
      <c r="AM127" s="957"/>
      <c r="AN127" s="957"/>
      <c r="AO127" s="958"/>
      <c r="AP127" s="960">
        <v>0.1</v>
      </c>
      <c r="AQ127" s="961"/>
      <c r="AR127" s="961"/>
      <c r="AS127" s="961"/>
      <c r="AT127" s="962"/>
      <c r="AU127" s="233"/>
      <c r="AV127" s="233"/>
      <c r="AW127" s="233"/>
      <c r="AX127" s="884" t="s">
        <v>450</v>
      </c>
      <c r="AY127" s="885"/>
      <c r="AZ127" s="885"/>
      <c r="BA127" s="885"/>
      <c r="BB127" s="885"/>
      <c r="BC127" s="885"/>
      <c r="BD127" s="885"/>
      <c r="BE127" s="886"/>
      <c r="BF127" s="1039" t="s">
        <v>111</v>
      </c>
      <c r="BG127" s="1040"/>
      <c r="BH127" s="1040"/>
      <c r="BI127" s="1040"/>
      <c r="BJ127" s="1040"/>
      <c r="BK127" s="1040"/>
      <c r="BL127" s="1049"/>
      <c r="BM127" s="1039">
        <v>13.96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v>2258</v>
      </c>
      <c r="DH127" s="1046"/>
      <c r="DI127" s="1046"/>
      <c r="DJ127" s="1046"/>
      <c r="DK127" s="1046"/>
      <c r="DL127" s="1046">
        <v>2200</v>
      </c>
      <c r="DM127" s="1046"/>
      <c r="DN127" s="1046"/>
      <c r="DO127" s="1046"/>
      <c r="DP127" s="1046"/>
      <c r="DQ127" s="1046">
        <v>2142</v>
      </c>
      <c r="DR127" s="1046"/>
      <c r="DS127" s="1046"/>
      <c r="DT127" s="1046"/>
      <c r="DU127" s="1046"/>
      <c r="DV127" s="1047">
        <v>0</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422637</v>
      </c>
      <c r="AB128" s="1088"/>
      <c r="AC128" s="1088"/>
      <c r="AD128" s="1088"/>
      <c r="AE128" s="1089"/>
      <c r="AF128" s="1090">
        <v>258726</v>
      </c>
      <c r="AG128" s="1088"/>
      <c r="AH128" s="1088"/>
      <c r="AI128" s="1088"/>
      <c r="AJ128" s="1089"/>
      <c r="AK128" s="1090">
        <v>432907</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111</v>
      </c>
      <c r="BG128" s="1065"/>
      <c r="BH128" s="1065"/>
      <c r="BI128" s="1065"/>
      <c r="BJ128" s="1065"/>
      <c r="BK128" s="1065"/>
      <c r="BL128" s="1066"/>
      <c r="BM128" s="1064">
        <v>18.96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7264810</v>
      </c>
      <c r="AB129" s="957"/>
      <c r="AC129" s="957"/>
      <c r="AD129" s="957"/>
      <c r="AE129" s="958"/>
      <c r="AF129" s="959">
        <v>7182273</v>
      </c>
      <c r="AG129" s="957"/>
      <c r="AH129" s="957"/>
      <c r="AI129" s="957"/>
      <c r="AJ129" s="958"/>
      <c r="AK129" s="959">
        <v>7252749</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8.6999999999999993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876439</v>
      </c>
      <c r="AB130" s="957"/>
      <c r="AC130" s="957"/>
      <c r="AD130" s="957"/>
      <c r="AE130" s="958"/>
      <c r="AF130" s="959">
        <v>890882</v>
      </c>
      <c r="AG130" s="957"/>
      <c r="AH130" s="957"/>
      <c r="AI130" s="957"/>
      <c r="AJ130" s="958"/>
      <c r="AK130" s="959">
        <v>898991</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9.3000000000000007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6388371</v>
      </c>
      <c r="AB131" s="996"/>
      <c r="AC131" s="996"/>
      <c r="AD131" s="996"/>
      <c r="AE131" s="997"/>
      <c r="AF131" s="998">
        <v>6291391</v>
      </c>
      <c r="AG131" s="996"/>
      <c r="AH131" s="996"/>
      <c r="AI131" s="996"/>
      <c r="AJ131" s="997"/>
      <c r="AK131" s="998">
        <v>6353758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9.5389262769999998</v>
      </c>
      <c r="AB132" s="1102"/>
      <c r="AC132" s="1102"/>
      <c r="AD132" s="1102"/>
      <c r="AE132" s="1103"/>
      <c r="AF132" s="1104">
        <v>9.0001400329999992</v>
      </c>
      <c r="AG132" s="1102"/>
      <c r="AH132" s="1102"/>
      <c r="AI132" s="1102"/>
      <c r="AJ132" s="1103"/>
      <c r="AK132" s="1104">
        <v>7.5638543360000003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10.199999999999999</v>
      </c>
      <c r="AB133" s="1109"/>
      <c r="AC133" s="1109"/>
      <c r="AD133" s="1109"/>
      <c r="AE133" s="1110"/>
      <c r="AF133" s="1108">
        <v>9.4</v>
      </c>
      <c r="AG133" s="1109"/>
      <c r="AH133" s="1109"/>
      <c r="AI133" s="1109"/>
      <c r="AJ133" s="1110"/>
      <c r="AK133" s="1108">
        <v>8.6999999999999993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1675887</v>
      </c>
      <c r="L9" s="264">
        <v>39425</v>
      </c>
      <c r="M9" s="265">
        <v>58739</v>
      </c>
      <c r="N9" s="266">
        <v>-32.9</v>
      </c>
    </row>
    <row r="10" spans="1:16">
      <c r="A10" s="248"/>
      <c r="B10" s="244"/>
      <c r="C10" s="244"/>
      <c r="D10" s="244"/>
      <c r="E10" s="244"/>
      <c r="F10" s="244"/>
      <c r="G10" s="1117" t="s">
        <v>472</v>
      </c>
      <c r="H10" s="1118"/>
      <c r="I10" s="1118"/>
      <c r="J10" s="1119"/>
      <c r="K10" s="267">
        <v>51437</v>
      </c>
      <c r="L10" s="268">
        <v>1210</v>
      </c>
      <c r="M10" s="269">
        <v>5215</v>
      </c>
      <c r="N10" s="270">
        <v>-76.8</v>
      </c>
    </row>
    <row r="11" spans="1:16" ht="13.5" customHeight="1">
      <c r="A11" s="248"/>
      <c r="B11" s="244"/>
      <c r="C11" s="244"/>
      <c r="D11" s="244"/>
      <c r="E11" s="244"/>
      <c r="F11" s="244"/>
      <c r="G11" s="1117" t="s">
        <v>473</v>
      </c>
      <c r="H11" s="1118"/>
      <c r="I11" s="1118"/>
      <c r="J11" s="1119"/>
      <c r="K11" s="267">
        <v>10044</v>
      </c>
      <c r="L11" s="268">
        <v>236</v>
      </c>
      <c r="M11" s="269">
        <v>7772</v>
      </c>
      <c r="N11" s="270">
        <v>-97</v>
      </c>
    </row>
    <row r="12" spans="1:16" ht="13.5" customHeight="1">
      <c r="A12" s="248"/>
      <c r="B12" s="244"/>
      <c r="C12" s="244"/>
      <c r="D12" s="244"/>
      <c r="E12" s="244"/>
      <c r="F12" s="244"/>
      <c r="G12" s="1117" t="s">
        <v>474</v>
      </c>
      <c r="H12" s="1118"/>
      <c r="I12" s="1118"/>
      <c r="J12" s="1119"/>
      <c r="K12" s="267" t="s">
        <v>475</v>
      </c>
      <c r="L12" s="268" t="s">
        <v>475</v>
      </c>
      <c r="M12" s="269">
        <v>135</v>
      </c>
      <c r="N12" s="270" t="s">
        <v>475</v>
      </c>
    </row>
    <row r="13" spans="1:16" ht="13.5" customHeight="1">
      <c r="A13" s="248"/>
      <c r="B13" s="244"/>
      <c r="C13" s="244"/>
      <c r="D13" s="244"/>
      <c r="E13" s="244"/>
      <c r="F13" s="244"/>
      <c r="G13" s="1117" t="s">
        <v>476</v>
      </c>
      <c r="H13" s="1118"/>
      <c r="I13" s="1118"/>
      <c r="J13" s="1119"/>
      <c r="K13" s="267" t="s">
        <v>475</v>
      </c>
      <c r="L13" s="268" t="s">
        <v>475</v>
      </c>
      <c r="M13" s="269">
        <v>6</v>
      </c>
      <c r="N13" s="270" t="s">
        <v>475</v>
      </c>
    </row>
    <row r="14" spans="1:16" ht="13.5" customHeight="1">
      <c r="A14" s="248"/>
      <c r="B14" s="244"/>
      <c r="C14" s="244"/>
      <c r="D14" s="244"/>
      <c r="E14" s="244"/>
      <c r="F14" s="244"/>
      <c r="G14" s="1117" t="s">
        <v>477</v>
      </c>
      <c r="H14" s="1118"/>
      <c r="I14" s="1118"/>
      <c r="J14" s="1119"/>
      <c r="K14" s="267">
        <v>164327</v>
      </c>
      <c r="L14" s="268">
        <v>3866</v>
      </c>
      <c r="M14" s="269">
        <v>2905</v>
      </c>
      <c r="N14" s="270">
        <v>33.1</v>
      </c>
    </row>
    <row r="15" spans="1:16" ht="13.5" customHeight="1">
      <c r="A15" s="248"/>
      <c r="B15" s="244"/>
      <c r="C15" s="244"/>
      <c r="D15" s="244"/>
      <c r="E15" s="244"/>
      <c r="F15" s="244"/>
      <c r="G15" s="1117" t="s">
        <v>478</v>
      </c>
      <c r="H15" s="1118"/>
      <c r="I15" s="1118"/>
      <c r="J15" s="1119"/>
      <c r="K15" s="267">
        <v>15541</v>
      </c>
      <c r="L15" s="268">
        <v>366</v>
      </c>
      <c r="M15" s="269">
        <v>1221</v>
      </c>
      <c r="N15" s="270">
        <v>-70</v>
      </c>
    </row>
    <row r="16" spans="1:16">
      <c r="A16" s="248"/>
      <c r="B16" s="244"/>
      <c r="C16" s="244"/>
      <c r="D16" s="244"/>
      <c r="E16" s="244"/>
      <c r="F16" s="244"/>
      <c r="G16" s="1120" t="s">
        <v>479</v>
      </c>
      <c r="H16" s="1121"/>
      <c r="I16" s="1121"/>
      <c r="J16" s="1122"/>
      <c r="K16" s="268">
        <v>-190891</v>
      </c>
      <c r="L16" s="268">
        <v>-4491</v>
      </c>
      <c r="M16" s="269">
        <v>-6578</v>
      </c>
      <c r="N16" s="270">
        <v>-31.7</v>
      </c>
    </row>
    <row r="17" spans="1:16">
      <c r="A17" s="248"/>
      <c r="B17" s="244"/>
      <c r="C17" s="244"/>
      <c r="D17" s="244"/>
      <c r="E17" s="244"/>
      <c r="F17" s="244"/>
      <c r="G17" s="1120" t="s">
        <v>169</v>
      </c>
      <c r="H17" s="1121"/>
      <c r="I17" s="1121"/>
      <c r="J17" s="1122"/>
      <c r="K17" s="268">
        <v>1726345</v>
      </c>
      <c r="L17" s="268">
        <v>40612</v>
      </c>
      <c r="M17" s="269">
        <v>69416</v>
      </c>
      <c r="N17" s="270">
        <v>-41.5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4.1900000000000004</v>
      </c>
      <c r="L21" s="281">
        <v>6.74</v>
      </c>
      <c r="M21" s="282">
        <v>-2.5499999999999998</v>
      </c>
      <c r="N21" s="249"/>
      <c r="O21" s="283"/>
      <c r="P21" s="279"/>
    </row>
    <row r="22" spans="1:16" s="284" customFormat="1">
      <c r="A22" s="279"/>
      <c r="B22" s="249"/>
      <c r="C22" s="249"/>
      <c r="D22" s="249"/>
      <c r="E22" s="249"/>
      <c r="F22" s="249"/>
      <c r="G22" s="1112" t="s">
        <v>485</v>
      </c>
      <c r="H22" s="1113"/>
      <c r="I22" s="1113"/>
      <c r="J22" s="1114"/>
      <c r="K22" s="285">
        <v>101.1</v>
      </c>
      <c r="L22" s="286">
        <v>96.7</v>
      </c>
      <c r="M22" s="287">
        <v>4.4000000000000004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1172106</v>
      </c>
      <c r="L32" s="294">
        <v>27574</v>
      </c>
      <c r="M32" s="295">
        <v>33867</v>
      </c>
      <c r="N32" s="296">
        <v>-18.600000000000001</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5</v>
      </c>
      <c r="N34" s="296" t="s">
        <v>475</v>
      </c>
    </row>
    <row r="35" spans="1:16" ht="27" customHeight="1">
      <c r="A35" s="248"/>
      <c r="B35" s="244"/>
      <c r="C35" s="244"/>
      <c r="D35" s="244"/>
      <c r="E35" s="244"/>
      <c r="F35" s="244"/>
      <c r="G35" s="1128" t="s">
        <v>492</v>
      </c>
      <c r="H35" s="1129"/>
      <c r="I35" s="1129"/>
      <c r="J35" s="1130"/>
      <c r="K35" s="294">
        <v>306868</v>
      </c>
      <c r="L35" s="294">
        <v>7219</v>
      </c>
      <c r="M35" s="295">
        <v>10553</v>
      </c>
      <c r="N35" s="296">
        <v>-31.6</v>
      </c>
    </row>
    <row r="36" spans="1:16" ht="27" customHeight="1">
      <c r="A36" s="248"/>
      <c r="B36" s="244"/>
      <c r="C36" s="244"/>
      <c r="D36" s="244"/>
      <c r="E36" s="244"/>
      <c r="F36" s="244"/>
      <c r="G36" s="1128" t="s">
        <v>493</v>
      </c>
      <c r="H36" s="1129"/>
      <c r="I36" s="1129"/>
      <c r="J36" s="1130"/>
      <c r="K36" s="294">
        <v>7392</v>
      </c>
      <c r="L36" s="294">
        <v>174</v>
      </c>
      <c r="M36" s="295">
        <v>2741</v>
      </c>
      <c r="N36" s="296">
        <v>-93.7</v>
      </c>
    </row>
    <row r="37" spans="1:16" ht="13.5" customHeight="1">
      <c r="A37" s="248"/>
      <c r="B37" s="244"/>
      <c r="C37" s="244"/>
      <c r="D37" s="244"/>
      <c r="E37" s="244"/>
      <c r="F37" s="244"/>
      <c r="G37" s="1128" t="s">
        <v>494</v>
      </c>
      <c r="H37" s="1129"/>
      <c r="I37" s="1129"/>
      <c r="J37" s="1130"/>
      <c r="K37" s="294">
        <v>325470</v>
      </c>
      <c r="L37" s="294">
        <v>7657</v>
      </c>
      <c r="M37" s="295">
        <v>1442</v>
      </c>
      <c r="N37" s="296">
        <v>431</v>
      </c>
    </row>
    <row r="38" spans="1:16" ht="27" customHeight="1">
      <c r="A38" s="248"/>
      <c r="B38" s="244"/>
      <c r="C38" s="244"/>
      <c r="D38" s="244"/>
      <c r="E38" s="244"/>
      <c r="F38" s="244"/>
      <c r="G38" s="1131" t="s">
        <v>495</v>
      </c>
      <c r="H38" s="1132"/>
      <c r="I38" s="1132"/>
      <c r="J38" s="1133"/>
      <c r="K38" s="297">
        <v>651</v>
      </c>
      <c r="L38" s="297">
        <v>15</v>
      </c>
      <c r="M38" s="298">
        <v>2</v>
      </c>
      <c r="N38" s="299">
        <v>650</v>
      </c>
      <c r="O38" s="293"/>
    </row>
    <row r="39" spans="1:16">
      <c r="A39" s="248"/>
      <c r="B39" s="244"/>
      <c r="C39" s="244"/>
      <c r="D39" s="244"/>
      <c r="E39" s="244"/>
      <c r="F39" s="244"/>
      <c r="G39" s="1131" t="s">
        <v>496</v>
      </c>
      <c r="H39" s="1132"/>
      <c r="I39" s="1132"/>
      <c r="J39" s="1133"/>
      <c r="K39" s="300">
        <v>-432907</v>
      </c>
      <c r="L39" s="300">
        <v>-10184</v>
      </c>
      <c r="M39" s="301">
        <v>-3178</v>
      </c>
      <c r="N39" s="302">
        <v>220.5</v>
      </c>
      <c r="O39" s="293"/>
    </row>
    <row r="40" spans="1:16" ht="27" customHeight="1">
      <c r="A40" s="248"/>
      <c r="B40" s="244"/>
      <c r="C40" s="244"/>
      <c r="D40" s="244"/>
      <c r="E40" s="244"/>
      <c r="F40" s="244"/>
      <c r="G40" s="1128" t="s">
        <v>497</v>
      </c>
      <c r="H40" s="1129"/>
      <c r="I40" s="1129"/>
      <c r="J40" s="1130"/>
      <c r="K40" s="300">
        <v>-898991</v>
      </c>
      <c r="L40" s="300">
        <v>-21149</v>
      </c>
      <c r="M40" s="301">
        <v>-30469</v>
      </c>
      <c r="N40" s="302">
        <v>-30.6</v>
      </c>
      <c r="O40" s="293"/>
    </row>
    <row r="41" spans="1:16">
      <c r="A41" s="248"/>
      <c r="B41" s="244"/>
      <c r="C41" s="244"/>
      <c r="D41" s="244"/>
      <c r="E41" s="244"/>
      <c r="F41" s="244"/>
      <c r="G41" s="1134" t="s">
        <v>279</v>
      </c>
      <c r="H41" s="1135"/>
      <c r="I41" s="1135"/>
      <c r="J41" s="1136"/>
      <c r="K41" s="294">
        <v>480589</v>
      </c>
      <c r="L41" s="300">
        <v>11306</v>
      </c>
      <c r="M41" s="301">
        <v>14963</v>
      </c>
      <c r="N41" s="302">
        <v>-24.4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1952050</v>
      </c>
      <c r="J51" s="320">
        <v>45763</v>
      </c>
      <c r="K51" s="321">
        <v>21.1</v>
      </c>
      <c r="L51" s="322">
        <v>47258</v>
      </c>
      <c r="M51" s="323">
        <v>34.5</v>
      </c>
      <c r="N51" s="324">
        <v>-13.4</v>
      </c>
    </row>
    <row r="52" spans="1:14">
      <c r="A52" s="248"/>
      <c r="B52" s="244"/>
      <c r="C52" s="244"/>
      <c r="D52" s="244"/>
      <c r="E52" s="244"/>
      <c r="F52" s="244"/>
      <c r="G52" s="325"/>
      <c r="H52" s="326" t="s">
        <v>508</v>
      </c>
      <c r="I52" s="327">
        <v>681096</v>
      </c>
      <c r="J52" s="328">
        <v>15967</v>
      </c>
      <c r="K52" s="329">
        <v>27.5</v>
      </c>
      <c r="L52" s="330">
        <v>27842</v>
      </c>
      <c r="M52" s="331">
        <v>35.9</v>
      </c>
      <c r="N52" s="332">
        <v>-8.4</v>
      </c>
    </row>
    <row r="53" spans="1:14">
      <c r="A53" s="248"/>
      <c r="B53" s="244"/>
      <c r="C53" s="244"/>
      <c r="D53" s="244"/>
      <c r="E53" s="244"/>
      <c r="F53" s="244"/>
      <c r="G53" s="310" t="s">
        <v>509</v>
      </c>
      <c r="H53" s="311"/>
      <c r="I53" s="319">
        <v>1564492</v>
      </c>
      <c r="J53" s="320">
        <v>36625</v>
      </c>
      <c r="K53" s="321">
        <v>-20</v>
      </c>
      <c r="L53" s="322">
        <v>49426</v>
      </c>
      <c r="M53" s="323">
        <v>4.5999999999999996</v>
      </c>
      <c r="N53" s="324">
        <v>-24.6</v>
      </c>
    </row>
    <row r="54" spans="1:14">
      <c r="A54" s="248"/>
      <c r="B54" s="244"/>
      <c r="C54" s="244"/>
      <c r="D54" s="244"/>
      <c r="E54" s="244"/>
      <c r="F54" s="244"/>
      <c r="G54" s="325"/>
      <c r="H54" s="326" t="s">
        <v>508</v>
      </c>
      <c r="I54" s="327">
        <v>430898</v>
      </c>
      <c r="J54" s="328">
        <v>10087</v>
      </c>
      <c r="K54" s="329">
        <v>-36.799999999999997</v>
      </c>
      <c r="L54" s="330">
        <v>26568</v>
      </c>
      <c r="M54" s="331">
        <v>-4.5999999999999996</v>
      </c>
      <c r="N54" s="332">
        <v>-32.200000000000003</v>
      </c>
    </row>
    <row r="55" spans="1:14">
      <c r="A55" s="248"/>
      <c r="B55" s="244"/>
      <c r="C55" s="244"/>
      <c r="D55" s="244"/>
      <c r="E55" s="244"/>
      <c r="F55" s="244"/>
      <c r="G55" s="310" t="s">
        <v>510</v>
      </c>
      <c r="H55" s="311"/>
      <c r="I55" s="319">
        <v>2002818</v>
      </c>
      <c r="J55" s="320">
        <v>47039</v>
      </c>
      <c r="K55" s="321">
        <v>28.4</v>
      </c>
      <c r="L55" s="322">
        <v>42839</v>
      </c>
      <c r="M55" s="323">
        <v>-13.3</v>
      </c>
      <c r="N55" s="324">
        <v>41.7</v>
      </c>
    </row>
    <row r="56" spans="1:14">
      <c r="A56" s="248"/>
      <c r="B56" s="244"/>
      <c r="C56" s="244"/>
      <c r="D56" s="244"/>
      <c r="E56" s="244"/>
      <c r="F56" s="244"/>
      <c r="G56" s="325"/>
      <c r="H56" s="326" t="s">
        <v>508</v>
      </c>
      <c r="I56" s="327">
        <v>500888</v>
      </c>
      <c r="J56" s="328">
        <v>11764</v>
      </c>
      <c r="K56" s="329">
        <v>16.600000000000001</v>
      </c>
      <c r="L56" s="330">
        <v>22027</v>
      </c>
      <c r="M56" s="331">
        <v>-17.100000000000001</v>
      </c>
      <c r="N56" s="332">
        <v>33.700000000000003</v>
      </c>
    </row>
    <row r="57" spans="1:14">
      <c r="A57" s="248"/>
      <c r="B57" s="244"/>
      <c r="C57" s="244"/>
      <c r="D57" s="244"/>
      <c r="E57" s="244"/>
      <c r="F57" s="244"/>
      <c r="G57" s="310" t="s">
        <v>511</v>
      </c>
      <c r="H57" s="311"/>
      <c r="I57" s="319">
        <v>3150756</v>
      </c>
      <c r="J57" s="320">
        <v>74179</v>
      </c>
      <c r="K57" s="321">
        <v>57.7</v>
      </c>
      <c r="L57" s="322">
        <v>46819</v>
      </c>
      <c r="M57" s="323">
        <v>9.3000000000000007</v>
      </c>
      <c r="N57" s="324">
        <v>48.4</v>
      </c>
    </row>
    <row r="58" spans="1:14">
      <c r="A58" s="248"/>
      <c r="B58" s="244"/>
      <c r="C58" s="244"/>
      <c r="D58" s="244"/>
      <c r="E58" s="244"/>
      <c r="F58" s="244"/>
      <c r="G58" s="325"/>
      <c r="H58" s="326" t="s">
        <v>508</v>
      </c>
      <c r="I58" s="327">
        <v>683360</v>
      </c>
      <c r="J58" s="328">
        <v>16089</v>
      </c>
      <c r="K58" s="329">
        <v>36.799999999999997</v>
      </c>
      <c r="L58" s="330">
        <v>24121</v>
      </c>
      <c r="M58" s="331">
        <v>9.5</v>
      </c>
      <c r="N58" s="332">
        <v>27.3</v>
      </c>
    </row>
    <row r="59" spans="1:14">
      <c r="A59" s="248"/>
      <c r="B59" s="244"/>
      <c r="C59" s="244"/>
      <c r="D59" s="244"/>
      <c r="E59" s="244"/>
      <c r="F59" s="244"/>
      <c r="G59" s="310" t="s">
        <v>512</v>
      </c>
      <c r="H59" s="311"/>
      <c r="I59" s="319">
        <v>1996374</v>
      </c>
      <c r="J59" s="320">
        <v>46965</v>
      </c>
      <c r="K59" s="321">
        <v>-36.700000000000003</v>
      </c>
      <c r="L59" s="322">
        <v>53270</v>
      </c>
      <c r="M59" s="323">
        <v>13.8</v>
      </c>
      <c r="N59" s="324">
        <v>-50.5</v>
      </c>
    </row>
    <row r="60" spans="1:14">
      <c r="A60" s="248"/>
      <c r="B60" s="244"/>
      <c r="C60" s="244"/>
      <c r="D60" s="244"/>
      <c r="E60" s="244"/>
      <c r="F60" s="244"/>
      <c r="G60" s="325"/>
      <c r="H60" s="326" t="s">
        <v>508</v>
      </c>
      <c r="I60" s="333">
        <v>376144</v>
      </c>
      <c r="J60" s="328">
        <v>8849</v>
      </c>
      <c r="K60" s="329">
        <v>-45</v>
      </c>
      <c r="L60" s="330">
        <v>24316</v>
      </c>
      <c r="M60" s="331">
        <v>0.8</v>
      </c>
      <c r="N60" s="332">
        <v>-45.8</v>
      </c>
    </row>
    <row r="61" spans="1:14">
      <c r="A61" s="248"/>
      <c r="B61" s="244"/>
      <c r="C61" s="244"/>
      <c r="D61" s="244"/>
      <c r="E61" s="244"/>
      <c r="F61" s="244"/>
      <c r="G61" s="310" t="s">
        <v>513</v>
      </c>
      <c r="H61" s="334"/>
      <c r="I61" s="335">
        <v>2133298</v>
      </c>
      <c r="J61" s="336">
        <v>50114</v>
      </c>
      <c r="K61" s="337">
        <v>10.1</v>
      </c>
      <c r="L61" s="338">
        <v>47922</v>
      </c>
      <c r="M61" s="339">
        <v>9.8000000000000007</v>
      </c>
      <c r="N61" s="324">
        <v>0.3</v>
      </c>
    </row>
    <row r="62" spans="1:14">
      <c r="A62" s="248"/>
      <c r="B62" s="244"/>
      <c r="C62" s="244"/>
      <c r="D62" s="244"/>
      <c r="E62" s="244"/>
      <c r="F62" s="244"/>
      <c r="G62" s="325"/>
      <c r="H62" s="326" t="s">
        <v>508</v>
      </c>
      <c r="I62" s="327">
        <v>534477</v>
      </c>
      <c r="J62" s="328">
        <v>12551</v>
      </c>
      <c r="K62" s="329">
        <v>-0.2</v>
      </c>
      <c r="L62" s="330">
        <v>24975</v>
      </c>
      <c r="M62" s="331">
        <v>4.9000000000000004</v>
      </c>
      <c r="N62" s="332">
        <v>-5.0999999999999996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21.22</v>
      </c>
      <c r="G47" s="12">
        <v>23.52</v>
      </c>
      <c r="H47" s="12">
        <v>23.77</v>
      </c>
      <c r="I47" s="12">
        <v>23.01</v>
      </c>
      <c r="J47" s="13">
        <v>23.85</v>
      </c>
    </row>
    <row r="48" spans="2:10" ht="57.75" customHeight="1">
      <c r="B48" s="14"/>
      <c r="C48" s="1139" t="s">
        <v>4</v>
      </c>
      <c r="D48" s="1139"/>
      <c r="E48" s="1140"/>
      <c r="F48" s="15">
        <v>5.76</v>
      </c>
      <c r="G48" s="16">
        <v>6.78</v>
      </c>
      <c r="H48" s="16">
        <v>6.3</v>
      </c>
      <c r="I48" s="16">
        <v>6.82</v>
      </c>
      <c r="J48" s="17">
        <v>8.5500000000000007</v>
      </c>
    </row>
    <row r="49" spans="2:10" ht="57.75" customHeight="1" thickBot="1">
      <c r="B49" s="18"/>
      <c r="C49" s="1141" t="s">
        <v>5</v>
      </c>
      <c r="D49" s="1141"/>
      <c r="E49" s="1142"/>
      <c r="F49" s="19" t="s">
        <v>520</v>
      </c>
      <c r="G49" s="20">
        <v>1.24</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524</v>
      </c>
      <c r="D34" s="1149"/>
      <c r="E34" s="1150"/>
      <c r="F34" s="32">
        <v>6.27</v>
      </c>
      <c r="G34" s="33">
        <v>6.41</v>
      </c>
      <c r="H34" s="33">
        <v>10.4</v>
      </c>
      <c r="I34" s="33">
        <v>12.25</v>
      </c>
      <c r="J34" s="34">
        <v>13.66</v>
      </c>
      <c r="K34" s="22"/>
      <c r="L34" s="22"/>
      <c r="M34" s="22"/>
      <c r="N34" s="22"/>
      <c r="O34" s="22"/>
      <c r="P34" s="22"/>
    </row>
    <row r="35" spans="1:16" ht="39" customHeight="1">
      <c r="A35" s="22"/>
      <c r="B35" s="35"/>
      <c r="C35" s="1143" t="s">
        <v>525</v>
      </c>
      <c r="D35" s="1144"/>
      <c r="E35" s="1145"/>
      <c r="F35" s="36">
        <v>11.65</v>
      </c>
      <c r="G35" s="37">
        <v>8.6999999999999993</v>
      </c>
      <c r="H35" s="37">
        <v>7.73</v>
      </c>
      <c r="I35" s="37">
        <v>7.95</v>
      </c>
      <c r="J35" s="38">
        <v>9.64</v>
      </c>
      <c r="K35" s="22"/>
      <c r="L35" s="22"/>
      <c r="M35" s="22"/>
      <c r="N35" s="22"/>
      <c r="O35" s="22"/>
      <c r="P35" s="22"/>
    </row>
    <row r="36" spans="1:16" ht="39" customHeight="1">
      <c r="A36" s="22"/>
      <c r="B36" s="35"/>
      <c r="C36" s="1143" t="s">
        <v>526</v>
      </c>
      <c r="D36" s="1144"/>
      <c r="E36" s="1145"/>
      <c r="F36" s="36">
        <v>5.61</v>
      </c>
      <c r="G36" s="37">
        <v>6.78</v>
      </c>
      <c r="H36" s="37">
        <v>6.3</v>
      </c>
      <c r="I36" s="37">
        <v>6.82</v>
      </c>
      <c r="J36" s="38">
        <v>8.5500000000000007</v>
      </c>
      <c r="K36" s="22"/>
      <c r="L36" s="22"/>
      <c r="M36" s="22"/>
      <c r="N36" s="22"/>
      <c r="O36" s="22"/>
      <c r="P36" s="22"/>
    </row>
    <row r="37" spans="1:16" ht="39" customHeight="1">
      <c r="A37" s="22"/>
      <c r="B37" s="35"/>
      <c r="C37" s="1143" t="s">
        <v>527</v>
      </c>
      <c r="D37" s="1144"/>
      <c r="E37" s="1145"/>
      <c r="F37" s="36">
        <v>0.04</v>
      </c>
      <c r="G37" s="37">
        <v>0.68</v>
      </c>
      <c r="H37" s="37">
        <v>2.2799999999999998</v>
      </c>
      <c r="I37" s="37">
        <v>3.64</v>
      </c>
      <c r="J37" s="38">
        <v>2.83</v>
      </c>
      <c r="K37" s="22"/>
      <c r="L37" s="22"/>
      <c r="M37" s="22"/>
      <c r="N37" s="22"/>
      <c r="O37" s="22"/>
      <c r="P37" s="22"/>
    </row>
    <row r="38" spans="1:16" ht="39" customHeight="1">
      <c r="A38" s="22"/>
      <c r="B38" s="35"/>
      <c r="C38" s="1143" t="s">
        <v>528</v>
      </c>
      <c r="D38" s="1144"/>
      <c r="E38" s="1145"/>
      <c r="F38" s="36">
        <v>1.2</v>
      </c>
      <c r="G38" s="37">
        <v>0.94</v>
      </c>
      <c r="H38" s="37">
        <v>0.53</v>
      </c>
      <c r="I38" s="37">
        <v>0.95</v>
      </c>
      <c r="J38" s="38">
        <v>1.66</v>
      </c>
      <c r="K38" s="22"/>
      <c r="L38" s="22"/>
      <c r="M38" s="22"/>
      <c r="N38" s="22"/>
      <c r="O38" s="22"/>
      <c r="P38" s="22"/>
    </row>
    <row r="39" spans="1:16" ht="39" customHeight="1">
      <c r="A39" s="22"/>
      <c r="B39" s="35"/>
      <c r="C39" s="1143" t="s">
        <v>529</v>
      </c>
      <c r="D39" s="1144"/>
      <c r="E39" s="1145"/>
      <c r="F39" s="36">
        <v>0.02</v>
      </c>
      <c r="G39" s="37">
        <v>0.01</v>
      </c>
      <c r="H39" s="37">
        <v>0.01</v>
      </c>
      <c r="I39" s="37">
        <v>0.02</v>
      </c>
      <c r="J39" s="38">
        <v>0.03</v>
      </c>
      <c r="K39" s="22"/>
      <c r="L39" s="22"/>
      <c r="M39" s="22"/>
      <c r="N39" s="22"/>
      <c r="O39" s="22"/>
      <c r="P39" s="22"/>
    </row>
    <row r="40" spans="1:16" ht="39" customHeight="1">
      <c r="A40" s="22"/>
      <c r="B40" s="35"/>
      <c r="C40" s="1143" t="s">
        <v>530</v>
      </c>
      <c r="D40" s="1144"/>
      <c r="E40" s="1145"/>
      <c r="F40" s="36">
        <v>0.02</v>
      </c>
      <c r="G40" s="37">
        <v>0.02</v>
      </c>
      <c r="H40" s="37">
        <v>0.02</v>
      </c>
      <c r="I40" s="37">
        <v>0.02</v>
      </c>
      <c r="J40" s="38">
        <v>0.02</v>
      </c>
      <c r="K40" s="22"/>
      <c r="L40" s="22"/>
      <c r="M40" s="22"/>
      <c r="N40" s="22"/>
      <c r="O40" s="22"/>
      <c r="P40" s="22"/>
    </row>
    <row r="41" spans="1:16" ht="39" customHeight="1">
      <c r="A41" s="22"/>
      <c r="B41" s="35"/>
      <c r="C41" s="1143" t="s">
        <v>531</v>
      </c>
      <c r="D41" s="1144"/>
      <c r="E41" s="1145"/>
      <c r="F41" s="36">
        <v>0</v>
      </c>
      <c r="G41" s="37">
        <v>0</v>
      </c>
      <c r="H41" s="37">
        <v>0</v>
      </c>
      <c r="I41" s="37">
        <v>0</v>
      </c>
      <c r="J41" s="38">
        <v>0</v>
      </c>
      <c r="K41" s="22"/>
      <c r="L41" s="22"/>
      <c r="M41" s="22"/>
      <c r="N41" s="22"/>
      <c r="O41" s="22"/>
      <c r="P41" s="22"/>
    </row>
    <row r="42" spans="1:16" ht="39" customHeight="1">
      <c r="A42" s="22"/>
      <c r="B42" s="39"/>
      <c r="C42" s="1143" t="s">
        <v>532</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533</v>
      </c>
      <c r="D43" s="1147"/>
      <c r="E43" s="1148"/>
      <c r="F43" s="41">
        <v>0.02</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1250</v>
      </c>
      <c r="L45" s="60">
        <v>1231</v>
      </c>
      <c r="M45" s="60">
        <v>1212</v>
      </c>
      <c r="N45" s="60">
        <v>1207</v>
      </c>
      <c r="O45" s="61">
        <v>1172</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387</v>
      </c>
      <c r="L48" s="64">
        <v>395</v>
      </c>
      <c r="M48" s="64">
        <v>330</v>
      </c>
      <c r="N48" s="64">
        <v>318</v>
      </c>
      <c r="O48" s="65">
        <v>307</v>
      </c>
      <c r="P48" s="48"/>
      <c r="Q48" s="48"/>
      <c r="R48" s="48"/>
      <c r="S48" s="48"/>
      <c r="T48" s="48"/>
      <c r="U48" s="48"/>
    </row>
    <row r="49" spans="1:21" ht="30.75" customHeight="1">
      <c r="A49" s="48"/>
      <c r="B49" s="1161"/>
      <c r="C49" s="1162"/>
      <c r="D49" s="62"/>
      <c r="E49" s="1153" t="s">
        <v>16</v>
      </c>
      <c r="F49" s="1153"/>
      <c r="G49" s="1153"/>
      <c r="H49" s="1153"/>
      <c r="I49" s="1153"/>
      <c r="J49" s="1154"/>
      <c r="K49" s="63">
        <v>0</v>
      </c>
      <c r="L49" s="64">
        <v>1</v>
      </c>
      <c r="M49" s="64">
        <v>3</v>
      </c>
      <c r="N49" s="64">
        <v>5</v>
      </c>
      <c r="O49" s="65">
        <v>7</v>
      </c>
      <c r="P49" s="48"/>
      <c r="Q49" s="48"/>
      <c r="R49" s="48"/>
      <c r="S49" s="48"/>
      <c r="T49" s="48"/>
      <c r="U49" s="48"/>
    </row>
    <row r="50" spans="1:21" ht="30.75" customHeight="1">
      <c r="A50" s="48"/>
      <c r="B50" s="1161"/>
      <c r="C50" s="1162"/>
      <c r="D50" s="62"/>
      <c r="E50" s="1153" t="s">
        <v>17</v>
      </c>
      <c r="F50" s="1153"/>
      <c r="G50" s="1153"/>
      <c r="H50" s="1153"/>
      <c r="I50" s="1153"/>
      <c r="J50" s="1154"/>
      <c r="K50" s="63">
        <v>163</v>
      </c>
      <c r="L50" s="64">
        <v>130</v>
      </c>
      <c r="M50" s="64">
        <v>363</v>
      </c>
      <c r="N50" s="64">
        <v>184</v>
      </c>
      <c r="O50" s="65">
        <v>325</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1096</v>
      </c>
      <c r="L52" s="64">
        <v>1129</v>
      </c>
      <c r="M52" s="64">
        <v>1298</v>
      </c>
      <c r="N52" s="64">
        <v>1150</v>
      </c>
      <c r="O52" s="65">
        <v>1333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704</v>
      </c>
      <c r="L53" s="69">
        <v>628</v>
      </c>
      <c r="M53" s="69">
        <v>611</v>
      </c>
      <c r="N53" s="69">
        <v>565</v>
      </c>
      <c r="O53" s="70">
        <v>479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2015-04-15T07:59:04Z</cp:lastPrinted>
  <dcterms:created xsi:type="dcterms:W3CDTF">2015-02-17T07:46:34Z</dcterms:created>
  <dcterms:modified xsi:type="dcterms:W3CDTF">2015-05-07T02:45:31Z</dcterms:modified>
  <cp:category/>
</cp:coreProperties>
</file>