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27-1" sheetId="1" r:id="rId1"/>
    <sheet name="127-2" sheetId="2" r:id="rId2"/>
  </sheets>
  <definedNames/>
  <calcPr fullCalcOnLoad="1"/>
</workbook>
</file>

<file path=xl/sharedStrings.xml><?xml version="1.0" encoding="utf-8"?>
<sst xmlns="http://schemas.openxmlformats.org/spreadsheetml/2006/main" count="286" uniqueCount="93">
  <si>
    <t>港</t>
  </si>
  <si>
    <t>隻数</t>
  </si>
  <si>
    <t>総ｔ数</t>
  </si>
  <si>
    <t xml:space="preserve"> 5ｔ以上の船舶が対象である。</t>
  </si>
  <si>
    <t>総数</t>
  </si>
  <si>
    <t>漁船</t>
  </si>
  <si>
    <t>避難船その他</t>
  </si>
  <si>
    <t>-</t>
  </si>
  <si>
    <t>年</t>
  </si>
  <si>
    <t>平成</t>
  </si>
  <si>
    <t>長崎</t>
  </si>
  <si>
    <t>佐世保</t>
  </si>
  <si>
    <t>佐世保</t>
  </si>
  <si>
    <t>松浦</t>
  </si>
  <si>
    <t>厳原</t>
  </si>
  <si>
    <t>島原</t>
  </si>
  <si>
    <t>比田勝</t>
  </si>
  <si>
    <t>島原</t>
  </si>
  <si>
    <t>須川</t>
  </si>
  <si>
    <t>口ノ津</t>
  </si>
  <si>
    <t>茂木</t>
  </si>
  <si>
    <t>脇岬</t>
  </si>
  <si>
    <t>瀬戸</t>
  </si>
  <si>
    <t>1)商船</t>
  </si>
  <si>
    <t>1) 商船には自動車航送船を含む。</t>
  </si>
  <si>
    <t>単位：隻、ｔ</t>
  </si>
  <si>
    <t>勝本</t>
  </si>
  <si>
    <t>峰</t>
  </si>
  <si>
    <t>長与</t>
  </si>
  <si>
    <t>堂崎</t>
  </si>
  <si>
    <t>久山</t>
  </si>
  <si>
    <t>佐須奈</t>
  </si>
  <si>
    <t>外航</t>
  </si>
  <si>
    <t>松島</t>
  </si>
  <si>
    <t>肥前大島</t>
  </si>
  <si>
    <t>仁位</t>
  </si>
  <si>
    <t>内航</t>
  </si>
  <si>
    <t>厳原</t>
  </si>
  <si>
    <t>郷ノ浦</t>
  </si>
  <si>
    <t>福江</t>
  </si>
  <si>
    <t>比田勝</t>
  </si>
  <si>
    <t>有川</t>
  </si>
  <si>
    <t>臼ノ浦</t>
  </si>
  <si>
    <t>崎戸</t>
  </si>
  <si>
    <t>田平</t>
  </si>
  <si>
    <t>江迎</t>
  </si>
  <si>
    <t>伊王島</t>
  </si>
  <si>
    <t>調川</t>
  </si>
  <si>
    <t>肥前大島</t>
  </si>
  <si>
    <t xml:space="preserve"> 資料  県港湾課調</t>
  </si>
  <si>
    <t>高島</t>
  </si>
  <si>
    <t>小長井</t>
  </si>
  <si>
    <t>富江</t>
  </si>
  <si>
    <t>平戸</t>
  </si>
  <si>
    <t>印通寺</t>
  </si>
  <si>
    <t>大村</t>
  </si>
  <si>
    <t>岐宿</t>
  </si>
  <si>
    <t>若松</t>
  </si>
  <si>
    <t>池島</t>
  </si>
  <si>
    <t>佐々</t>
  </si>
  <si>
    <t>川内</t>
  </si>
  <si>
    <t>彼杵</t>
  </si>
  <si>
    <t>青方</t>
  </si>
  <si>
    <t>鹿見</t>
  </si>
  <si>
    <t>松島</t>
  </si>
  <si>
    <t>時津</t>
  </si>
  <si>
    <t>川棚</t>
  </si>
  <si>
    <t>玉ノ浦</t>
  </si>
  <si>
    <t>多比良</t>
  </si>
  <si>
    <t>太田和</t>
  </si>
  <si>
    <t>仁位</t>
  </si>
  <si>
    <t>竹敷</t>
  </si>
  <si>
    <t>瀬川</t>
  </si>
  <si>
    <t>仁田</t>
  </si>
  <si>
    <t>相の浦</t>
  </si>
  <si>
    <t>福島</t>
  </si>
  <si>
    <t>大島</t>
  </si>
  <si>
    <t>小浜</t>
  </si>
  <si>
    <t>佐須奈</t>
  </si>
  <si>
    <t>松浦</t>
  </si>
  <si>
    <t>七ツ釜</t>
  </si>
  <si>
    <t>面高</t>
  </si>
  <si>
    <t>榎津</t>
  </si>
  <si>
    <t>郷ノ首</t>
  </si>
  <si>
    <t>神ノ浦</t>
  </si>
  <si>
    <t>小口</t>
  </si>
  <si>
    <t>-</t>
  </si>
  <si>
    <t xml:space="preserve">１２７      船   舶   の   入   港   隻   数  </t>
  </si>
  <si>
    <t xml:space="preserve"> 港湾調査による。</t>
  </si>
  <si>
    <r>
      <t xml:space="preserve">  お  よ  び  ト  ン  数　</t>
    </r>
    <r>
      <rPr>
        <sz val="12"/>
        <color indexed="8"/>
        <rFont val="ＭＳ 明朝"/>
        <family val="1"/>
      </rPr>
      <t>（平成25年）</t>
    </r>
  </si>
  <si>
    <t>福江</t>
  </si>
  <si>
    <t>郷ノ浦</t>
  </si>
  <si>
    <t>臼ノ浦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</si>
</sst>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7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85" zoomScaleNormal="85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34.5" customHeight="1">
      <c r="B2" s="1" t="s">
        <v>88</v>
      </c>
    </row>
    <row r="3" spans="2:14" ht="15.75" customHeight="1" thickBot="1"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18"/>
      <c r="B4" s="28" t="s">
        <v>0</v>
      </c>
      <c r="C4" s="28"/>
      <c r="D4" s="28"/>
      <c r="E4" s="28"/>
      <c r="F4" s="3"/>
      <c r="G4" s="24" t="s">
        <v>4</v>
      </c>
      <c r="H4" s="26"/>
      <c r="I4" s="24" t="s">
        <v>23</v>
      </c>
      <c r="J4" s="27"/>
      <c r="K4" s="24" t="s">
        <v>5</v>
      </c>
      <c r="L4" s="27"/>
      <c r="M4" s="24" t="s">
        <v>6</v>
      </c>
      <c r="N4" s="25"/>
    </row>
    <row r="5" spans="2:14" ht="39" customHeight="1">
      <c r="B5" s="29"/>
      <c r="C5" s="29"/>
      <c r="D5" s="29"/>
      <c r="E5" s="29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5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2:14" ht="23.25" customHeight="1">
      <c r="B7" s="22" t="s">
        <v>9</v>
      </c>
      <c r="C7" s="22"/>
      <c r="D7" s="21">
        <v>23</v>
      </c>
      <c r="E7" s="20" t="s">
        <v>8</v>
      </c>
      <c r="F7" s="10"/>
      <c r="G7" s="14">
        <v>437946</v>
      </c>
      <c r="H7" s="14">
        <v>74727450</v>
      </c>
      <c r="I7" s="14">
        <v>180207</v>
      </c>
      <c r="J7" s="14">
        <v>64577918</v>
      </c>
      <c r="K7" s="14">
        <v>245446</v>
      </c>
      <c r="L7" s="14">
        <v>5114987</v>
      </c>
      <c r="M7" s="14">
        <v>12293</v>
      </c>
      <c r="N7" s="14">
        <v>5034545</v>
      </c>
    </row>
    <row r="8" spans="2:14" ht="23.25" customHeight="1">
      <c r="B8" s="21"/>
      <c r="C8" s="21"/>
      <c r="D8" s="21">
        <v>24</v>
      </c>
      <c r="E8" s="21"/>
      <c r="F8" s="10"/>
      <c r="G8" s="14">
        <v>358677</v>
      </c>
      <c r="H8" s="14">
        <v>76137915</v>
      </c>
      <c r="I8" s="14">
        <v>176609</v>
      </c>
      <c r="J8" s="14">
        <v>65990821</v>
      </c>
      <c r="K8" s="14">
        <v>173296</v>
      </c>
      <c r="L8" s="14">
        <v>4712465</v>
      </c>
      <c r="M8" s="14">
        <v>8772</v>
      </c>
      <c r="N8" s="14">
        <v>5434629</v>
      </c>
    </row>
    <row r="9" spans="2:14" ht="33.75" customHeight="1">
      <c r="B9" s="21"/>
      <c r="C9" s="21"/>
      <c r="D9" s="21">
        <v>25</v>
      </c>
      <c r="E9" s="21"/>
      <c r="F9" s="10"/>
      <c r="G9" s="14">
        <f aca="true" t="shared" si="0" ref="G9:N9">SUM(G25,G10)</f>
        <v>322509</v>
      </c>
      <c r="H9" s="14">
        <f t="shared" si="0"/>
        <v>70602705</v>
      </c>
      <c r="I9" s="14">
        <f t="shared" si="0"/>
        <v>162517</v>
      </c>
      <c r="J9" s="14">
        <f t="shared" si="0"/>
        <v>59516575</v>
      </c>
      <c r="K9" s="14">
        <f t="shared" si="0"/>
        <v>150117</v>
      </c>
      <c r="L9" s="14">
        <f t="shared" si="0"/>
        <v>4694550</v>
      </c>
      <c r="M9" s="14">
        <f t="shared" si="0"/>
        <v>9875</v>
      </c>
      <c r="N9" s="14">
        <f t="shared" si="0"/>
        <v>6391580</v>
      </c>
    </row>
    <row r="10" spans="2:14" ht="33.75" customHeight="1">
      <c r="B10" s="22" t="s">
        <v>32</v>
      </c>
      <c r="C10" s="22"/>
      <c r="D10" s="22"/>
      <c r="E10" s="22"/>
      <c r="F10" s="12"/>
      <c r="G10" s="14">
        <f>SUM(G11:G24)</f>
        <v>2002</v>
      </c>
      <c r="H10" s="14">
        <f>SUM(H11:H24)</f>
        <v>12099733</v>
      </c>
      <c r="I10" s="14">
        <f>SUM(I11:I24)</f>
        <v>2002</v>
      </c>
      <c r="J10" s="14">
        <f>SUM(J11:J24)</f>
        <v>12099733</v>
      </c>
      <c r="K10" s="14" t="s">
        <v>7</v>
      </c>
      <c r="L10" s="14" t="s">
        <v>7</v>
      </c>
      <c r="M10" s="14" t="s">
        <v>7</v>
      </c>
      <c r="N10" s="14" t="s">
        <v>7</v>
      </c>
    </row>
    <row r="11" spans="3:14" ht="30" customHeight="1">
      <c r="C11" s="22" t="s">
        <v>10</v>
      </c>
      <c r="D11" s="22"/>
      <c r="E11" s="22"/>
      <c r="F11" s="15"/>
      <c r="G11" s="14">
        <f aca="true" t="shared" si="1" ref="G11:G24">I11</f>
        <v>256</v>
      </c>
      <c r="H11" s="13">
        <v>3538248</v>
      </c>
      <c r="I11" s="13">
        <v>256</v>
      </c>
      <c r="J11" s="13">
        <v>3538248</v>
      </c>
      <c r="K11" s="14" t="s">
        <v>7</v>
      </c>
      <c r="L11" s="14" t="s">
        <v>7</v>
      </c>
      <c r="M11" s="14" t="s">
        <v>7</v>
      </c>
      <c r="N11" s="14" t="s">
        <v>7</v>
      </c>
    </row>
    <row r="12" spans="3:14" ht="24" customHeight="1">
      <c r="C12" s="22" t="s">
        <v>14</v>
      </c>
      <c r="D12" s="22"/>
      <c r="E12" s="22"/>
      <c r="F12" s="15"/>
      <c r="G12" s="14">
        <f t="shared" si="1"/>
        <v>552</v>
      </c>
      <c r="H12" s="13">
        <v>80469</v>
      </c>
      <c r="I12" s="13">
        <v>552</v>
      </c>
      <c r="J12" s="13">
        <v>80469</v>
      </c>
      <c r="K12" s="14" t="s">
        <v>7</v>
      </c>
      <c r="L12" s="14" t="s">
        <v>7</v>
      </c>
      <c r="M12" s="14" t="s">
        <v>7</v>
      </c>
      <c r="N12" s="14" t="s">
        <v>7</v>
      </c>
    </row>
    <row r="13" spans="3:14" ht="24" customHeight="1">
      <c r="C13" s="22" t="s">
        <v>12</v>
      </c>
      <c r="D13" s="22"/>
      <c r="E13" s="22"/>
      <c r="F13" s="15"/>
      <c r="G13" s="14">
        <f t="shared" si="1"/>
        <v>57</v>
      </c>
      <c r="H13" s="13">
        <v>616043</v>
      </c>
      <c r="I13" s="13">
        <v>57</v>
      </c>
      <c r="J13" s="13">
        <v>616043</v>
      </c>
      <c r="K13" s="14" t="s">
        <v>7</v>
      </c>
      <c r="L13" s="14" t="s">
        <v>7</v>
      </c>
      <c r="M13" s="14" t="s">
        <v>7</v>
      </c>
      <c r="N13" s="14" t="s">
        <v>7</v>
      </c>
    </row>
    <row r="14" spans="3:14" ht="24" customHeight="1">
      <c r="C14" s="22" t="s">
        <v>15</v>
      </c>
      <c r="D14" s="22"/>
      <c r="E14" s="22"/>
      <c r="F14" s="15"/>
      <c r="G14" s="14">
        <f t="shared" si="1"/>
        <v>13</v>
      </c>
      <c r="H14" s="13">
        <v>35126</v>
      </c>
      <c r="I14" s="13">
        <v>13</v>
      </c>
      <c r="J14" s="13">
        <v>35126</v>
      </c>
      <c r="K14" s="14" t="s">
        <v>7</v>
      </c>
      <c r="L14" s="14" t="s">
        <v>7</v>
      </c>
      <c r="M14" s="14" t="s">
        <v>7</v>
      </c>
      <c r="N14" s="14" t="s">
        <v>7</v>
      </c>
    </row>
    <row r="15" spans="3:14" ht="24" customHeight="1">
      <c r="C15" s="22" t="s">
        <v>13</v>
      </c>
      <c r="D15" s="22"/>
      <c r="E15" s="22"/>
      <c r="F15" s="15"/>
      <c r="G15" s="14">
        <f t="shared" si="1"/>
        <v>207</v>
      </c>
      <c r="H15" s="13">
        <v>5771959</v>
      </c>
      <c r="I15" s="13">
        <v>207</v>
      </c>
      <c r="J15" s="13">
        <v>5771959</v>
      </c>
      <c r="K15" s="14" t="s">
        <v>7</v>
      </c>
      <c r="L15" s="14" t="s">
        <v>7</v>
      </c>
      <c r="M15" s="14" t="s">
        <v>7</v>
      </c>
      <c r="N15" s="14" t="s">
        <v>7</v>
      </c>
    </row>
    <row r="16" spans="3:14" ht="24" customHeight="1">
      <c r="C16" s="22" t="s">
        <v>35</v>
      </c>
      <c r="D16" s="22"/>
      <c r="E16" s="22"/>
      <c r="F16" s="15"/>
      <c r="G16" s="14">
        <f t="shared" si="1"/>
        <v>29</v>
      </c>
      <c r="H16" s="13">
        <v>18479</v>
      </c>
      <c r="I16" s="13">
        <v>29</v>
      </c>
      <c r="J16" s="13">
        <v>18479</v>
      </c>
      <c r="K16" s="14" t="s">
        <v>7</v>
      </c>
      <c r="L16" s="14" t="s">
        <v>7</v>
      </c>
      <c r="M16" s="14" t="s">
        <v>7</v>
      </c>
      <c r="N16" s="14" t="s">
        <v>7</v>
      </c>
    </row>
    <row r="17" spans="3:14" ht="24" customHeight="1">
      <c r="C17" s="22" t="s">
        <v>27</v>
      </c>
      <c r="D17" s="22"/>
      <c r="E17" s="22"/>
      <c r="F17" s="15"/>
      <c r="G17" s="14">
        <f t="shared" si="1"/>
        <v>7</v>
      </c>
      <c r="H17" s="13">
        <v>10186</v>
      </c>
      <c r="I17" s="13">
        <v>7</v>
      </c>
      <c r="J17" s="13">
        <v>10186</v>
      </c>
      <c r="K17" s="14" t="s">
        <v>7</v>
      </c>
      <c r="L17" s="14" t="s">
        <v>7</v>
      </c>
      <c r="M17" s="14" t="s">
        <v>7</v>
      </c>
      <c r="N17" s="14" t="s">
        <v>7</v>
      </c>
    </row>
    <row r="18" spans="3:14" ht="24" customHeight="1">
      <c r="C18" s="22" t="s">
        <v>31</v>
      </c>
      <c r="D18" s="22"/>
      <c r="E18" s="22"/>
      <c r="F18" s="15"/>
      <c r="G18" s="14" t="s">
        <v>7</v>
      </c>
      <c r="H18" s="14" t="s">
        <v>7</v>
      </c>
      <c r="I18" s="14" t="s">
        <v>7</v>
      </c>
      <c r="J18" s="14" t="s">
        <v>7</v>
      </c>
      <c r="K18" s="14" t="s">
        <v>7</v>
      </c>
      <c r="L18" s="14" t="s">
        <v>7</v>
      </c>
      <c r="M18" s="14" t="s">
        <v>7</v>
      </c>
      <c r="N18" s="14" t="s">
        <v>7</v>
      </c>
    </row>
    <row r="19" spans="3:14" ht="24" customHeight="1">
      <c r="C19" s="22" t="s">
        <v>16</v>
      </c>
      <c r="D19" s="22"/>
      <c r="E19" s="22"/>
      <c r="F19" s="15"/>
      <c r="G19" s="14">
        <f t="shared" si="1"/>
        <v>816</v>
      </c>
      <c r="H19" s="14">
        <v>224286</v>
      </c>
      <c r="I19" s="13">
        <v>816</v>
      </c>
      <c r="J19" s="13">
        <v>224286</v>
      </c>
      <c r="K19" s="14" t="s">
        <v>7</v>
      </c>
      <c r="L19" s="14" t="s">
        <v>7</v>
      </c>
      <c r="M19" s="14" t="s">
        <v>7</v>
      </c>
      <c r="N19" s="14" t="s">
        <v>7</v>
      </c>
    </row>
    <row r="20" spans="3:14" ht="24" customHeight="1">
      <c r="C20" s="22" t="s">
        <v>90</v>
      </c>
      <c r="D20" s="22"/>
      <c r="E20" s="22"/>
      <c r="F20" s="15"/>
      <c r="G20" s="14">
        <f>I20</f>
        <v>2</v>
      </c>
      <c r="H20" s="14">
        <v>3768</v>
      </c>
      <c r="I20" s="13">
        <v>2</v>
      </c>
      <c r="J20" s="13">
        <v>3768</v>
      </c>
      <c r="K20" s="14" t="s">
        <v>7</v>
      </c>
      <c r="L20" s="14" t="s">
        <v>7</v>
      </c>
      <c r="M20" s="14" t="s">
        <v>7</v>
      </c>
      <c r="N20" s="14" t="s">
        <v>7</v>
      </c>
    </row>
    <row r="21" spans="3:14" ht="24" customHeight="1">
      <c r="C21" s="22" t="s">
        <v>91</v>
      </c>
      <c r="D21" s="22"/>
      <c r="E21" s="22"/>
      <c r="F21" s="15"/>
      <c r="G21" s="14">
        <f>I21</f>
        <v>1</v>
      </c>
      <c r="H21" s="14">
        <v>7000</v>
      </c>
      <c r="I21" s="13">
        <v>1</v>
      </c>
      <c r="J21" s="13">
        <v>7000</v>
      </c>
      <c r="K21" s="14" t="s">
        <v>7</v>
      </c>
      <c r="L21" s="14" t="s">
        <v>7</v>
      </c>
      <c r="M21" s="14" t="s">
        <v>7</v>
      </c>
      <c r="N21" s="14" t="s">
        <v>7</v>
      </c>
    </row>
    <row r="22" spans="3:14" ht="24" customHeight="1">
      <c r="C22" s="22" t="s">
        <v>33</v>
      </c>
      <c r="D22" s="22"/>
      <c r="E22" s="22"/>
      <c r="F22" s="15"/>
      <c r="G22" s="14">
        <f t="shared" si="1"/>
        <v>57</v>
      </c>
      <c r="H22" s="14">
        <v>1791986</v>
      </c>
      <c r="I22" s="13">
        <v>57</v>
      </c>
      <c r="J22" s="13">
        <v>1791986</v>
      </c>
      <c r="K22" s="14" t="s">
        <v>7</v>
      </c>
      <c r="L22" s="14" t="s">
        <v>7</v>
      </c>
      <c r="M22" s="14" t="s">
        <v>7</v>
      </c>
      <c r="N22" s="14" t="s">
        <v>7</v>
      </c>
    </row>
    <row r="23" spans="3:14" ht="24" customHeight="1">
      <c r="C23" s="22" t="s">
        <v>92</v>
      </c>
      <c r="D23" s="22"/>
      <c r="E23" s="22"/>
      <c r="F23" s="15"/>
      <c r="G23" s="14">
        <f>I23</f>
        <v>1</v>
      </c>
      <c r="H23" s="14">
        <v>967</v>
      </c>
      <c r="I23" s="13">
        <v>1</v>
      </c>
      <c r="J23" s="13">
        <v>967</v>
      </c>
      <c r="K23" s="14" t="s">
        <v>7</v>
      </c>
      <c r="L23" s="14" t="s">
        <v>7</v>
      </c>
      <c r="M23" s="14" t="s">
        <v>7</v>
      </c>
      <c r="N23" s="14" t="s">
        <v>7</v>
      </c>
    </row>
    <row r="24" spans="3:14" ht="24" customHeight="1">
      <c r="C24" s="22" t="s">
        <v>34</v>
      </c>
      <c r="D24" s="22"/>
      <c r="E24" s="22"/>
      <c r="F24" s="15"/>
      <c r="G24" s="14">
        <f t="shared" si="1"/>
        <v>4</v>
      </c>
      <c r="H24" s="14">
        <v>1216</v>
      </c>
      <c r="I24" s="13">
        <v>4</v>
      </c>
      <c r="J24" s="13">
        <v>1216</v>
      </c>
      <c r="K24" s="14" t="s">
        <v>7</v>
      </c>
      <c r="L24" s="14" t="s">
        <v>7</v>
      </c>
      <c r="M24" s="14" t="s">
        <v>7</v>
      </c>
      <c r="N24" s="14" t="s">
        <v>7</v>
      </c>
    </row>
    <row r="25" spans="2:14" ht="33.75" customHeight="1">
      <c r="B25" s="22" t="s">
        <v>36</v>
      </c>
      <c r="C25" s="22"/>
      <c r="D25" s="22"/>
      <c r="E25" s="22"/>
      <c r="F25" s="12"/>
      <c r="G25" s="14">
        <f>SUM(G26:G44,'127-2'!G7:G48)</f>
        <v>320507</v>
      </c>
      <c r="H25" s="14">
        <f>SUM(H26:H44,'127-2'!H7:H48)</f>
        <v>58502972</v>
      </c>
      <c r="I25" s="14">
        <f>SUM(I26:I44,'127-2'!I7:I48)</f>
        <v>160515</v>
      </c>
      <c r="J25" s="14">
        <f>SUM(J26:J44,'127-2'!J7:J48)</f>
        <v>47416842</v>
      </c>
      <c r="K25" s="14">
        <f>SUM(K26:K44,'127-2'!K7:K48)</f>
        <v>150117</v>
      </c>
      <c r="L25" s="14">
        <f>SUM(L26:L44,'127-2'!L7:L48)</f>
        <v>4694550</v>
      </c>
      <c r="M25" s="14">
        <f>SUM(M26:M44,'127-2'!M7:M48)</f>
        <v>9875</v>
      </c>
      <c r="N25" s="14">
        <f>SUM(N26:N44,'127-2'!N7:N48)</f>
        <v>6391580</v>
      </c>
    </row>
    <row r="26" spans="3:14" ht="30" customHeight="1">
      <c r="C26" s="22" t="s">
        <v>10</v>
      </c>
      <c r="D26" s="22"/>
      <c r="E26" s="22"/>
      <c r="F26" s="15"/>
      <c r="G26" s="14">
        <f>I26+M26</f>
        <v>10154</v>
      </c>
      <c r="H26" s="14">
        <v>4041793</v>
      </c>
      <c r="I26" s="13">
        <v>9888</v>
      </c>
      <c r="J26" s="13">
        <v>3950880</v>
      </c>
      <c r="K26" s="14" t="s">
        <v>7</v>
      </c>
      <c r="L26" s="14" t="s">
        <v>7</v>
      </c>
      <c r="M26" s="13">
        <v>266</v>
      </c>
      <c r="N26" s="13">
        <v>90913</v>
      </c>
    </row>
    <row r="27" spans="3:14" ht="30" customHeight="1">
      <c r="C27" s="22" t="s">
        <v>39</v>
      </c>
      <c r="D27" s="22"/>
      <c r="E27" s="22"/>
      <c r="F27" s="15"/>
      <c r="G27" s="14">
        <f>I27+K27+M27</f>
        <v>13687</v>
      </c>
      <c r="H27" s="14">
        <v>3792360</v>
      </c>
      <c r="I27" s="13">
        <v>9476</v>
      </c>
      <c r="J27" s="13">
        <v>3644348</v>
      </c>
      <c r="K27" s="13">
        <v>1252</v>
      </c>
      <c r="L27" s="13">
        <v>10027</v>
      </c>
      <c r="M27" s="13">
        <v>2959</v>
      </c>
      <c r="N27" s="13">
        <v>137985</v>
      </c>
    </row>
    <row r="28" spans="3:14" ht="30" customHeight="1">
      <c r="C28" s="22" t="s">
        <v>38</v>
      </c>
      <c r="D28" s="22"/>
      <c r="E28" s="22"/>
      <c r="F28" s="15"/>
      <c r="G28" s="14">
        <f>I28+K28+M28</f>
        <v>15575</v>
      </c>
      <c r="H28" s="14">
        <v>2785817</v>
      </c>
      <c r="I28" s="13">
        <v>3723</v>
      </c>
      <c r="J28" s="13">
        <v>2623902</v>
      </c>
      <c r="K28" s="13">
        <v>11713</v>
      </c>
      <c r="L28" s="13">
        <v>103522</v>
      </c>
      <c r="M28" s="13">
        <v>139</v>
      </c>
      <c r="N28" s="13">
        <v>58393</v>
      </c>
    </row>
    <row r="29" spans="3:14" ht="30" customHeight="1">
      <c r="C29" s="22" t="s">
        <v>37</v>
      </c>
      <c r="D29" s="22"/>
      <c r="E29" s="22"/>
      <c r="F29" s="15"/>
      <c r="G29" s="14">
        <f>I29+K29+M29</f>
        <v>41027</v>
      </c>
      <c r="H29" s="14">
        <v>5271545</v>
      </c>
      <c r="I29" s="13">
        <v>2437</v>
      </c>
      <c r="J29" s="13">
        <v>2528657</v>
      </c>
      <c r="K29" s="13">
        <v>38513</v>
      </c>
      <c r="L29" s="13">
        <v>2725557</v>
      </c>
      <c r="M29" s="13">
        <v>77</v>
      </c>
      <c r="N29" s="13">
        <v>17331</v>
      </c>
    </row>
    <row r="30" spans="3:14" ht="30" customHeight="1">
      <c r="C30" s="22" t="s">
        <v>11</v>
      </c>
      <c r="D30" s="22"/>
      <c r="E30" s="22"/>
      <c r="F30" s="15"/>
      <c r="G30" s="14">
        <f>I30+K30+M30</f>
        <v>22875</v>
      </c>
      <c r="H30" s="14">
        <v>9000875</v>
      </c>
      <c r="I30" s="13">
        <v>16591</v>
      </c>
      <c r="J30" s="13">
        <v>3463477</v>
      </c>
      <c r="K30" s="13">
        <v>3606</v>
      </c>
      <c r="L30" s="13">
        <v>444599</v>
      </c>
      <c r="M30" s="13">
        <v>2678</v>
      </c>
      <c r="N30" s="13">
        <v>5092799</v>
      </c>
    </row>
    <row r="31" spans="3:14" ht="24" customHeight="1">
      <c r="C31" s="22" t="s">
        <v>20</v>
      </c>
      <c r="D31" s="22"/>
      <c r="E31" s="22"/>
      <c r="F31" s="15"/>
      <c r="G31" s="14">
        <f>I31+K31</f>
        <v>1210</v>
      </c>
      <c r="H31" s="14">
        <v>21254</v>
      </c>
      <c r="I31" s="13">
        <v>1209</v>
      </c>
      <c r="J31" s="13">
        <v>21249</v>
      </c>
      <c r="K31" s="13">
        <v>1</v>
      </c>
      <c r="L31" s="13">
        <v>5</v>
      </c>
      <c r="M31" s="14" t="s">
        <v>7</v>
      </c>
      <c r="N31" s="14" t="s">
        <v>7</v>
      </c>
    </row>
    <row r="32" spans="3:14" ht="24" customHeight="1">
      <c r="C32" s="22" t="s">
        <v>46</v>
      </c>
      <c r="D32" s="22"/>
      <c r="E32" s="22"/>
      <c r="F32" s="15"/>
      <c r="G32" s="14">
        <f>SUM(I32,M32)</f>
        <v>8230</v>
      </c>
      <c r="H32" s="14">
        <v>1308538</v>
      </c>
      <c r="I32" s="13">
        <v>8223</v>
      </c>
      <c r="J32" s="13">
        <v>1308503</v>
      </c>
      <c r="K32" s="14" t="s">
        <v>7</v>
      </c>
      <c r="L32" s="14" t="s">
        <v>7</v>
      </c>
      <c r="M32" s="14">
        <v>7</v>
      </c>
      <c r="N32" s="14">
        <v>35</v>
      </c>
    </row>
    <row r="33" spans="3:14" ht="24" customHeight="1">
      <c r="C33" s="22" t="s">
        <v>50</v>
      </c>
      <c r="D33" s="22"/>
      <c r="E33" s="22"/>
      <c r="F33" s="15"/>
      <c r="G33" s="14">
        <f>I33</f>
        <v>4516</v>
      </c>
      <c r="H33" s="14">
        <v>703492</v>
      </c>
      <c r="I33" s="14">
        <v>4516</v>
      </c>
      <c r="J33" s="14">
        <v>703492</v>
      </c>
      <c r="K33" s="13" t="s">
        <v>86</v>
      </c>
      <c r="L33" s="13" t="s">
        <v>86</v>
      </c>
      <c r="M33" s="13" t="s">
        <v>86</v>
      </c>
      <c r="N33" s="13" t="s">
        <v>86</v>
      </c>
    </row>
    <row r="34" spans="3:14" ht="24" customHeight="1">
      <c r="C34" s="22" t="s">
        <v>21</v>
      </c>
      <c r="D34" s="22"/>
      <c r="E34" s="22"/>
      <c r="F34" s="15"/>
      <c r="G34" s="14">
        <f>SUM(K34,M34)</f>
        <v>2568</v>
      </c>
      <c r="H34" s="14">
        <v>55492</v>
      </c>
      <c r="I34" s="14" t="s">
        <v>7</v>
      </c>
      <c r="J34" s="14" t="s">
        <v>7</v>
      </c>
      <c r="K34" s="13">
        <v>2550</v>
      </c>
      <c r="L34" s="13">
        <v>39600</v>
      </c>
      <c r="M34" s="14">
        <v>18</v>
      </c>
      <c r="N34" s="14">
        <v>15892</v>
      </c>
    </row>
    <row r="35" spans="3:14" ht="30" customHeight="1">
      <c r="C35" s="22" t="s">
        <v>84</v>
      </c>
      <c r="D35" s="22"/>
      <c r="E35" s="22"/>
      <c r="F35" s="15"/>
      <c r="G35" s="14">
        <f>I35+K35</f>
        <v>2032</v>
      </c>
      <c r="H35" s="14">
        <v>85518</v>
      </c>
      <c r="I35" s="14">
        <v>2031</v>
      </c>
      <c r="J35" s="14">
        <v>85512</v>
      </c>
      <c r="K35" s="13">
        <v>1</v>
      </c>
      <c r="L35" s="13">
        <v>6</v>
      </c>
      <c r="M35" s="13" t="s">
        <v>86</v>
      </c>
      <c r="N35" s="13" t="s">
        <v>86</v>
      </c>
    </row>
    <row r="36" spans="3:14" ht="24" customHeight="1">
      <c r="C36" s="22" t="s">
        <v>58</v>
      </c>
      <c r="D36" s="22"/>
      <c r="E36" s="22"/>
      <c r="F36" s="15"/>
      <c r="G36" s="14">
        <f>I36</f>
        <v>4824</v>
      </c>
      <c r="H36" s="14">
        <v>543470</v>
      </c>
      <c r="I36" s="14">
        <v>4824</v>
      </c>
      <c r="J36" s="14">
        <v>543470</v>
      </c>
      <c r="K36" s="13" t="s">
        <v>86</v>
      </c>
      <c r="L36" s="13" t="s">
        <v>86</v>
      </c>
      <c r="M36" s="13" t="s">
        <v>86</v>
      </c>
      <c r="N36" s="13" t="s">
        <v>86</v>
      </c>
    </row>
    <row r="37" spans="3:14" ht="24" customHeight="1">
      <c r="C37" s="22" t="s">
        <v>85</v>
      </c>
      <c r="D37" s="22"/>
      <c r="E37" s="22"/>
      <c r="F37" s="15"/>
      <c r="G37" s="14">
        <f>K37</f>
        <v>150</v>
      </c>
      <c r="H37" s="14">
        <v>900</v>
      </c>
      <c r="I37" s="13" t="s">
        <v>86</v>
      </c>
      <c r="J37" s="13" t="s">
        <v>86</v>
      </c>
      <c r="K37" s="13">
        <v>150</v>
      </c>
      <c r="L37" s="13">
        <v>900</v>
      </c>
      <c r="M37" s="13" t="s">
        <v>86</v>
      </c>
      <c r="N37" s="13" t="s">
        <v>86</v>
      </c>
    </row>
    <row r="38" spans="3:14" ht="24" customHeight="1">
      <c r="C38" s="22" t="s">
        <v>42</v>
      </c>
      <c r="D38" s="22"/>
      <c r="E38" s="22"/>
      <c r="F38" s="15"/>
      <c r="G38" s="14">
        <f>I38</f>
        <v>129</v>
      </c>
      <c r="H38" s="14">
        <v>44574</v>
      </c>
      <c r="I38" s="13">
        <v>129</v>
      </c>
      <c r="J38" s="13">
        <v>44574</v>
      </c>
      <c r="K38" s="14" t="s">
        <v>7</v>
      </c>
      <c r="L38" s="14" t="s">
        <v>7</v>
      </c>
      <c r="M38" s="14" t="s">
        <v>7</v>
      </c>
      <c r="N38" s="14" t="s">
        <v>7</v>
      </c>
    </row>
    <row r="39" spans="3:14" ht="24" customHeight="1">
      <c r="C39" s="22" t="s">
        <v>17</v>
      </c>
      <c r="D39" s="22"/>
      <c r="E39" s="22"/>
      <c r="F39" s="15"/>
      <c r="G39" s="14">
        <f>I39</f>
        <v>7798</v>
      </c>
      <c r="H39" s="14">
        <v>6241373</v>
      </c>
      <c r="I39" s="13">
        <v>7798</v>
      </c>
      <c r="J39" s="13">
        <v>6241373</v>
      </c>
      <c r="K39" s="14" t="s">
        <v>7</v>
      </c>
      <c r="L39" s="14" t="s">
        <v>7</v>
      </c>
      <c r="M39" s="14" t="s">
        <v>7</v>
      </c>
      <c r="N39" s="14" t="s">
        <v>7</v>
      </c>
    </row>
    <row r="40" spans="3:14" ht="29.25" customHeight="1">
      <c r="C40" s="22" t="s">
        <v>30</v>
      </c>
      <c r="D40" s="22"/>
      <c r="E40" s="22"/>
      <c r="F40" s="15"/>
      <c r="G40" s="14">
        <f>I40</f>
        <v>47</v>
      </c>
      <c r="H40" s="14">
        <v>49577</v>
      </c>
      <c r="I40" s="14">
        <v>47</v>
      </c>
      <c r="J40" s="14">
        <v>49577</v>
      </c>
      <c r="K40" s="13" t="s">
        <v>86</v>
      </c>
      <c r="L40" s="13" t="s">
        <v>86</v>
      </c>
      <c r="M40" s="13" t="s">
        <v>86</v>
      </c>
      <c r="N40" s="13" t="s">
        <v>86</v>
      </c>
    </row>
    <row r="41" spans="3:14" ht="23.25" customHeight="1">
      <c r="C41" s="22" t="s">
        <v>51</v>
      </c>
      <c r="D41" s="22"/>
      <c r="E41" s="22"/>
      <c r="F41" s="15"/>
      <c r="G41" s="14">
        <f>I41</f>
        <v>169</v>
      </c>
      <c r="H41" s="14">
        <v>174307</v>
      </c>
      <c r="I41" s="14">
        <v>169</v>
      </c>
      <c r="J41" s="14">
        <v>174307</v>
      </c>
      <c r="K41" s="13" t="s">
        <v>86</v>
      </c>
      <c r="L41" s="13" t="s">
        <v>86</v>
      </c>
      <c r="M41" s="13" t="s">
        <v>86</v>
      </c>
      <c r="N41" s="13" t="s">
        <v>86</v>
      </c>
    </row>
    <row r="42" spans="3:14" ht="23.25" customHeight="1">
      <c r="C42" s="22" t="s">
        <v>55</v>
      </c>
      <c r="D42" s="22"/>
      <c r="E42" s="22"/>
      <c r="F42" s="15"/>
      <c r="G42" s="14">
        <f>I42</f>
        <v>8496</v>
      </c>
      <c r="H42" s="14">
        <v>193399</v>
      </c>
      <c r="I42" s="14">
        <v>8496</v>
      </c>
      <c r="J42" s="14">
        <v>193399</v>
      </c>
      <c r="K42" s="13" t="s">
        <v>86</v>
      </c>
      <c r="L42" s="13" t="s">
        <v>86</v>
      </c>
      <c r="M42" s="13" t="s">
        <v>86</v>
      </c>
      <c r="N42" s="13" t="s">
        <v>86</v>
      </c>
    </row>
    <row r="43" spans="3:14" ht="23.25" customHeight="1">
      <c r="C43" s="22" t="s">
        <v>52</v>
      </c>
      <c r="D43" s="22"/>
      <c r="E43" s="22"/>
      <c r="F43" s="15"/>
      <c r="G43" s="14">
        <f>SUM(I43,K43,M43)</f>
        <v>1170</v>
      </c>
      <c r="H43" s="14">
        <v>37363</v>
      </c>
      <c r="I43" s="14">
        <v>217</v>
      </c>
      <c r="J43" s="14">
        <v>8996</v>
      </c>
      <c r="K43" s="13">
        <v>894</v>
      </c>
      <c r="L43" s="13">
        <v>5459</v>
      </c>
      <c r="M43" s="13">
        <v>59</v>
      </c>
      <c r="N43" s="13">
        <v>22908</v>
      </c>
    </row>
    <row r="44" spans="3:14" ht="24" customHeight="1">
      <c r="C44" s="22" t="s">
        <v>67</v>
      </c>
      <c r="D44" s="22"/>
      <c r="E44" s="22"/>
      <c r="F44" s="15"/>
      <c r="G44" s="14">
        <f>I44+K44+M44</f>
        <v>7795</v>
      </c>
      <c r="H44" s="14">
        <v>86694</v>
      </c>
      <c r="I44" s="14">
        <v>268</v>
      </c>
      <c r="J44" s="14">
        <v>4556</v>
      </c>
      <c r="K44" s="13">
        <v>7497</v>
      </c>
      <c r="L44" s="13">
        <v>67164</v>
      </c>
      <c r="M44" s="13">
        <v>30</v>
      </c>
      <c r="N44" s="13">
        <v>14974</v>
      </c>
    </row>
    <row r="45" spans="1:14" ht="15.75" customHeight="1" thickBot="1">
      <c r="A45" s="2"/>
      <c r="B45" s="16"/>
      <c r="C45" s="2"/>
      <c r="D45" s="2"/>
      <c r="E45" s="2"/>
      <c r="F45" s="17"/>
      <c r="G45" s="2"/>
      <c r="H45" s="2"/>
      <c r="I45" s="2"/>
      <c r="J45" s="2"/>
      <c r="K45" s="2"/>
      <c r="L45" s="2"/>
      <c r="M45" s="2"/>
      <c r="N45" s="2"/>
    </row>
    <row r="46" spans="2:7" ht="14.25" customHeight="1">
      <c r="B46" s="1" t="s">
        <v>24</v>
      </c>
      <c r="G46" s="11"/>
    </row>
    <row r="47" spans="2:7" ht="14.25">
      <c r="B47" s="11" t="s">
        <v>49</v>
      </c>
      <c r="G47" s="11"/>
    </row>
    <row r="48" ht="14.25">
      <c r="G48" s="11"/>
    </row>
    <row r="49" ht="14.25">
      <c r="G49" s="11"/>
    </row>
    <row r="50" ht="14.25">
      <c r="G50" s="11"/>
    </row>
    <row r="51" ht="14.25">
      <c r="G51" s="11"/>
    </row>
    <row r="52" ht="14.25">
      <c r="G52" s="11"/>
    </row>
    <row r="53" ht="14.25">
      <c r="G53" s="11"/>
    </row>
    <row r="54" ht="14.25">
      <c r="G54" s="11"/>
    </row>
    <row r="55" ht="14.25">
      <c r="G55" s="11"/>
    </row>
    <row r="56" ht="14.25">
      <c r="G56" s="11"/>
    </row>
    <row r="57" ht="14.25">
      <c r="G57" s="11"/>
    </row>
  </sheetData>
  <mergeCells count="42">
    <mergeCell ref="C21:E21"/>
    <mergeCell ref="C23:E23"/>
    <mergeCell ref="C24:E24"/>
    <mergeCell ref="C17:E17"/>
    <mergeCell ref="C18:E18"/>
    <mergeCell ref="C20:E20"/>
    <mergeCell ref="C37:E37"/>
    <mergeCell ref="C27:E27"/>
    <mergeCell ref="C28:E28"/>
    <mergeCell ref="C33:E33"/>
    <mergeCell ref="C34:E34"/>
    <mergeCell ref="C30:E30"/>
    <mergeCell ref="C43:E43"/>
    <mergeCell ref="M4:N4"/>
    <mergeCell ref="G4:H4"/>
    <mergeCell ref="I4:J4"/>
    <mergeCell ref="B4:E5"/>
    <mergeCell ref="K4:L4"/>
    <mergeCell ref="C13:E13"/>
    <mergeCell ref="C14:E14"/>
    <mergeCell ref="B7:C7"/>
    <mergeCell ref="C22:E22"/>
    <mergeCell ref="C44:E44"/>
    <mergeCell ref="A1:N1"/>
    <mergeCell ref="C26:E26"/>
    <mergeCell ref="B10:E10"/>
    <mergeCell ref="B25:E25"/>
    <mergeCell ref="C16:E16"/>
    <mergeCell ref="C19:E19"/>
    <mergeCell ref="C11:E11"/>
    <mergeCell ref="C15:E15"/>
    <mergeCell ref="C12:E12"/>
    <mergeCell ref="C41:E41"/>
    <mergeCell ref="C42:E42"/>
    <mergeCell ref="C29:E29"/>
    <mergeCell ref="C31:E31"/>
    <mergeCell ref="C32:E32"/>
    <mergeCell ref="C39:E39"/>
    <mergeCell ref="C35:E35"/>
    <mergeCell ref="C36:E36"/>
    <mergeCell ref="C38:E38"/>
    <mergeCell ref="C40:E4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G39 G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85" zoomScaleNormal="85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34.5" customHeight="1"/>
    <row r="3" spans="2:14" ht="15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 t="s">
        <v>25</v>
      </c>
    </row>
    <row r="4" spans="1:14" ht="19.5" customHeight="1">
      <c r="A4" s="18"/>
      <c r="B4" s="28" t="s">
        <v>0</v>
      </c>
      <c r="C4" s="28"/>
      <c r="D4" s="28"/>
      <c r="E4" s="28"/>
      <c r="F4" s="3"/>
      <c r="G4" s="24" t="s">
        <v>4</v>
      </c>
      <c r="H4" s="26"/>
      <c r="I4" s="24" t="s">
        <v>23</v>
      </c>
      <c r="J4" s="27"/>
      <c r="K4" s="24" t="s">
        <v>5</v>
      </c>
      <c r="L4" s="27"/>
      <c r="M4" s="24" t="s">
        <v>6</v>
      </c>
      <c r="N4" s="25"/>
    </row>
    <row r="5" spans="2:14" ht="39" customHeight="1">
      <c r="B5" s="29"/>
      <c r="C5" s="29"/>
      <c r="D5" s="29"/>
      <c r="E5" s="29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8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1:14" ht="21.75" customHeight="1">
      <c r="A7" s="11"/>
      <c r="B7" s="7"/>
      <c r="C7" s="22" t="s">
        <v>56</v>
      </c>
      <c r="D7" s="22"/>
      <c r="E7" s="22"/>
      <c r="F7" s="15"/>
      <c r="G7" s="14">
        <f>I7+K7</f>
        <v>421</v>
      </c>
      <c r="H7" s="14">
        <v>29035</v>
      </c>
      <c r="I7" s="14">
        <v>86</v>
      </c>
      <c r="J7" s="14">
        <v>25977</v>
      </c>
      <c r="K7" s="13">
        <v>335</v>
      </c>
      <c r="L7" s="13">
        <v>3058</v>
      </c>
      <c r="M7" s="13" t="s">
        <v>86</v>
      </c>
      <c r="N7" s="13" t="s">
        <v>86</v>
      </c>
    </row>
    <row r="8" spans="1:14" ht="21.75" customHeight="1">
      <c r="A8" s="11"/>
      <c r="B8" s="7"/>
      <c r="C8" s="22" t="s">
        <v>74</v>
      </c>
      <c r="D8" s="22"/>
      <c r="E8" s="22"/>
      <c r="F8" s="15"/>
      <c r="G8" s="14">
        <f>I8+K8+M8</f>
        <v>11099</v>
      </c>
      <c r="H8" s="14">
        <v>1935276</v>
      </c>
      <c r="I8" s="14">
        <v>6536</v>
      </c>
      <c r="J8" s="14">
        <v>1879227</v>
      </c>
      <c r="K8" s="13">
        <v>3874</v>
      </c>
      <c r="L8" s="13">
        <v>46101</v>
      </c>
      <c r="M8" s="13">
        <v>689</v>
      </c>
      <c r="N8" s="13">
        <v>9948</v>
      </c>
    </row>
    <row r="9" spans="1:14" ht="21.75" customHeight="1">
      <c r="A9" s="11"/>
      <c r="B9" s="7"/>
      <c r="C9" s="22" t="s">
        <v>53</v>
      </c>
      <c r="D9" s="22"/>
      <c r="E9" s="22"/>
      <c r="F9" s="15"/>
      <c r="G9" s="14">
        <f>I9+K9+M9</f>
        <v>5470</v>
      </c>
      <c r="H9" s="14">
        <v>660003</v>
      </c>
      <c r="I9" s="14">
        <v>3205</v>
      </c>
      <c r="J9" s="14">
        <v>637795</v>
      </c>
      <c r="K9" s="13">
        <v>2246</v>
      </c>
      <c r="L9" s="13">
        <v>19716</v>
      </c>
      <c r="M9" s="13">
        <v>19</v>
      </c>
      <c r="N9" s="13">
        <v>2492</v>
      </c>
    </row>
    <row r="10" spans="1:14" ht="21.75" customHeight="1">
      <c r="A10" s="11"/>
      <c r="B10" s="7"/>
      <c r="C10" s="22" t="s">
        <v>60</v>
      </c>
      <c r="D10" s="22"/>
      <c r="E10" s="22"/>
      <c r="F10" s="15"/>
      <c r="G10" s="14">
        <f>M10+I10</f>
        <v>121</v>
      </c>
      <c r="H10" s="14">
        <v>57770</v>
      </c>
      <c r="I10" s="13">
        <v>1</v>
      </c>
      <c r="J10" s="13">
        <v>10770</v>
      </c>
      <c r="K10" s="13" t="s">
        <v>86</v>
      </c>
      <c r="L10" s="13" t="s">
        <v>86</v>
      </c>
      <c r="M10" s="13">
        <v>120</v>
      </c>
      <c r="N10" s="13">
        <v>47000</v>
      </c>
    </row>
    <row r="11" spans="1:14" ht="21.75" customHeight="1">
      <c r="A11" s="11"/>
      <c r="B11" s="7"/>
      <c r="C11" s="22" t="s">
        <v>76</v>
      </c>
      <c r="D11" s="22"/>
      <c r="E11" s="22"/>
      <c r="F11" s="15"/>
      <c r="G11" s="14">
        <f>I11+K11+M11</f>
        <v>4503</v>
      </c>
      <c r="H11" s="14">
        <v>408325</v>
      </c>
      <c r="I11" s="14">
        <v>1860</v>
      </c>
      <c r="J11" s="14">
        <v>369579</v>
      </c>
      <c r="K11" s="13">
        <v>2600</v>
      </c>
      <c r="L11" s="13">
        <v>38071</v>
      </c>
      <c r="M11" s="13">
        <v>43</v>
      </c>
      <c r="N11" s="13">
        <v>675</v>
      </c>
    </row>
    <row r="12" spans="1:14" ht="21.75" customHeight="1">
      <c r="A12" s="11"/>
      <c r="B12" s="7"/>
      <c r="C12" s="22" t="s">
        <v>44</v>
      </c>
      <c r="D12" s="22"/>
      <c r="E12" s="22"/>
      <c r="F12" s="15"/>
      <c r="G12" s="14">
        <f>I12+K12</f>
        <v>4602</v>
      </c>
      <c r="H12" s="14">
        <v>150664</v>
      </c>
      <c r="I12" s="13">
        <v>407</v>
      </c>
      <c r="J12" s="13">
        <v>112129</v>
      </c>
      <c r="K12" s="13">
        <v>4195</v>
      </c>
      <c r="L12" s="13">
        <v>38535</v>
      </c>
      <c r="M12" s="14" t="s">
        <v>7</v>
      </c>
      <c r="N12" s="14" t="s">
        <v>7</v>
      </c>
    </row>
    <row r="13" spans="1:14" ht="21.75" customHeight="1">
      <c r="A13" s="11"/>
      <c r="B13" s="7"/>
      <c r="C13" s="22" t="s">
        <v>72</v>
      </c>
      <c r="D13" s="22"/>
      <c r="E13" s="22"/>
      <c r="F13" s="15"/>
      <c r="G13" s="14">
        <f>I13+K13</f>
        <v>1547</v>
      </c>
      <c r="H13" s="14">
        <v>44353</v>
      </c>
      <c r="I13" s="14">
        <v>1387</v>
      </c>
      <c r="J13" s="14">
        <v>26353</v>
      </c>
      <c r="K13" s="13">
        <v>160</v>
      </c>
      <c r="L13" s="13">
        <v>18000</v>
      </c>
      <c r="M13" s="13" t="s">
        <v>86</v>
      </c>
      <c r="N13" s="13" t="s">
        <v>86</v>
      </c>
    </row>
    <row r="14" spans="1:14" ht="21.75" customHeight="1">
      <c r="A14" s="11"/>
      <c r="B14" s="7"/>
      <c r="C14" s="22" t="s">
        <v>80</v>
      </c>
      <c r="D14" s="22"/>
      <c r="E14" s="22"/>
      <c r="F14" s="15"/>
      <c r="G14" s="14">
        <f>M14</f>
        <v>248</v>
      </c>
      <c r="H14" s="14">
        <v>6204</v>
      </c>
      <c r="I14" s="13" t="s">
        <v>86</v>
      </c>
      <c r="J14" s="13" t="s">
        <v>86</v>
      </c>
      <c r="K14" s="13" t="s">
        <v>86</v>
      </c>
      <c r="L14" s="13" t="s">
        <v>86</v>
      </c>
      <c r="M14" s="13">
        <v>248</v>
      </c>
      <c r="N14" s="13">
        <v>6204</v>
      </c>
    </row>
    <row r="15" spans="1:14" ht="21.75" customHeight="1">
      <c r="A15" s="11"/>
      <c r="B15" s="7"/>
      <c r="C15" s="22" t="s">
        <v>81</v>
      </c>
      <c r="D15" s="22"/>
      <c r="E15" s="22"/>
      <c r="F15" s="15"/>
      <c r="G15" s="14">
        <f>I15</f>
        <v>519</v>
      </c>
      <c r="H15" s="14">
        <v>12036</v>
      </c>
      <c r="I15" s="14">
        <v>519</v>
      </c>
      <c r="J15" s="14">
        <v>12036</v>
      </c>
      <c r="K15" s="13" t="s">
        <v>86</v>
      </c>
      <c r="L15" s="13" t="s">
        <v>86</v>
      </c>
      <c r="M15" s="13" t="s">
        <v>86</v>
      </c>
      <c r="N15" s="13" t="s">
        <v>86</v>
      </c>
    </row>
    <row r="16" spans="1:14" ht="21.75" customHeight="1">
      <c r="A16" s="11"/>
      <c r="B16" s="7"/>
      <c r="C16" s="22" t="s">
        <v>69</v>
      </c>
      <c r="D16" s="22"/>
      <c r="E16" s="22"/>
      <c r="F16" s="15"/>
      <c r="G16" s="14">
        <f>K16</f>
        <v>5</v>
      </c>
      <c r="H16" s="14">
        <v>50</v>
      </c>
      <c r="I16" s="13" t="s">
        <v>86</v>
      </c>
      <c r="J16" s="13" t="s">
        <v>86</v>
      </c>
      <c r="K16" s="13">
        <v>5</v>
      </c>
      <c r="L16" s="13">
        <v>50</v>
      </c>
      <c r="M16" s="13" t="s">
        <v>86</v>
      </c>
      <c r="N16" s="13" t="s">
        <v>86</v>
      </c>
    </row>
    <row r="17" spans="1:14" ht="21.75" customHeight="1">
      <c r="A17" s="11"/>
      <c r="B17" s="7"/>
      <c r="C17" s="22" t="s">
        <v>43</v>
      </c>
      <c r="D17" s="22"/>
      <c r="E17" s="22"/>
      <c r="F17" s="15"/>
      <c r="G17" s="14">
        <f>I17+K17+M17</f>
        <v>1472</v>
      </c>
      <c r="H17" s="14">
        <v>390286</v>
      </c>
      <c r="I17" s="13">
        <v>983</v>
      </c>
      <c r="J17" s="13">
        <v>385686</v>
      </c>
      <c r="K17" s="13">
        <v>380</v>
      </c>
      <c r="L17" s="13">
        <v>2965</v>
      </c>
      <c r="M17" s="14">
        <v>109</v>
      </c>
      <c r="N17" s="14">
        <v>1635</v>
      </c>
    </row>
    <row r="18" spans="1:14" ht="21.75" customHeight="1">
      <c r="A18" s="11"/>
      <c r="B18" s="7"/>
      <c r="C18" s="22" t="s">
        <v>64</v>
      </c>
      <c r="D18" s="22"/>
      <c r="E18" s="22"/>
      <c r="F18" s="15"/>
      <c r="G18" s="14">
        <f>I18+M18</f>
        <v>10643</v>
      </c>
      <c r="H18" s="14">
        <v>1507504</v>
      </c>
      <c r="I18" s="14">
        <v>10616</v>
      </c>
      <c r="J18" s="14">
        <v>1496564</v>
      </c>
      <c r="K18" s="13" t="s">
        <v>86</v>
      </c>
      <c r="L18" s="13" t="s">
        <v>86</v>
      </c>
      <c r="M18" s="13">
        <v>27</v>
      </c>
      <c r="N18" s="13">
        <v>10940</v>
      </c>
    </row>
    <row r="19" spans="1:14" ht="21.75" customHeight="1">
      <c r="A19" s="11"/>
      <c r="B19" s="7"/>
      <c r="C19" s="22" t="s">
        <v>48</v>
      </c>
      <c r="D19" s="22"/>
      <c r="E19" s="22"/>
      <c r="F19" s="15"/>
      <c r="G19" s="14">
        <f>I19+K19+M19</f>
        <v>6648</v>
      </c>
      <c r="H19" s="14">
        <v>777839</v>
      </c>
      <c r="I19" s="13">
        <v>6201</v>
      </c>
      <c r="J19" s="13">
        <v>698706</v>
      </c>
      <c r="K19" s="13">
        <v>415</v>
      </c>
      <c r="L19" s="13">
        <v>2633</v>
      </c>
      <c r="M19" s="14">
        <v>32</v>
      </c>
      <c r="N19" s="14">
        <v>76500</v>
      </c>
    </row>
    <row r="20" spans="1:14" ht="21.75" customHeight="1">
      <c r="A20" s="11"/>
      <c r="B20" s="7"/>
      <c r="C20" s="22" t="s">
        <v>47</v>
      </c>
      <c r="D20" s="22"/>
      <c r="E20" s="22"/>
      <c r="F20" s="15"/>
      <c r="G20" s="14">
        <f>I20+K20+M20</f>
        <v>13675</v>
      </c>
      <c r="H20" s="14">
        <v>526279</v>
      </c>
      <c r="I20" s="13">
        <v>735</v>
      </c>
      <c r="J20" s="13">
        <v>146556</v>
      </c>
      <c r="K20" s="13">
        <v>12589</v>
      </c>
      <c r="L20" s="13">
        <v>364548</v>
      </c>
      <c r="M20" s="14">
        <v>351</v>
      </c>
      <c r="N20" s="14">
        <v>15175</v>
      </c>
    </row>
    <row r="21" spans="1:14" ht="21.75" customHeight="1">
      <c r="A21" s="11"/>
      <c r="B21" s="7"/>
      <c r="C21" s="22" t="s">
        <v>79</v>
      </c>
      <c r="D21" s="22"/>
      <c r="E21" s="22"/>
      <c r="F21" s="15"/>
      <c r="G21" s="14">
        <f>I21+K21</f>
        <v>7694</v>
      </c>
      <c r="H21" s="14">
        <v>644393</v>
      </c>
      <c r="I21" s="14">
        <v>2140</v>
      </c>
      <c r="J21" s="14">
        <v>584393</v>
      </c>
      <c r="K21" s="13">
        <v>5554</v>
      </c>
      <c r="L21" s="13">
        <v>60000</v>
      </c>
      <c r="M21" s="13" t="s">
        <v>86</v>
      </c>
      <c r="N21" s="13" t="s">
        <v>86</v>
      </c>
    </row>
    <row r="22" spans="1:14" ht="21.75" customHeight="1">
      <c r="A22" s="11"/>
      <c r="B22" s="7"/>
      <c r="C22" s="22" t="s">
        <v>75</v>
      </c>
      <c r="D22" s="22"/>
      <c r="E22" s="22"/>
      <c r="F22" s="15"/>
      <c r="G22" s="14">
        <f>I22+M22</f>
        <v>2727</v>
      </c>
      <c r="H22" s="14">
        <v>52130</v>
      </c>
      <c r="I22" s="14">
        <v>2725</v>
      </c>
      <c r="J22" s="14">
        <v>51548</v>
      </c>
      <c r="K22" s="13" t="s">
        <v>86</v>
      </c>
      <c r="L22" s="13" t="s">
        <v>86</v>
      </c>
      <c r="M22" s="13">
        <v>2</v>
      </c>
      <c r="N22" s="13">
        <v>582</v>
      </c>
    </row>
    <row r="23" spans="1:14" ht="21.75" customHeight="1">
      <c r="A23" s="11"/>
      <c r="B23" s="7"/>
      <c r="C23" s="22" t="s">
        <v>26</v>
      </c>
      <c r="D23" s="22"/>
      <c r="E23" s="22"/>
      <c r="F23" s="15"/>
      <c r="G23" s="14">
        <f>I23+K23+M23</f>
        <v>17169</v>
      </c>
      <c r="H23" s="14">
        <v>202649</v>
      </c>
      <c r="I23" s="14">
        <v>5</v>
      </c>
      <c r="J23" s="14">
        <v>2961</v>
      </c>
      <c r="K23" s="13">
        <v>16824</v>
      </c>
      <c r="L23" s="13">
        <v>169087</v>
      </c>
      <c r="M23" s="13">
        <v>340</v>
      </c>
      <c r="N23" s="13">
        <v>30601</v>
      </c>
    </row>
    <row r="24" spans="1:14" ht="21.75" customHeight="1">
      <c r="A24" s="11"/>
      <c r="B24" s="7"/>
      <c r="C24" s="22" t="s">
        <v>54</v>
      </c>
      <c r="D24" s="22"/>
      <c r="E24" s="22"/>
      <c r="F24" s="15"/>
      <c r="G24" s="14">
        <f>I24+K24+M24</f>
        <v>4057</v>
      </c>
      <c r="H24" s="14">
        <v>1605621</v>
      </c>
      <c r="I24" s="14">
        <v>1825</v>
      </c>
      <c r="J24" s="14">
        <v>1482000</v>
      </c>
      <c r="K24" s="13">
        <v>2200</v>
      </c>
      <c r="L24" s="13">
        <v>96015</v>
      </c>
      <c r="M24" s="13">
        <v>32</v>
      </c>
      <c r="N24" s="13">
        <v>27606</v>
      </c>
    </row>
    <row r="25" spans="1:14" ht="21.75" customHeight="1">
      <c r="A25" s="11"/>
      <c r="B25" s="7"/>
      <c r="C25" s="22" t="s">
        <v>71</v>
      </c>
      <c r="D25" s="22"/>
      <c r="E25" s="22"/>
      <c r="F25" s="15"/>
      <c r="G25" s="14">
        <f>I25+K25</f>
        <v>2554</v>
      </c>
      <c r="H25" s="14">
        <v>49686</v>
      </c>
      <c r="I25" s="14">
        <v>754</v>
      </c>
      <c r="J25" s="14">
        <v>35286</v>
      </c>
      <c r="K25" s="13">
        <v>1800</v>
      </c>
      <c r="L25" s="13">
        <v>14400</v>
      </c>
      <c r="M25" s="13" t="s">
        <v>86</v>
      </c>
      <c r="N25" s="13" t="s">
        <v>86</v>
      </c>
    </row>
    <row r="26" spans="1:14" ht="21.75" customHeight="1">
      <c r="A26" s="11"/>
      <c r="B26" s="7"/>
      <c r="C26" s="22" t="s">
        <v>70</v>
      </c>
      <c r="D26" s="22"/>
      <c r="E26" s="22"/>
      <c r="F26" s="15"/>
      <c r="G26" s="14">
        <f>I26</f>
        <v>732</v>
      </c>
      <c r="H26" s="14">
        <v>26007</v>
      </c>
      <c r="I26" s="14">
        <v>732</v>
      </c>
      <c r="J26" s="14">
        <v>26007</v>
      </c>
      <c r="K26" s="13" t="s">
        <v>86</v>
      </c>
      <c r="L26" s="13" t="s">
        <v>86</v>
      </c>
      <c r="M26" s="13" t="s">
        <v>86</v>
      </c>
      <c r="N26" s="13" t="s">
        <v>86</v>
      </c>
    </row>
    <row r="27" spans="1:14" ht="21.75" customHeight="1">
      <c r="A27" s="11"/>
      <c r="B27" s="7"/>
      <c r="C27" s="22" t="s">
        <v>27</v>
      </c>
      <c r="D27" s="22"/>
      <c r="E27" s="22"/>
      <c r="F27" s="15"/>
      <c r="G27" s="14">
        <f>I27</f>
        <v>4</v>
      </c>
      <c r="H27" s="14">
        <v>796</v>
      </c>
      <c r="I27" s="14">
        <v>4</v>
      </c>
      <c r="J27" s="14">
        <v>796</v>
      </c>
      <c r="K27" s="13" t="s">
        <v>86</v>
      </c>
      <c r="L27" s="13" t="s">
        <v>86</v>
      </c>
      <c r="M27" s="13" t="s">
        <v>86</v>
      </c>
      <c r="N27" s="13" t="s">
        <v>86</v>
      </c>
    </row>
    <row r="28" spans="1:14" ht="21.75" customHeight="1">
      <c r="A28" s="11"/>
      <c r="B28" s="7"/>
      <c r="C28" s="22" t="s">
        <v>73</v>
      </c>
      <c r="D28" s="22"/>
      <c r="E28" s="22"/>
      <c r="F28" s="15"/>
      <c r="G28" s="14">
        <f>I28+K28+M28</f>
        <v>385</v>
      </c>
      <c r="H28" s="14">
        <v>2847</v>
      </c>
      <c r="I28" s="14">
        <v>2</v>
      </c>
      <c r="J28" s="14">
        <v>860</v>
      </c>
      <c r="K28" s="13">
        <v>380</v>
      </c>
      <c r="L28" s="13">
        <v>1900</v>
      </c>
      <c r="M28" s="13">
        <v>3</v>
      </c>
      <c r="N28" s="13">
        <v>87</v>
      </c>
    </row>
    <row r="29" spans="1:14" ht="21.75" customHeight="1">
      <c r="A29" s="11"/>
      <c r="B29" s="7"/>
      <c r="C29" s="22" t="s">
        <v>63</v>
      </c>
      <c r="D29" s="22"/>
      <c r="E29" s="22"/>
      <c r="F29" s="15"/>
      <c r="G29" s="14">
        <f>K29+M29</f>
        <v>523</v>
      </c>
      <c r="H29" s="14">
        <v>2687</v>
      </c>
      <c r="I29" s="13" t="s">
        <v>86</v>
      </c>
      <c r="J29" s="13" t="s">
        <v>86</v>
      </c>
      <c r="K29" s="13">
        <v>520</v>
      </c>
      <c r="L29" s="13">
        <v>2600</v>
      </c>
      <c r="M29" s="13">
        <v>3</v>
      </c>
      <c r="N29" s="13">
        <v>87</v>
      </c>
    </row>
    <row r="30" spans="1:14" ht="21.75" customHeight="1">
      <c r="A30" s="11"/>
      <c r="B30" s="7"/>
      <c r="C30" s="22" t="s">
        <v>78</v>
      </c>
      <c r="D30" s="22"/>
      <c r="E30" s="22"/>
      <c r="F30" s="15"/>
      <c r="G30" s="14">
        <f>I30+K30+M30</f>
        <v>1629</v>
      </c>
      <c r="H30" s="14">
        <v>25172</v>
      </c>
      <c r="I30" s="14">
        <v>22</v>
      </c>
      <c r="J30" s="14">
        <v>9224</v>
      </c>
      <c r="K30" s="13">
        <v>1380</v>
      </c>
      <c r="L30" s="13">
        <v>7590</v>
      </c>
      <c r="M30" s="13">
        <v>227</v>
      </c>
      <c r="N30" s="13">
        <v>8358</v>
      </c>
    </row>
    <row r="31" spans="1:14" ht="21.75" customHeight="1">
      <c r="A31" s="11"/>
      <c r="B31" s="7"/>
      <c r="C31" s="22" t="s">
        <v>40</v>
      </c>
      <c r="D31" s="22"/>
      <c r="E31" s="22"/>
      <c r="F31" s="15"/>
      <c r="G31" s="14">
        <f>I31+K31+M31</f>
        <v>15500</v>
      </c>
      <c r="H31" s="14">
        <v>475930</v>
      </c>
      <c r="I31" s="13">
        <v>401</v>
      </c>
      <c r="J31" s="13">
        <v>253401</v>
      </c>
      <c r="K31" s="13">
        <v>14828</v>
      </c>
      <c r="L31" s="13">
        <v>205744</v>
      </c>
      <c r="M31" s="13">
        <v>271</v>
      </c>
      <c r="N31" s="13">
        <v>16785</v>
      </c>
    </row>
    <row r="32" spans="1:14" ht="21.75" customHeight="1">
      <c r="A32" s="11"/>
      <c r="B32" s="7"/>
      <c r="C32" s="22" t="s">
        <v>68</v>
      </c>
      <c r="D32" s="22"/>
      <c r="E32" s="22"/>
      <c r="F32" s="15"/>
      <c r="G32" s="14">
        <f>I32+M32</f>
        <v>6393</v>
      </c>
      <c r="H32" s="14">
        <v>5140377</v>
      </c>
      <c r="I32" s="14">
        <v>6376</v>
      </c>
      <c r="J32" s="14">
        <v>5137524</v>
      </c>
      <c r="K32" s="13" t="s">
        <v>86</v>
      </c>
      <c r="L32" s="13" t="s">
        <v>86</v>
      </c>
      <c r="M32" s="13">
        <v>17</v>
      </c>
      <c r="N32" s="13">
        <v>2853</v>
      </c>
    </row>
    <row r="33" spans="1:14" ht="21.75" customHeight="1">
      <c r="A33" s="11"/>
      <c r="B33" s="7"/>
      <c r="C33" s="22" t="s">
        <v>77</v>
      </c>
      <c r="D33" s="22"/>
      <c r="E33" s="22"/>
      <c r="F33" s="15"/>
      <c r="G33" s="14">
        <f>I33+K33+M33</f>
        <v>604</v>
      </c>
      <c r="H33" s="14">
        <v>13745</v>
      </c>
      <c r="I33" s="14">
        <v>6</v>
      </c>
      <c r="J33" s="14">
        <v>5994</v>
      </c>
      <c r="K33" s="13">
        <v>578</v>
      </c>
      <c r="L33" s="13">
        <v>2926</v>
      </c>
      <c r="M33" s="13">
        <v>20</v>
      </c>
      <c r="N33" s="13">
        <v>4825</v>
      </c>
    </row>
    <row r="34" spans="1:14" ht="21.75" customHeight="1">
      <c r="A34" s="11"/>
      <c r="B34" s="7"/>
      <c r="C34" s="22" t="s">
        <v>19</v>
      </c>
      <c r="D34" s="22"/>
      <c r="E34" s="22"/>
      <c r="F34" s="15"/>
      <c r="G34" s="14">
        <f>I34+K34+M34</f>
        <v>5934</v>
      </c>
      <c r="H34" s="14">
        <v>2464103</v>
      </c>
      <c r="I34" s="13">
        <v>5887</v>
      </c>
      <c r="J34" s="13">
        <v>2462240</v>
      </c>
      <c r="K34" s="13">
        <v>6</v>
      </c>
      <c r="L34" s="13">
        <v>59</v>
      </c>
      <c r="M34" s="14">
        <v>41</v>
      </c>
      <c r="N34" s="14">
        <v>1804</v>
      </c>
    </row>
    <row r="35" spans="1:14" ht="21.75" customHeight="1">
      <c r="A35" s="11"/>
      <c r="B35" s="7"/>
      <c r="C35" s="22" t="s">
        <v>18</v>
      </c>
      <c r="D35" s="22"/>
      <c r="E35" s="22"/>
      <c r="F35" s="15"/>
      <c r="G35" s="14">
        <v>32</v>
      </c>
      <c r="H35" s="14">
        <v>2018</v>
      </c>
      <c r="I35" s="13">
        <v>15</v>
      </c>
      <c r="J35" s="13">
        <v>253</v>
      </c>
      <c r="K35" s="13">
        <v>15</v>
      </c>
      <c r="L35" s="13">
        <v>265</v>
      </c>
      <c r="M35" s="14">
        <v>2</v>
      </c>
      <c r="N35" s="14">
        <v>1500</v>
      </c>
    </row>
    <row r="36" spans="1:14" ht="21.75" customHeight="1">
      <c r="A36" s="11"/>
      <c r="B36" s="7"/>
      <c r="C36" s="22" t="s">
        <v>29</v>
      </c>
      <c r="D36" s="22"/>
      <c r="E36" s="22"/>
      <c r="F36" s="15"/>
      <c r="G36" s="14">
        <v>170</v>
      </c>
      <c r="H36" s="14">
        <v>967</v>
      </c>
      <c r="I36" s="13" t="s">
        <v>86</v>
      </c>
      <c r="J36" s="13" t="s">
        <v>86</v>
      </c>
      <c r="K36" s="13">
        <v>170</v>
      </c>
      <c r="L36" s="13">
        <v>967</v>
      </c>
      <c r="M36" s="13" t="s">
        <v>86</v>
      </c>
      <c r="N36" s="13" t="s">
        <v>86</v>
      </c>
    </row>
    <row r="37" spans="1:14" ht="21.75" customHeight="1">
      <c r="A37" s="11"/>
      <c r="B37" s="14"/>
      <c r="C37" s="22" t="s">
        <v>28</v>
      </c>
      <c r="D37" s="22"/>
      <c r="E37" s="22"/>
      <c r="F37" s="15"/>
      <c r="G37" s="14">
        <f>I37</f>
        <v>1604</v>
      </c>
      <c r="H37" s="14">
        <v>51904</v>
      </c>
      <c r="I37" s="14">
        <v>1604</v>
      </c>
      <c r="J37" s="14">
        <v>51904</v>
      </c>
      <c r="K37" s="13" t="s">
        <v>86</v>
      </c>
      <c r="L37" s="13" t="s">
        <v>86</v>
      </c>
      <c r="M37" s="13" t="s">
        <v>86</v>
      </c>
      <c r="N37" s="13" t="s">
        <v>86</v>
      </c>
    </row>
    <row r="38" spans="1:14" ht="21.75" customHeight="1">
      <c r="A38" s="11"/>
      <c r="B38" s="7"/>
      <c r="C38" s="22" t="s">
        <v>65</v>
      </c>
      <c r="D38" s="22"/>
      <c r="E38" s="22"/>
      <c r="F38" s="15"/>
      <c r="G38" s="14">
        <f>I38</f>
        <v>6472</v>
      </c>
      <c r="H38" s="14">
        <v>175327</v>
      </c>
      <c r="I38" s="14">
        <v>6472</v>
      </c>
      <c r="J38" s="14">
        <v>175327</v>
      </c>
      <c r="K38" s="13" t="s">
        <v>86</v>
      </c>
      <c r="L38" s="13" t="s">
        <v>86</v>
      </c>
      <c r="M38" s="13" t="s">
        <v>86</v>
      </c>
      <c r="N38" s="13" t="s">
        <v>86</v>
      </c>
    </row>
    <row r="39" spans="1:14" ht="21.75" customHeight="1">
      <c r="A39" s="11"/>
      <c r="B39" s="7"/>
      <c r="C39" s="22" t="s">
        <v>61</v>
      </c>
      <c r="D39" s="22"/>
      <c r="E39" s="22"/>
      <c r="F39" s="15"/>
      <c r="G39" s="14">
        <f>I39</f>
        <v>60</v>
      </c>
      <c r="H39" s="14">
        <v>67181</v>
      </c>
      <c r="I39" s="14">
        <v>60</v>
      </c>
      <c r="J39" s="14">
        <v>67181</v>
      </c>
      <c r="K39" s="13" t="s">
        <v>86</v>
      </c>
      <c r="L39" s="13" t="s">
        <v>86</v>
      </c>
      <c r="M39" s="13" t="s">
        <v>86</v>
      </c>
      <c r="N39" s="13" t="s">
        <v>86</v>
      </c>
    </row>
    <row r="40" spans="1:14" ht="21.75" customHeight="1">
      <c r="A40" s="11"/>
      <c r="B40" s="7"/>
      <c r="C40" s="22" t="s">
        <v>66</v>
      </c>
      <c r="D40" s="22"/>
      <c r="E40" s="22"/>
      <c r="F40" s="15"/>
      <c r="G40" s="14">
        <f>I40</f>
        <v>35</v>
      </c>
      <c r="H40" s="14">
        <v>19980</v>
      </c>
      <c r="I40" s="14">
        <v>35</v>
      </c>
      <c r="J40" s="14">
        <v>19980</v>
      </c>
      <c r="K40" s="13" t="s">
        <v>86</v>
      </c>
      <c r="L40" s="13" t="s">
        <v>86</v>
      </c>
      <c r="M40" s="13" t="s">
        <v>86</v>
      </c>
      <c r="N40" s="13" t="s">
        <v>86</v>
      </c>
    </row>
    <row r="41" spans="1:14" ht="21.75" customHeight="1">
      <c r="A41" s="11"/>
      <c r="B41" s="7"/>
      <c r="C41" s="22" t="s">
        <v>45</v>
      </c>
      <c r="D41" s="22"/>
      <c r="E41" s="22"/>
      <c r="F41" s="15"/>
      <c r="G41" s="14">
        <f>I41</f>
        <v>24</v>
      </c>
      <c r="H41" s="14">
        <v>8688</v>
      </c>
      <c r="I41" s="13">
        <v>24</v>
      </c>
      <c r="J41" s="13">
        <v>8688</v>
      </c>
      <c r="K41" s="14" t="s">
        <v>7</v>
      </c>
      <c r="L41" s="14" t="s">
        <v>7</v>
      </c>
      <c r="M41" s="14" t="s">
        <v>7</v>
      </c>
      <c r="N41" s="14" t="s">
        <v>7</v>
      </c>
    </row>
    <row r="42" spans="1:14" ht="21.75" customHeight="1">
      <c r="A42" s="11"/>
      <c r="B42" s="7"/>
      <c r="C42" s="22" t="s">
        <v>59</v>
      </c>
      <c r="D42" s="22"/>
      <c r="E42" s="22"/>
      <c r="F42" s="15"/>
      <c r="G42" s="14">
        <f>I42+M42</f>
        <v>188</v>
      </c>
      <c r="H42" s="14">
        <v>365194</v>
      </c>
      <c r="I42" s="14">
        <v>6</v>
      </c>
      <c r="J42" s="14">
        <v>1194</v>
      </c>
      <c r="K42" s="13" t="s">
        <v>86</v>
      </c>
      <c r="L42" s="13" t="s">
        <v>86</v>
      </c>
      <c r="M42" s="13">
        <v>182</v>
      </c>
      <c r="N42" s="13">
        <v>364000</v>
      </c>
    </row>
    <row r="43" spans="1:14" ht="21.75" customHeight="1">
      <c r="A43" s="11"/>
      <c r="B43" s="7"/>
      <c r="C43" s="22" t="s">
        <v>62</v>
      </c>
      <c r="D43" s="22"/>
      <c r="E43" s="22"/>
      <c r="F43" s="15"/>
      <c r="G43" s="14">
        <f>I43+K43+M43</f>
        <v>7197</v>
      </c>
      <c r="H43" s="14">
        <v>1423413</v>
      </c>
      <c r="I43" s="14">
        <v>949</v>
      </c>
      <c r="J43" s="14">
        <v>1019974</v>
      </c>
      <c r="K43" s="13">
        <v>5458</v>
      </c>
      <c r="L43" s="13">
        <v>132244</v>
      </c>
      <c r="M43" s="13">
        <v>790</v>
      </c>
      <c r="N43" s="13">
        <v>271195</v>
      </c>
    </row>
    <row r="44" spans="1:14" ht="21.75" customHeight="1">
      <c r="A44" s="11"/>
      <c r="B44" s="7"/>
      <c r="C44" s="22" t="s">
        <v>41</v>
      </c>
      <c r="D44" s="22"/>
      <c r="E44" s="22"/>
      <c r="F44" s="15"/>
      <c r="G44" s="14">
        <f>SUM(I44,K44,M44)</f>
        <v>6215</v>
      </c>
      <c r="H44" s="14">
        <v>2084840</v>
      </c>
      <c r="I44" s="13">
        <v>4593</v>
      </c>
      <c r="J44" s="13">
        <v>2055501</v>
      </c>
      <c r="K44" s="13">
        <v>1600</v>
      </c>
      <c r="L44" s="13">
        <v>21800</v>
      </c>
      <c r="M44" s="14">
        <v>22</v>
      </c>
      <c r="N44" s="14">
        <v>7539</v>
      </c>
    </row>
    <row r="45" spans="1:14" ht="21.75" customHeight="1">
      <c r="A45" s="11"/>
      <c r="B45" s="7"/>
      <c r="C45" s="22" t="s">
        <v>57</v>
      </c>
      <c r="D45" s="22"/>
      <c r="E45" s="22"/>
      <c r="F45" s="15"/>
      <c r="G45" s="14">
        <f>I45+K45+M45</f>
        <v>4528</v>
      </c>
      <c r="H45" s="14">
        <v>767443</v>
      </c>
      <c r="I45" s="14">
        <v>1538</v>
      </c>
      <c r="J45" s="14">
        <v>739155</v>
      </c>
      <c r="K45" s="13">
        <v>2970</v>
      </c>
      <c r="L45" s="13">
        <v>26310</v>
      </c>
      <c r="M45" s="13">
        <v>20</v>
      </c>
      <c r="N45" s="13">
        <v>1978</v>
      </c>
    </row>
    <row r="46" spans="1:14" ht="21.75" customHeight="1">
      <c r="A46" s="11"/>
      <c r="B46" s="7"/>
      <c r="C46" s="22" t="s">
        <v>83</v>
      </c>
      <c r="D46" s="22"/>
      <c r="E46" s="22"/>
      <c r="F46" s="15"/>
      <c r="G46" s="14">
        <v>715</v>
      </c>
      <c r="H46" s="14">
        <v>70819</v>
      </c>
      <c r="I46" s="14">
        <v>714</v>
      </c>
      <c r="J46" s="14">
        <v>70804</v>
      </c>
      <c r="K46" s="13" t="s">
        <v>86</v>
      </c>
      <c r="L46" s="13" t="s">
        <v>86</v>
      </c>
      <c r="M46" s="13">
        <v>1</v>
      </c>
      <c r="N46" s="13">
        <v>15</v>
      </c>
    </row>
    <row r="47" spans="1:14" ht="21.75" customHeight="1">
      <c r="A47" s="11"/>
      <c r="B47" s="7"/>
      <c r="C47" s="22" t="s">
        <v>82</v>
      </c>
      <c r="D47" s="22"/>
      <c r="E47" s="22"/>
      <c r="F47" s="15"/>
      <c r="G47" s="14">
        <f>I47+K47+M47</f>
        <v>370</v>
      </c>
      <c r="H47" s="14">
        <v>210068</v>
      </c>
      <c r="I47" s="14">
        <v>300</v>
      </c>
      <c r="J47" s="14">
        <v>192574</v>
      </c>
      <c r="K47" s="13">
        <v>60</v>
      </c>
      <c r="L47" s="13">
        <v>1140</v>
      </c>
      <c r="M47" s="13">
        <v>10</v>
      </c>
      <c r="N47" s="13">
        <v>16354</v>
      </c>
    </row>
    <row r="48" spans="1:14" ht="21.75" customHeight="1">
      <c r="A48" s="11"/>
      <c r="B48" s="7"/>
      <c r="C48" s="22" t="s">
        <v>22</v>
      </c>
      <c r="D48" s="22"/>
      <c r="E48" s="22"/>
      <c r="F48" s="15"/>
      <c r="G48" s="14">
        <f>I48+K48+M48</f>
        <v>13567</v>
      </c>
      <c r="H48" s="14">
        <v>1605022</v>
      </c>
      <c r="I48" s="13">
        <v>10748</v>
      </c>
      <c r="J48" s="13">
        <v>1570423</v>
      </c>
      <c r="K48" s="13">
        <v>2798</v>
      </c>
      <c r="L48" s="13">
        <v>20987</v>
      </c>
      <c r="M48" s="14">
        <v>21</v>
      </c>
      <c r="N48" s="14">
        <v>13612</v>
      </c>
    </row>
    <row r="49" spans="1:14" ht="14.25" customHeight="1" thickBot="1">
      <c r="A49" s="2"/>
      <c r="B49" s="16"/>
      <c r="C49" s="2"/>
      <c r="D49" s="2"/>
      <c r="E49" s="2"/>
      <c r="F49" s="17"/>
      <c r="G49" s="2"/>
      <c r="H49" s="2"/>
      <c r="I49" s="2"/>
      <c r="J49" s="2"/>
      <c r="K49" s="2"/>
      <c r="L49" s="2"/>
      <c r="M49" s="2"/>
      <c r="N49" s="2"/>
    </row>
    <row r="50" ht="14.25">
      <c r="G50" s="11"/>
    </row>
    <row r="51" ht="14.25">
      <c r="G51" s="11"/>
    </row>
    <row r="52" ht="14.25">
      <c r="G52" s="11"/>
    </row>
    <row r="53" ht="14.25">
      <c r="G53" s="11"/>
    </row>
    <row r="54" ht="14.25">
      <c r="G54" s="11"/>
    </row>
    <row r="55" ht="14.25">
      <c r="G55" s="11"/>
    </row>
    <row r="56" ht="14.25">
      <c r="G56" s="11"/>
    </row>
    <row r="57" ht="14.25">
      <c r="G57" s="11"/>
    </row>
    <row r="58" ht="14.25">
      <c r="G58" s="11"/>
    </row>
    <row r="59" ht="14.25">
      <c r="G59" s="11"/>
    </row>
    <row r="60" ht="14.25">
      <c r="G60" s="11"/>
    </row>
  </sheetData>
  <mergeCells count="48">
    <mergeCell ref="C43:E43"/>
    <mergeCell ref="C34:E34"/>
    <mergeCell ref="C35:E35"/>
    <mergeCell ref="C36:E36"/>
    <mergeCell ref="C37:E37"/>
    <mergeCell ref="C48:E48"/>
    <mergeCell ref="C38:E38"/>
    <mergeCell ref="C44:E44"/>
    <mergeCell ref="C45:E45"/>
    <mergeCell ref="C47:E47"/>
    <mergeCell ref="C39:E39"/>
    <mergeCell ref="C40:E40"/>
    <mergeCell ref="C42:E42"/>
    <mergeCell ref="C46:E46"/>
    <mergeCell ref="C41:E41"/>
    <mergeCell ref="A1:N1"/>
    <mergeCell ref="B4:E5"/>
    <mergeCell ref="K4:L4"/>
    <mergeCell ref="M4:N4"/>
    <mergeCell ref="G4:H4"/>
    <mergeCell ref="I4:J4"/>
    <mergeCell ref="C26:E26"/>
    <mergeCell ref="C27:E27"/>
    <mergeCell ref="C28:E28"/>
    <mergeCell ref="C29:E29"/>
    <mergeCell ref="C30:E30"/>
    <mergeCell ref="C31:E31"/>
    <mergeCell ref="C32:E32"/>
    <mergeCell ref="C33:E33"/>
    <mergeCell ref="C7:E7"/>
    <mergeCell ref="C8:E8"/>
    <mergeCell ref="C9:E9"/>
    <mergeCell ref="C10:E10"/>
    <mergeCell ref="C11:E11"/>
    <mergeCell ref="C12:E12"/>
    <mergeCell ref="C13:E13"/>
    <mergeCell ref="C14:E14"/>
    <mergeCell ref="C19:E19"/>
    <mergeCell ref="C20:E20"/>
    <mergeCell ref="C22:E22"/>
    <mergeCell ref="C15:E15"/>
    <mergeCell ref="C16:E16"/>
    <mergeCell ref="C17:E17"/>
    <mergeCell ref="C18:E18"/>
    <mergeCell ref="C23:E23"/>
    <mergeCell ref="C24:E24"/>
    <mergeCell ref="C25:E25"/>
    <mergeCell ref="C21:E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G10 G24 G18 G22 G8 G44 G29 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2015-11-26T03:01:08Z</cp:lastPrinted>
  <dcterms:created xsi:type="dcterms:W3CDTF">2009-06-29T10:55:20Z</dcterms:created>
  <dcterms:modified xsi:type="dcterms:W3CDTF">2015-12-03T08:52:56Z</dcterms:modified>
  <cp:category/>
  <cp:version/>
  <cp:contentType/>
  <cp:contentStatus/>
</cp:coreProperties>
</file>