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184-1" sheetId="1" r:id="rId1"/>
    <sheet name="184-2" sheetId="2" r:id="rId2"/>
  </sheets>
  <definedNames>
    <definedName name="_xlnm.Print_Area" localSheetId="0">'184-1'!$A$1:$R$30</definedName>
    <definedName name="_xlnm.Print_Area" localSheetId="1">'184-2'!$A$1:$R$33</definedName>
  </definedNames>
  <calcPr fullCalcOnLoad="1"/>
</workbook>
</file>

<file path=xl/sharedStrings.xml><?xml version="1.0" encoding="utf-8"?>
<sst xmlns="http://schemas.openxmlformats.org/spreadsheetml/2006/main" count="136" uniqueCount="56">
  <si>
    <t>2)</t>
  </si>
  <si>
    <t>保護率</t>
  </si>
  <si>
    <t>保護費総額</t>
  </si>
  <si>
    <t>世帯数</t>
  </si>
  <si>
    <t>人員</t>
  </si>
  <si>
    <t>金額</t>
  </si>
  <si>
    <t>総数</t>
  </si>
  <si>
    <t>１か月平均</t>
  </si>
  <si>
    <t>福祉事務所</t>
  </si>
  <si>
    <t xml:space="preserve">    単位：人、千円</t>
  </si>
  <si>
    <t>長崎市</t>
  </si>
  <si>
    <t>佐世保市</t>
  </si>
  <si>
    <t>島原市</t>
  </si>
  <si>
    <t>大村市</t>
  </si>
  <si>
    <t>平戸市</t>
  </si>
  <si>
    <t>松浦市</t>
  </si>
  <si>
    <t>対馬市</t>
  </si>
  <si>
    <t>壱岐市</t>
  </si>
  <si>
    <t>五島市</t>
  </si>
  <si>
    <t>西海市</t>
  </si>
  <si>
    <t>雲仙市</t>
  </si>
  <si>
    <t>南島原市</t>
  </si>
  <si>
    <t>西彼</t>
  </si>
  <si>
    <t>東彼北松</t>
  </si>
  <si>
    <t>上五島</t>
  </si>
  <si>
    <t>介護扶助</t>
  </si>
  <si>
    <t>市部</t>
  </si>
  <si>
    <t>-</t>
  </si>
  <si>
    <t>小値賀町</t>
  </si>
  <si>
    <t xml:space="preserve">  1)各月ごとに保護をうけた実世帯および実人員を集計したもので、月をまたがって保護をうけた場合は年計において重複計上しているため、</t>
  </si>
  <si>
    <t xml:space="preserve">    実際の被保護世帯および人員とは一致しない。　2)保護率＝月平均人員÷月平均人口×1000</t>
  </si>
  <si>
    <t>注) 総数、市部、郡部はそれぞれ集計値を掲載している。</t>
  </si>
  <si>
    <t>資料  県福祉保健課調</t>
  </si>
  <si>
    <r>
      <t xml:space="preserve">郡部        </t>
    </r>
    <r>
      <rPr>
        <sz val="10"/>
        <color indexed="8"/>
        <rFont val="ＭＳ 明朝"/>
        <family val="1"/>
      </rPr>
      <t xml:space="preserve"> 　　　　 (小値賀町を除く）</t>
    </r>
  </si>
  <si>
    <t>諫早市</t>
  </si>
  <si>
    <r>
      <t xml:space="preserve">１８４        生    活    保    護   </t>
    </r>
    <r>
      <rPr>
        <sz val="12"/>
        <color indexed="8"/>
        <rFont val="ＭＳ 明朝"/>
        <family val="1"/>
      </rPr>
      <t>（平成26年度）</t>
    </r>
  </si>
  <si>
    <t>生活保護法による保護状況である。</t>
  </si>
  <si>
    <t>1)</t>
  </si>
  <si>
    <t>被保護世帯</t>
  </si>
  <si>
    <t>3)</t>
  </si>
  <si>
    <t>生活扶助</t>
  </si>
  <si>
    <t>住宅扶助</t>
  </si>
  <si>
    <t>教育扶助</t>
  </si>
  <si>
    <t>および人員</t>
  </si>
  <si>
    <t>(％)</t>
  </si>
  <si>
    <t>郡部
(小値賀町を除く)</t>
  </si>
  <si>
    <t>諫早市</t>
  </si>
  <si>
    <t>小値賀町</t>
  </si>
  <si>
    <t>医療扶助</t>
  </si>
  <si>
    <t>出産扶助</t>
  </si>
  <si>
    <t>生業扶助</t>
  </si>
  <si>
    <t>葬祭扶助</t>
  </si>
  <si>
    <t>施設事務費</t>
  </si>
  <si>
    <t>１　人
当たり
保護費
(円）</t>
  </si>
  <si>
    <t>4)就労自立給付金</t>
  </si>
  <si>
    <t xml:space="preserve">  3)保護費総額は千円未満四捨五入のため、計は必ずしも一致しない。4)被保護人員には就労自立給付金の人員を含まない。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</si>
</sst>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 numFmtId="192" formatCode="#,##0_);[Red]\(#,##0\)"/>
    <numFmt numFmtId="193" formatCode="#,##0.00_);[Red]\(#,##0.00\)"/>
    <numFmt numFmtId="194" formatCode="#,###,"/>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0"/>
      <color indexed="8"/>
      <name val="ＭＳ 明朝"/>
      <family val="1"/>
    </font>
    <font>
      <sz val="11"/>
      <color indexed="8"/>
      <name val="ＭＳ 明朝"/>
      <family val="1"/>
    </font>
    <font>
      <sz val="8"/>
      <color indexed="8"/>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77">
    <xf numFmtId="0" fontId="0" fillId="0" borderId="0" xfId="0" applyAlignment="1">
      <alignment/>
    </xf>
    <xf numFmtId="181" fontId="6" fillId="0" borderId="0" xfId="15" applyFont="1" applyFill="1" applyAlignment="1">
      <alignment/>
    </xf>
    <xf numFmtId="181" fontId="5" fillId="0" borderId="0" xfId="15" applyFont="1" applyFill="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6" fillId="0" borderId="2" xfId="15" applyFont="1" applyFill="1" applyBorder="1" applyAlignment="1">
      <alignment/>
    </xf>
    <xf numFmtId="181" fontId="5" fillId="0" borderId="0" xfId="15" applyFont="1" applyFill="1" applyAlignment="1">
      <alignment horizontal="distributed"/>
    </xf>
    <xf numFmtId="181" fontId="5" fillId="0" borderId="0" xfId="15" applyFont="1" applyFill="1" applyBorder="1" applyAlignment="1">
      <alignment horizontal="distributed"/>
    </xf>
    <xf numFmtId="181" fontId="5" fillId="0" borderId="1" xfId="15" applyFont="1" applyFill="1" applyBorder="1" applyAlignment="1">
      <alignment horizontal="distributed"/>
    </xf>
    <xf numFmtId="181" fontId="5" fillId="0" borderId="3" xfId="15" applyFont="1" applyFill="1" applyBorder="1" applyAlignment="1">
      <alignment/>
    </xf>
    <xf numFmtId="188" fontId="5" fillId="0" borderId="1" xfId="15" applyNumberFormat="1" applyFont="1" applyFill="1" applyBorder="1" applyAlignment="1">
      <alignment/>
    </xf>
    <xf numFmtId="188" fontId="5" fillId="0" borderId="0" xfId="15" applyNumberFormat="1" applyFont="1" applyFill="1" applyAlignment="1">
      <alignment/>
    </xf>
    <xf numFmtId="181" fontId="5" fillId="0" borderId="0" xfId="15" applyFont="1" applyFill="1" applyBorder="1" applyAlignment="1">
      <alignment/>
    </xf>
    <xf numFmtId="182" fontId="5" fillId="0" borderId="0" xfId="15" applyNumberFormat="1" applyFont="1" applyFill="1" applyBorder="1" applyAlignment="1">
      <alignment/>
    </xf>
    <xf numFmtId="182" fontId="5" fillId="0" borderId="0" xfId="15" applyNumberFormat="1" applyFont="1" applyFill="1" applyBorder="1" applyAlignment="1" quotePrefix="1">
      <alignment horizontal="right"/>
    </xf>
    <xf numFmtId="182" fontId="5" fillId="0" borderId="0" xfId="15" applyNumberFormat="1" applyFont="1" applyFill="1" applyBorder="1" applyAlignment="1">
      <alignment horizontal="right"/>
    </xf>
    <xf numFmtId="181" fontId="5" fillId="0" borderId="0" xfId="15" applyFont="1" applyFill="1" applyBorder="1" applyAlignment="1">
      <alignment horizontal="right"/>
    </xf>
    <xf numFmtId="181" fontId="5" fillId="0" borderId="1" xfId="15" applyFont="1" applyFill="1" applyBorder="1" applyAlignment="1">
      <alignment horizontal="right"/>
    </xf>
    <xf numFmtId="181" fontId="6" fillId="0" borderId="0"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4" xfId="15" applyFont="1" applyFill="1" applyBorder="1" applyAlignment="1">
      <alignment/>
    </xf>
    <xf numFmtId="181" fontId="5" fillId="0" borderId="5" xfId="15" applyFont="1" applyFill="1" applyBorder="1" applyAlignment="1">
      <alignment/>
    </xf>
    <xf numFmtId="0" fontId="5" fillId="0" borderId="0" xfId="15" applyNumberFormat="1" applyFont="1" applyFill="1" applyBorder="1" applyAlignment="1">
      <alignment horizontal="right"/>
    </xf>
    <xf numFmtId="181" fontId="9" fillId="0" borderId="0" xfId="15" applyFont="1" applyFill="1" applyAlignment="1">
      <alignment/>
    </xf>
    <xf numFmtId="181" fontId="9" fillId="0" borderId="0" xfId="15" applyFont="1" applyFill="1" applyAlignment="1">
      <alignment horizontal="right"/>
    </xf>
    <xf numFmtId="181" fontId="5" fillId="0" borderId="2" xfId="15" applyFont="1" applyFill="1" applyBorder="1" applyAlignment="1">
      <alignment/>
    </xf>
    <xf numFmtId="181" fontId="5" fillId="0" borderId="6" xfId="15" applyFont="1" applyFill="1" applyBorder="1" applyAlignment="1">
      <alignment/>
    </xf>
    <xf numFmtId="181" fontId="5" fillId="0" borderId="2" xfId="15" applyFont="1" applyFill="1" applyBorder="1" applyAlignment="1">
      <alignment horizontal="distributed"/>
    </xf>
    <xf numFmtId="181" fontId="5" fillId="0" borderId="7" xfId="15" applyFont="1" applyFill="1" applyBorder="1" applyAlignment="1">
      <alignment horizontal="distributed"/>
    </xf>
    <xf numFmtId="181" fontId="5" fillId="0" borderId="5" xfId="15" applyFont="1" applyFill="1" applyBorder="1" applyAlignment="1">
      <alignment horizontal="distributed"/>
    </xf>
    <xf numFmtId="181" fontId="5" fillId="0" borderId="7" xfId="15" applyFont="1" applyFill="1" applyBorder="1" applyAlignment="1">
      <alignment/>
    </xf>
    <xf numFmtId="181" fontId="5" fillId="0" borderId="8" xfId="15" applyFont="1" applyFill="1" applyBorder="1" applyAlignment="1">
      <alignment horizontal="distributed" vertical="center"/>
    </xf>
    <xf numFmtId="181" fontId="5" fillId="0" borderId="5" xfId="15" applyFont="1" applyFill="1" applyBorder="1" applyAlignment="1">
      <alignment horizontal="center"/>
    </xf>
    <xf numFmtId="181" fontId="5" fillId="0" borderId="5" xfId="15" applyFont="1" applyFill="1" applyBorder="1" applyAlignment="1">
      <alignment horizontal="distributed"/>
    </xf>
    <xf numFmtId="181" fontId="5" fillId="0" borderId="4" xfId="15" applyFont="1" applyFill="1" applyBorder="1" applyAlignment="1">
      <alignment horizontal="distributed" vertical="center"/>
    </xf>
    <xf numFmtId="181" fontId="10" fillId="0" borderId="0" xfId="15" applyFont="1" applyFill="1" applyAlignment="1">
      <alignment horizontal="distributed" wrapText="1"/>
    </xf>
    <xf numFmtId="181" fontId="5" fillId="0" borderId="9" xfId="15" applyFont="1" applyFill="1" applyBorder="1" applyAlignment="1">
      <alignment/>
    </xf>
    <xf numFmtId="182" fontId="5" fillId="0" borderId="9" xfId="15" applyNumberFormat="1" applyFont="1" applyFill="1" applyBorder="1" applyAlignment="1">
      <alignment/>
    </xf>
    <xf numFmtId="181" fontId="5" fillId="0" borderId="10" xfId="15" applyFont="1" applyFill="1" applyBorder="1" applyAlignment="1">
      <alignment horizontal="distributed" vertical="center"/>
    </xf>
    <xf numFmtId="181" fontId="6" fillId="0" borderId="11" xfId="15" applyFont="1" applyFill="1" applyBorder="1" applyAlignment="1">
      <alignment horizontal="distributed" vertical="center"/>
    </xf>
    <xf numFmtId="181" fontId="6" fillId="0" borderId="12" xfId="15" applyFont="1" applyFill="1" applyBorder="1" applyAlignment="1">
      <alignment horizontal="distributed" vertical="center"/>
    </xf>
    <xf numFmtId="181" fontId="6" fillId="0" borderId="7"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7" fillId="0" borderId="0" xfId="15" applyFont="1" applyFill="1" applyAlignment="1">
      <alignment horizontal="center"/>
    </xf>
    <xf numFmtId="181" fontId="5" fillId="0" borderId="13" xfId="15" applyFont="1" applyFill="1" applyBorder="1" applyAlignment="1">
      <alignment horizontal="distributed"/>
    </xf>
    <xf numFmtId="181" fontId="5" fillId="0" borderId="11" xfId="15" applyFont="1" applyFill="1" applyBorder="1" applyAlignment="1">
      <alignment horizontal="distributed"/>
    </xf>
    <xf numFmtId="181" fontId="6" fillId="0" borderId="13" xfId="15" applyFont="1" applyFill="1" applyBorder="1" applyAlignment="1">
      <alignment horizontal="distributed" vertical="center"/>
    </xf>
    <xf numFmtId="181" fontId="6" fillId="0" borderId="2" xfId="15" applyFont="1" applyFill="1" applyBorder="1" applyAlignment="1">
      <alignment horizontal="distributed" vertical="center"/>
    </xf>
    <xf numFmtId="181" fontId="5" fillId="0" borderId="2" xfId="15" applyFont="1" applyFill="1" applyBorder="1" applyAlignment="1">
      <alignment horizontal="distributed"/>
    </xf>
    <xf numFmtId="181" fontId="5" fillId="0" borderId="7" xfId="15" applyFont="1" applyFill="1" applyBorder="1" applyAlignment="1">
      <alignment horizontal="distributed"/>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4" xfId="15" applyFont="1" applyFill="1" applyBorder="1" applyAlignment="1">
      <alignment/>
    </xf>
    <xf numFmtId="181" fontId="5" fillId="0" borderId="9" xfId="15" applyFont="1" applyFill="1" applyBorder="1" applyAlignment="1">
      <alignment/>
    </xf>
    <xf numFmtId="181" fontId="5" fillId="0" borderId="5" xfId="15" applyFont="1" applyFill="1" applyBorder="1" applyAlignment="1">
      <alignment/>
    </xf>
    <xf numFmtId="181" fontId="5" fillId="0" borderId="0" xfId="15" applyFont="1" applyFill="1" applyBorder="1" applyAlignment="1">
      <alignment/>
    </xf>
    <xf numFmtId="181" fontId="6" fillId="0" borderId="0" xfId="15" applyFont="1" applyFill="1" applyBorder="1" applyAlignment="1">
      <alignment horizontal="distributed" vertical="center"/>
    </xf>
    <xf numFmtId="181" fontId="5" fillId="0" borderId="5"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12"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4" xfId="15" applyFont="1" applyFill="1" applyBorder="1" applyAlignment="1">
      <alignment horizontal="distributed" vertical="center"/>
    </xf>
    <xf numFmtId="0" fontId="0" fillId="0" borderId="16" xfId="0" applyBorder="1" applyAlignment="1">
      <alignment/>
    </xf>
    <xf numFmtId="0" fontId="0" fillId="0" borderId="12" xfId="0" applyBorder="1" applyAlignment="1">
      <alignment/>
    </xf>
    <xf numFmtId="0" fontId="0" fillId="0" borderId="7" xfId="0" applyBorder="1" applyAlignment="1">
      <alignment/>
    </xf>
    <xf numFmtId="181" fontId="5" fillId="0" borderId="8" xfId="15" applyFont="1" applyFill="1" applyBorder="1" applyAlignment="1">
      <alignment horizontal="distributed" vertical="center"/>
    </xf>
    <xf numFmtId="0" fontId="0" fillId="0" borderId="17" xfId="0" applyBorder="1" applyAlignment="1">
      <alignment/>
    </xf>
    <xf numFmtId="0" fontId="0" fillId="0" borderId="13" xfId="0" applyBorder="1" applyAlignment="1">
      <alignment horizontal="distributed" vertical="center"/>
    </xf>
    <xf numFmtId="0" fontId="0" fillId="0" borderId="5" xfId="0" applyBorder="1" applyAlignment="1">
      <alignment horizontal="distributed" vertical="center"/>
    </xf>
    <xf numFmtId="0" fontId="0" fillId="0" borderId="0" xfId="0" applyAlignment="1">
      <alignment horizontal="distributed" vertical="center"/>
    </xf>
    <xf numFmtId="181" fontId="5" fillId="0" borderId="18" xfId="15"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181" fontId="5" fillId="0" borderId="5" xfId="15" applyFont="1" applyFill="1" applyBorder="1" applyAlignment="1">
      <alignment horizontal="distributed" vertical="center" wrapText="1"/>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28"/>
  <sheetViews>
    <sheetView showGridLines="0" tabSelected="1" zoomScale="70" zoomScaleNormal="70" zoomScaleSheetLayoutView="70" workbookViewId="0" topLeftCell="A1">
      <selection activeCell="B1" sqref="B1:Q1"/>
    </sheetView>
  </sheetViews>
  <sheetFormatPr defaultColWidth="8.625" defaultRowHeight="12.75"/>
  <cols>
    <col min="1" max="1" width="1.875" style="2" customWidth="1"/>
    <col min="2" max="2" width="1.00390625" style="2" customWidth="1"/>
    <col min="3" max="3" width="19.625" style="2" customWidth="1"/>
    <col min="4" max="4" width="1.625" style="2" customWidth="1"/>
    <col min="5" max="6" width="5.875" style="2" customWidth="1"/>
    <col min="7" max="7" width="10.00390625" style="12" customWidth="1"/>
    <col min="8" max="8" width="10.625" style="2" customWidth="1"/>
    <col min="9" max="9" width="13.25390625" style="2" customWidth="1"/>
    <col min="10" max="10" width="11.625" style="2" customWidth="1"/>
    <col min="11" max="11" width="14.75390625" style="2" customWidth="1"/>
    <col min="12" max="12" width="11.625" style="2" customWidth="1"/>
    <col min="13" max="13" width="13.25390625" style="2" customWidth="1"/>
    <col min="14" max="14" width="11.625" style="2" customWidth="1"/>
    <col min="15" max="15" width="10.125" style="2" customWidth="1"/>
    <col min="16" max="16" width="11.625" style="2" customWidth="1"/>
    <col min="17" max="17" width="14.875" style="2" customWidth="1"/>
    <col min="18" max="18" width="2.25390625" style="2" customWidth="1"/>
    <col min="19" max="16384" width="8.625" style="2" customWidth="1"/>
  </cols>
  <sheetData>
    <row r="1" spans="2:17" ht="35.25" customHeight="1">
      <c r="B1" s="46" t="s">
        <v>35</v>
      </c>
      <c r="C1" s="46"/>
      <c r="D1" s="46"/>
      <c r="E1" s="46"/>
      <c r="F1" s="46"/>
      <c r="G1" s="46"/>
      <c r="H1" s="46"/>
      <c r="I1" s="46"/>
      <c r="J1" s="46"/>
      <c r="K1" s="46"/>
      <c r="L1" s="46"/>
      <c r="M1" s="46"/>
      <c r="N1" s="46"/>
      <c r="O1" s="46"/>
      <c r="P1" s="46"/>
      <c r="Q1" s="46"/>
    </row>
    <row r="2" spans="2:17" ht="24.75" customHeight="1" thickBot="1">
      <c r="B2" s="3"/>
      <c r="C2" s="4" t="s">
        <v>36</v>
      </c>
      <c r="D2" s="4"/>
      <c r="E2" s="4"/>
      <c r="F2" s="4"/>
      <c r="G2" s="4"/>
      <c r="H2" s="4"/>
      <c r="I2" s="4"/>
      <c r="J2" s="4"/>
      <c r="K2" s="4"/>
      <c r="L2" s="4"/>
      <c r="M2" s="4"/>
      <c r="P2" s="4"/>
      <c r="Q2" s="18" t="s">
        <v>9</v>
      </c>
    </row>
    <row r="3" spans="2:17" ht="17.25" customHeight="1">
      <c r="B3" s="1"/>
      <c r="C3" s="43" t="s">
        <v>8</v>
      </c>
      <c r="D3" s="27"/>
      <c r="E3" s="13" t="s">
        <v>37</v>
      </c>
      <c r="F3" s="47" t="s">
        <v>38</v>
      </c>
      <c r="G3" s="48"/>
      <c r="H3" s="22" t="s">
        <v>0</v>
      </c>
      <c r="I3" s="22" t="s">
        <v>39</v>
      </c>
      <c r="J3" s="39" t="s">
        <v>40</v>
      </c>
      <c r="K3" s="40"/>
      <c r="L3" s="39" t="s">
        <v>41</v>
      </c>
      <c r="M3" s="40"/>
      <c r="N3" s="39" t="s">
        <v>42</v>
      </c>
      <c r="O3" s="49"/>
      <c r="P3" s="39" t="s">
        <v>25</v>
      </c>
      <c r="Q3" s="49"/>
    </row>
    <row r="4" spans="2:17" ht="17.25" customHeight="1">
      <c r="B4" s="1"/>
      <c r="C4" s="44"/>
      <c r="D4" s="27"/>
      <c r="E4" s="13"/>
      <c r="F4" s="51" t="s">
        <v>43</v>
      </c>
      <c r="G4" s="52"/>
      <c r="H4" s="30" t="s">
        <v>1</v>
      </c>
      <c r="I4" s="30" t="s">
        <v>2</v>
      </c>
      <c r="J4" s="41"/>
      <c r="K4" s="42"/>
      <c r="L4" s="41"/>
      <c r="M4" s="42"/>
      <c r="N4" s="41"/>
      <c r="O4" s="50"/>
      <c r="P4" s="41"/>
      <c r="Q4" s="50"/>
    </row>
    <row r="5" spans="2:17" ht="17.25" customHeight="1">
      <c r="B5" s="6"/>
      <c r="C5" s="45"/>
      <c r="D5" s="31"/>
      <c r="E5" s="53" t="s">
        <v>3</v>
      </c>
      <c r="F5" s="54"/>
      <c r="G5" s="32" t="s">
        <v>4</v>
      </c>
      <c r="H5" s="33" t="s">
        <v>44</v>
      </c>
      <c r="I5" s="34"/>
      <c r="J5" s="32" t="s">
        <v>4</v>
      </c>
      <c r="K5" s="32" t="s">
        <v>5</v>
      </c>
      <c r="L5" s="32" t="s">
        <v>4</v>
      </c>
      <c r="M5" s="32" t="s">
        <v>5</v>
      </c>
      <c r="N5" s="32" t="s">
        <v>4</v>
      </c>
      <c r="O5" s="35" t="s">
        <v>5</v>
      </c>
      <c r="P5" s="32" t="s">
        <v>4</v>
      </c>
      <c r="Q5" s="35" t="s">
        <v>5</v>
      </c>
    </row>
    <row r="6" spans="2:17" ht="33.75" customHeight="1">
      <c r="B6" s="1"/>
      <c r="C6" s="7" t="s">
        <v>6</v>
      </c>
      <c r="D6" s="27"/>
      <c r="E6" s="55">
        <f>+E7+E8</f>
        <v>266044</v>
      </c>
      <c r="F6" s="56"/>
      <c r="G6" s="37">
        <f>+G7+G8</f>
        <v>371447</v>
      </c>
      <c r="H6" s="38">
        <v>2.23</v>
      </c>
      <c r="I6" s="37">
        <f>I7+I8</f>
        <v>46861543</v>
      </c>
      <c r="J6" s="37">
        <f>+J7+J8</f>
        <v>328005</v>
      </c>
      <c r="K6" s="37">
        <f>K7+K8</f>
        <v>14762368</v>
      </c>
      <c r="L6" s="37">
        <f>+L7+L8</f>
        <v>283995</v>
      </c>
      <c r="M6" s="37">
        <f>M7+M8</f>
        <v>5151712</v>
      </c>
      <c r="N6" s="37">
        <f>+N7+N8</f>
        <v>26652</v>
      </c>
      <c r="O6" s="37">
        <f>O7+O8</f>
        <v>296689</v>
      </c>
      <c r="P6" s="37">
        <f>+P7+P8</f>
        <v>46504</v>
      </c>
      <c r="Q6" s="37">
        <f>Q7+Q8</f>
        <v>1024052</v>
      </c>
    </row>
    <row r="7" spans="2:17" ht="35.25" customHeight="1">
      <c r="B7" s="1"/>
      <c r="C7" s="7" t="s">
        <v>26</v>
      </c>
      <c r="D7" s="27"/>
      <c r="E7" s="57">
        <f>SUM(E9:F22)</f>
        <v>252878</v>
      </c>
      <c r="F7" s="58"/>
      <c r="G7" s="13">
        <f>SUM(G9:G22)</f>
        <v>351871</v>
      </c>
      <c r="H7" s="14">
        <v>2.36</v>
      </c>
      <c r="I7" s="13">
        <f aca="true" t="shared" si="0" ref="I7:Q7">SUM(I9:I22)</f>
        <v>44601543</v>
      </c>
      <c r="J7" s="13">
        <f t="shared" si="0"/>
        <v>311257</v>
      </c>
      <c r="K7" s="13">
        <f t="shared" si="0"/>
        <v>14119233</v>
      </c>
      <c r="L7" s="13">
        <f t="shared" si="0"/>
        <v>270022</v>
      </c>
      <c r="M7" s="13">
        <f t="shared" si="0"/>
        <v>4939006</v>
      </c>
      <c r="N7" s="13">
        <f t="shared" si="0"/>
        <v>24942</v>
      </c>
      <c r="O7" s="13">
        <f t="shared" si="0"/>
        <v>277193</v>
      </c>
      <c r="P7" s="13">
        <f t="shared" si="0"/>
        <v>44042</v>
      </c>
      <c r="Q7" s="13">
        <f t="shared" si="0"/>
        <v>972188</v>
      </c>
    </row>
    <row r="8" spans="2:17" ht="39" customHeight="1">
      <c r="B8" s="1"/>
      <c r="C8" s="36" t="s">
        <v>45</v>
      </c>
      <c r="D8" s="27"/>
      <c r="E8" s="57">
        <f>SUM(E23:F25)</f>
        <v>13166</v>
      </c>
      <c r="F8" s="58"/>
      <c r="G8" s="13">
        <f>SUM(G23:G25)</f>
        <v>19576</v>
      </c>
      <c r="H8" s="14">
        <v>1.14</v>
      </c>
      <c r="I8" s="13">
        <f aca="true" t="shared" si="1" ref="I8:Q8">SUM(I23:I25)</f>
        <v>2260000</v>
      </c>
      <c r="J8" s="13">
        <f t="shared" si="1"/>
        <v>16748</v>
      </c>
      <c r="K8" s="13">
        <f t="shared" si="1"/>
        <v>643135</v>
      </c>
      <c r="L8" s="13">
        <f t="shared" si="1"/>
        <v>13973</v>
      </c>
      <c r="M8" s="13">
        <f t="shared" si="1"/>
        <v>212706</v>
      </c>
      <c r="N8" s="13">
        <f t="shared" si="1"/>
        <v>1710</v>
      </c>
      <c r="O8" s="13">
        <f t="shared" si="1"/>
        <v>19496</v>
      </c>
      <c r="P8" s="13">
        <f t="shared" si="1"/>
        <v>2462</v>
      </c>
      <c r="Q8" s="13">
        <f t="shared" si="1"/>
        <v>51864</v>
      </c>
    </row>
    <row r="9" spans="2:17" ht="22.5" customHeight="1">
      <c r="B9" s="1"/>
      <c r="C9" s="7" t="s">
        <v>10</v>
      </c>
      <c r="D9" s="27"/>
      <c r="E9" s="57">
        <v>116743</v>
      </c>
      <c r="F9" s="58"/>
      <c r="G9" s="13">
        <v>165631</v>
      </c>
      <c r="H9" s="14">
        <v>3.18</v>
      </c>
      <c r="I9" s="13">
        <v>21074762</v>
      </c>
      <c r="J9" s="13">
        <v>147078</v>
      </c>
      <c r="K9" s="13">
        <v>7145770</v>
      </c>
      <c r="L9" s="13">
        <v>136190</v>
      </c>
      <c r="M9" s="13">
        <v>2671268</v>
      </c>
      <c r="N9" s="13">
        <v>13451</v>
      </c>
      <c r="O9" s="13">
        <v>151018</v>
      </c>
      <c r="P9" s="13">
        <v>15000</v>
      </c>
      <c r="Q9" s="13">
        <v>319955</v>
      </c>
    </row>
    <row r="10" spans="2:17" ht="18.75" customHeight="1">
      <c r="B10" s="1"/>
      <c r="C10" s="7" t="s">
        <v>11</v>
      </c>
      <c r="D10" s="27"/>
      <c r="E10" s="57">
        <v>50984</v>
      </c>
      <c r="F10" s="58"/>
      <c r="G10" s="13">
        <v>69125</v>
      </c>
      <c r="H10" s="14">
        <v>2.26</v>
      </c>
      <c r="I10" s="13">
        <v>9240869</v>
      </c>
      <c r="J10" s="13">
        <v>62104</v>
      </c>
      <c r="K10" s="13">
        <v>2784362</v>
      </c>
      <c r="L10" s="13">
        <v>54484</v>
      </c>
      <c r="M10" s="13">
        <v>1016982</v>
      </c>
      <c r="N10" s="13">
        <v>4352</v>
      </c>
      <c r="O10" s="13">
        <v>48357</v>
      </c>
      <c r="P10" s="13">
        <v>10742</v>
      </c>
      <c r="Q10" s="13">
        <v>246391</v>
      </c>
    </row>
    <row r="11" spans="2:17" ht="18.75" customHeight="1">
      <c r="B11" s="1"/>
      <c r="C11" s="7" t="s">
        <v>12</v>
      </c>
      <c r="D11" s="27"/>
      <c r="E11" s="57">
        <v>5180</v>
      </c>
      <c r="F11" s="58"/>
      <c r="G11" s="13">
        <v>7040</v>
      </c>
      <c r="H11" s="14">
        <v>1.28</v>
      </c>
      <c r="I11" s="13">
        <v>887240</v>
      </c>
      <c r="J11" s="13">
        <v>6145</v>
      </c>
      <c r="K11" s="13">
        <v>249754</v>
      </c>
      <c r="L11" s="13">
        <v>5413</v>
      </c>
      <c r="M11" s="13">
        <v>87715</v>
      </c>
      <c r="N11" s="13">
        <v>377</v>
      </c>
      <c r="O11" s="13">
        <v>4345</v>
      </c>
      <c r="P11" s="13">
        <v>1050</v>
      </c>
      <c r="Q11" s="13">
        <v>32669</v>
      </c>
    </row>
    <row r="12" spans="2:17" ht="18.75" customHeight="1">
      <c r="B12" s="1"/>
      <c r="C12" s="7" t="s">
        <v>46</v>
      </c>
      <c r="D12" s="27"/>
      <c r="E12" s="57">
        <v>19286</v>
      </c>
      <c r="F12" s="58"/>
      <c r="G12" s="13">
        <v>28065</v>
      </c>
      <c r="H12" s="15">
        <v>1.69</v>
      </c>
      <c r="I12" s="13">
        <v>3502351</v>
      </c>
      <c r="J12" s="13">
        <v>24272</v>
      </c>
      <c r="K12" s="13">
        <v>1001491</v>
      </c>
      <c r="L12" s="13">
        <v>22055</v>
      </c>
      <c r="M12" s="13">
        <v>378377</v>
      </c>
      <c r="N12" s="13">
        <v>2365</v>
      </c>
      <c r="O12" s="13">
        <v>26600</v>
      </c>
      <c r="P12" s="13">
        <v>2992</v>
      </c>
      <c r="Q12" s="13">
        <v>74050</v>
      </c>
    </row>
    <row r="13" spans="2:17" ht="18.75" customHeight="1">
      <c r="B13" s="1"/>
      <c r="C13" s="7" t="s">
        <v>13</v>
      </c>
      <c r="D13" s="27"/>
      <c r="E13" s="57">
        <v>16290</v>
      </c>
      <c r="F13" s="58"/>
      <c r="G13" s="13">
        <v>22780</v>
      </c>
      <c r="H13" s="14">
        <v>2.06</v>
      </c>
      <c r="I13" s="13">
        <v>2706091</v>
      </c>
      <c r="J13" s="13">
        <v>19871</v>
      </c>
      <c r="K13" s="13">
        <v>844662</v>
      </c>
      <c r="L13" s="13">
        <v>19021</v>
      </c>
      <c r="M13" s="13">
        <v>320690</v>
      </c>
      <c r="N13" s="13">
        <v>1729</v>
      </c>
      <c r="O13" s="13">
        <v>17172</v>
      </c>
      <c r="P13" s="13">
        <v>2740</v>
      </c>
      <c r="Q13" s="13">
        <v>42734</v>
      </c>
    </row>
    <row r="14" spans="2:17" ht="30" customHeight="1">
      <c r="B14" s="1"/>
      <c r="C14" s="7" t="s">
        <v>14</v>
      </c>
      <c r="D14" s="27"/>
      <c r="E14" s="57">
        <v>3594</v>
      </c>
      <c r="F14" s="58"/>
      <c r="G14" s="13">
        <v>4478</v>
      </c>
      <c r="H14" s="14">
        <v>1.15</v>
      </c>
      <c r="I14" s="13">
        <v>672753</v>
      </c>
      <c r="J14" s="13">
        <v>3611</v>
      </c>
      <c r="K14" s="13">
        <v>157165</v>
      </c>
      <c r="L14" s="13">
        <v>1919</v>
      </c>
      <c r="M14" s="13">
        <v>18519</v>
      </c>
      <c r="N14" s="13">
        <v>102</v>
      </c>
      <c r="O14" s="13">
        <v>1143</v>
      </c>
      <c r="P14" s="13">
        <v>734</v>
      </c>
      <c r="Q14" s="13">
        <v>13507</v>
      </c>
    </row>
    <row r="15" spans="2:17" ht="18.75" customHeight="1">
      <c r="B15" s="1"/>
      <c r="C15" s="7" t="s">
        <v>15</v>
      </c>
      <c r="D15" s="27"/>
      <c r="E15" s="57">
        <v>5967</v>
      </c>
      <c r="F15" s="58"/>
      <c r="G15" s="13">
        <v>8787</v>
      </c>
      <c r="H15" s="14">
        <v>3.09</v>
      </c>
      <c r="I15" s="13">
        <v>1009999</v>
      </c>
      <c r="J15" s="13">
        <v>7611</v>
      </c>
      <c r="K15" s="13">
        <v>287915</v>
      </c>
      <c r="L15" s="13">
        <v>5582</v>
      </c>
      <c r="M15" s="13">
        <v>68759</v>
      </c>
      <c r="N15" s="13">
        <v>661</v>
      </c>
      <c r="O15" s="13">
        <v>7630</v>
      </c>
      <c r="P15" s="13">
        <v>1128</v>
      </c>
      <c r="Q15" s="13">
        <v>29684</v>
      </c>
    </row>
    <row r="16" spans="2:17" ht="18.75" customHeight="1">
      <c r="B16" s="1"/>
      <c r="C16" s="7" t="s">
        <v>16</v>
      </c>
      <c r="D16" s="27"/>
      <c r="E16" s="57">
        <v>9560</v>
      </c>
      <c r="F16" s="58"/>
      <c r="G16" s="13">
        <v>12997</v>
      </c>
      <c r="H16" s="14">
        <v>3.42</v>
      </c>
      <c r="I16" s="13">
        <v>1392988</v>
      </c>
      <c r="J16" s="13">
        <v>11804</v>
      </c>
      <c r="K16" s="13">
        <v>474748</v>
      </c>
      <c r="L16" s="13">
        <v>7310</v>
      </c>
      <c r="M16" s="13">
        <v>115449</v>
      </c>
      <c r="N16" s="13">
        <v>660</v>
      </c>
      <c r="O16" s="13">
        <v>6919</v>
      </c>
      <c r="P16" s="13">
        <v>2852</v>
      </c>
      <c r="Q16" s="13">
        <v>61248</v>
      </c>
    </row>
    <row r="17" spans="2:17" ht="18.75" customHeight="1">
      <c r="B17" s="1"/>
      <c r="C17" s="7" t="s">
        <v>17</v>
      </c>
      <c r="D17" s="27"/>
      <c r="E17" s="57">
        <v>4488</v>
      </c>
      <c r="F17" s="58"/>
      <c r="G17" s="13">
        <v>6611</v>
      </c>
      <c r="H17" s="14">
        <v>2</v>
      </c>
      <c r="I17" s="13">
        <v>693557</v>
      </c>
      <c r="J17" s="13">
        <v>5816</v>
      </c>
      <c r="K17" s="13">
        <v>217768</v>
      </c>
      <c r="L17" s="13">
        <v>2890</v>
      </c>
      <c r="M17" s="13">
        <v>27351</v>
      </c>
      <c r="N17" s="13">
        <v>463</v>
      </c>
      <c r="O17" s="13">
        <v>5075</v>
      </c>
      <c r="P17" s="13">
        <v>1245</v>
      </c>
      <c r="Q17" s="13">
        <v>26798</v>
      </c>
    </row>
    <row r="18" spans="2:17" ht="18.75" customHeight="1">
      <c r="B18" s="1"/>
      <c r="C18" s="7" t="s">
        <v>18</v>
      </c>
      <c r="D18" s="27"/>
      <c r="E18" s="57">
        <v>7485</v>
      </c>
      <c r="F18" s="58"/>
      <c r="G18" s="13">
        <v>9380</v>
      </c>
      <c r="H18" s="16">
        <v>2.06</v>
      </c>
      <c r="I18" s="13">
        <v>1040726</v>
      </c>
      <c r="J18" s="13">
        <v>8530</v>
      </c>
      <c r="K18" s="13">
        <v>361699</v>
      </c>
      <c r="L18" s="13">
        <v>6055</v>
      </c>
      <c r="M18" s="13">
        <v>104563</v>
      </c>
      <c r="N18" s="13">
        <v>216</v>
      </c>
      <c r="O18" s="13">
        <v>2472</v>
      </c>
      <c r="P18" s="13">
        <v>1813</v>
      </c>
      <c r="Q18" s="13">
        <v>48220</v>
      </c>
    </row>
    <row r="19" spans="2:17" ht="30" customHeight="1">
      <c r="B19" s="1"/>
      <c r="C19" s="7" t="s">
        <v>19</v>
      </c>
      <c r="D19" s="27"/>
      <c r="E19" s="57">
        <v>3661</v>
      </c>
      <c r="F19" s="58"/>
      <c r="G19" s="13">
        <v>4977</v>
      </c>
      <c r="H19" s="16">
        <v>1.42</v>
      </c>
      <c r="I19" s="13">
        <v>726876</v>
      </c>
      <c r="J19" s="13">
        <v>4011</v>
      </c>
      <c r="K19" s="13">
        <v>178677</v>
      </c>
      <c r="L19" s="13">
        <v>2536</v>
      </c>
      <c r="M19" s="13">
        <v>28246</v>
      </c>
      <c r="N19" s="13">
        <v>318</v>
      </c>
      <c r="O19" s="13">
        <v>3674</v>
      </c>
      <c r="P19" s="13">
        <v>709</v>
      </c>
      <c r="Q19" s="13">
        <v>11202</v>
      </c>
    </row>
    <row r="20" spans="2:17" ht="18.75" customHeight="1">
      <c r="B20" s="1"/>
      <c r="C20" s="7" t="s">
        <v>20</v>
      </c>
      <c r="D20" s="27"/>
      <c r="E20" s="57">
        <v>5544</v>
      </c>
      <c r="F20" s="58"/>
      <c r="G20" s="13">
        <v>6858</v>
      </c>
      <c r="H20" s="16">
        <v>1.28</v>
      </c>
      <c r="I20" s="13">
        <v>923806</v>
      </c>
      <c r="J20" s="13">
        <v>6002</v>
      </c>
      <c r="K20" s="13">
        <v>235562</v>
      </c>
      <c r="L20" s="13">
        <v>3710</v>
      </c>
      <c r="M20" s="13">
        <v>62528</v>
      </c>
      <c r="N20" s="13">
        <v>144</v>
      </c>
      <c r="O20" s="13">
        <v>1751</v>
      </c>
      <c r="P20" s="13">
        <v>1670</v>
      </c>
      <c r="Q20" s="13">
        <v>33099</v>
      </c>
    </row>
    <row r="21" spans="2:17" ht="18.75" customHeight="1">
      <c r="B21" s="1"/>
      <c r="C21" s="7" t="s">
        <v>21</v>
      </c>
      <c r="D21" s="27"/>
      <c r="E21" s="57">
        <v>3752</v>
      </c>
      <c r="F21" s="58"/>
      <c r="G21" s="13">
        <v>4618</v>
      </c>
      <c r="H21" s="16">
        <v>0.81</v>
      </c>
      <c r="I21" s="13">
        <v>677091</v>
      </c>
      <c r="J21" s="13">
        <v>3976</v>
      </c>
      <c r="K21" s="13">
        <v>164057</v>
      </c>
      <c r="L21" s="13">
        <v>2563</v>
      </c>
      <c r="M21" s="13">
        <v>36684</v>
      </c>
      <c r="N21" s="13">
        <v>91</v>
      </c>
      <c r="O21" s="13">
        <v>970</v>
      </c>
      <c r="P21" s="13">
        <v>1298</v>
      </c>
      <c r="Q21" s="13">
        <v>31758</v>
      </c>
    </row>
    <row r="22" spans="2:17" ht="18.75" customHeight="1">
      <c r="B22" s="1"/>
      <c r="C22" s="7" t="s">
        <v>47</v>
      </c>
      <c r="D22" s="27"/>
      <c r="E22" s="57">
        <v>344</v>
      </c>
      <c r="F22" s="58"/>
      <c r="G22" s="13">
        <v>524</v>
      </c>
      <c r="H22" s="16">
        <v>1.68</v>
      </c>
      <c r="I22" s="13">
        <v>52434</v>
      </c>
      <c r="J22" s="13">
        <v>426</v>
      </c>
      <c r="K22" s="13">
        <v>15603</v>
      </c>
      <c r="L22" s="13">
        <v>294</v>
      </c>
      <c r="M22" s="13">
        <v>1875</v>
      </c>
      <c r="N22" s="13">
        <v>13</v>
      </c>
      <c r="O22" s="13">
        <v>67</v>
      </c>
      <c r="P22" s="13">
        <v>69</v>
      </c>
      <c r="Q22" s="13">
        <v>873</v>
      </c>
    </row>
    <row r="23" spans="2:17" ht="30" customHeight="1">
      <c r="B23" s="1"/>
      <c r="C23" s="7" t="s">
        <v>22</v>
      </c>
      <c r="D23" s="27"/>
      <c r="E23" s="57">
        <v>5116</v>
      </c>
      <c r="F23" s="58"/>
      <c r="G23" s="13">
        <v>8189</v>
      </c>
      <c r="H23" s="16">
        <v>0.94</v>
      </c>
      <c r="I23" s="13">
        <v>939345</v>
      </c>
      <c r="J23" s="13">
        <v>7370</v>
      </c>
      <c r="K23" s="13">
        <v>284769</v>
      </c>
      <c r="L23" s="13">
        <v>7205</v>
      </c>
      <c r="M23" s="13">
        <v>126609</v>
      </c>
      <c r="N23" s="13">
        <v>1002</v>
      </c>
      <c r="O23" s="13">
        <v>11209</v>
      </c>
      <c r="P23" s="13">
        <v>970</v>
      </c>
      <c r="Q23" s="13">
        <v>24844</v>
      </c>
    </row>
    <row r="24" spans="2:17" ht="18.75" customHeight="1">
      <c r="B24" s="1"/>
      <c r="C24" s="7" t="s">
        <v>23</v>
      </c>
      <c r="D24" s="27"/>
      <c r="E24" s="57">
        <v>4717</v>
      </c>
      <c r="F24" s="58"/>
      <c r="G24" s="13">
        <v>6953</v>
      </c>
      <c r="H24" s="14">
        <v>1.14</v>
      </c>
      <c r="I24" s="13">
        <v>829293</v>
      </c>
      <c r="J24" s="13">
        <v>5745</v>
      </c>
      <c r="K24" s="13">
        <v>214092</v>
      </c>
      <c r="L24" s="13">
        <v>4762</v>
      </c>
      <c r="M24" s="13">
        <v>61317</v>
      </c>
      <c r="N24" s="13">
        <v>515</v>
      </c>
      <c r="O24" s="13">
        <v>6063</v>
      </c>
      <c r="P24" s="13">
        <v>648</v>
      </c>
      <c r="Q24" s="13">
        <v>15079</v>
      </c>
    </row>
    <row r="25" spans="2:17" ht="18.75" customHeight="1">
      <c r="B25" s="1"/>
      <c r="C25" s="7" t="s">
        <v>24</v>
      </c>
      <c r="D25" s="27"/>
      <c r="E25" s="57">
        <v>3333</v>
      </c>
      <c r="F25" s="58"/>
      <c r="G25" s="13">
        <v>4434</v>
      </c>
      <c r="H25" s="14">
        <v>1.84</v>
      </c>
      <c r="I25" s="13">
        <v>491362</v>
      </c>
      <c r="J25" s="13">
        <v>3633</v>
      </c>
      <c r="K25" s="13">
        <v>144274</v>
      </c>
      <c r="L25" s="13">
        <v>2006</v>
      </c>
      <c r="M25" s="13">
        <v>24780</v>
      </c>
      <c r="N25" s="13">
        <v>193</v>
      </c>
      <c r="O25" s="13">
        <v>2224</v>
      </c>
      <c r="P25" s="13">
        <v>844</v>
      </c>
      <c r="Q25" s="13">
        <v>11941</v>
      </c>
    </row>
    <row r="26" spans="2:17" ht="11.25" customHeight="1">
      <c r="B26" s="5"/>
      <c r="C26" s="8"/>
      <c r="D26" s="27"/>
      <c r="E26" s="57"/>
      <c r="F26" s="58"/>
      <c r="G26" s="13"/>
      <c r="H26" s="14"/>
      <c r="I26" s="13"/>
      <c r="J26" s="13"/>
      <c r="K26" s="13"/>
      <c r="L26" s="13"/>
      <c r="M26" s="13"/>
      <c r="N26" s="13"/>
      <c r="O26" s="13"/>
      <c r="P26" s="13"/>
      <c r="Q26" s="13"/>
    </row>
    <row r="27" spans="2:17" ht="18.75" customHeight="1">
      <c r="B27" s="5"/>
      <c r="C27" s="8" t="s">
        <v>7</v>
      </c>
      <c r="D27" s="27"/>
      <c r="E27" s="57">
        <f>+E7/12</f>
        <v>21073.166666666668</v>
      </c>
      <c r="F27" s="58"/>
      <c r="G27" s="13">
        <f>+G6/12</f>
        <v>30953.916666666668</v>
      </c>
      <c r="H27" s="14"/>
      <c r="I27" s="13">
        <v>3905129</v>
      </c>
      <c r="J27" s="13">
        <f>+J6/12</f>
        <v>27333.75</v>
      </c>
      <c r="K27" s="13">
        <f aca="true" t="shared" si="2" ref="K27:Q27">+K6/12</f>
        <v>1230197.3333333333</v>
      </c>
      <c r="L27" s="13">
        <f t="shared" si="2"/>
        <v>23666.25</v>
      </c>
      <c r="M27" s="13">
        <f t="shared" si="2"/>
        <v>429309.3333333333</v>
      </c>
      <c r="N27" s="13">
        <f t="shared" si="2"/>
        <v>2221</v>
      </c>
      <c r="O27" s="13">
        <f t="shared" si="2"/>
        <v>24724.083333333332</v>
      </c>
      <c r="P27" s="13">
        <f t="shared" si="2"/>
        <v>3875.3333333333335</v>
      </c>
      <c r="Q27" s="13">
        <f t="shared" si="2"/>
        <v>85337.66666666667</v>
      </c>
    </row>
    <row r="28" spans="2:17" ht="9.75" customHeight="1" thickBot="1">
      <c r="B28" s="3"/>
      <c r="C28" s="9"/>
      <c r="D28" s="9"/>
      <c r="E28" s="10"/>
      <c r="F28" s="4"/>
      <c r="G28" s="11"/>
      <c r="H28" s="4"/>
      <c r="I28" s="4"/>
      <c r="J28" s="4"/>
      <c r="K28" s="4"/>
      <c r="L28" s="4"/>
      <c r="M28" s="4"/>
      <c r="N28" s="4"/>
      <c r="O28" s="4"/>
      <c r="P28" s="4"/>
      <c r="Q28" s="4"/>
    </row>
    <row r="29" ht="14.25" customHeight="1"/>
    <row r="30" ht="14.25" customHeight="1"/>
    <row r="31" ht="14.2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3.5" customHeight="1"/>
    <row r="63" ht="13.5" customHeight="1"/>
    <row r="64" ht="13.5" customHeight="1"/>
    <row r="65" ht="13.5" customHeight="1"/>
    <row r="66" ht="13.5" customHeight="1"/>
    <row r="67" ht="13.5" customHeight="1"/>
    <row r="68" ht="13.5" customHeight="1"/>
    <row r="69" ht="13.5" customHeight="1"/>
    <row r="70" ht="13.5" customHeight="1"/>
  </sheetData>
  <mergeCells count="31">
    <mergeCell ref="E26:F26"/>
    <mergeCell ref="E27:F27"/>
    <mergeCell ref="E22:F22"/>
    <mergeCell ref="E23:F23"/>
    <mergeCell ref="E24:F24"/>
    <mergeCell ref="E25:F25"/>
    <mergeCell ref="E18:F18"/>
    <mergeCell ref="E19:F19"/>
    <mergeCell ref="E20:F20"/>
    <mergeCell ref="E21:F21"/>
    <mergeCell ref="E14:F14"/>
    <mergeCell ref="E15:F15"/>
    <mergeCell ref="E16:F16"/>
    <mergeCell ref="E17:F17"/>
    <mergeCell ref="E10:F10"/>
    <mergeCell ref="E11:F11"/>
    <mergeCell ref="E12:F12"/>
    <mergeCell ref="E13:F13"/>
    <mergeCell ref="E6:F6"/>
    <mergeCell ref="E7:F7"/>
    <mergeCell ref="E8:F8"/>
    <mergeCell ref="E9:F9"/>
    <mergeCell ref="C3:C5"/>
    <mergeCell ref="B1:Q1"/>
    <mergeCell ref="F3:G3"/>
    <mergeCell ref="J3:K4"/>
    <mergeCell ref="L3:M4"/>
    <mergeCell ref="N3:O4"/>
    <mergeCell ref="P3:Q4"/>
    <mergeCell ref="F4:G4"/>
    <mergeCell ref="E5:F5"/>
  </mergeCells>
  <printOptions horizontalCentered="1"/>
  <pageMargins left="0.5905511811023623" right="0.5905511811023623" top="0.5905511811023623" bottom="0.5905511811023623" header="0.3937007874015748" footer="0.5118110236220472"/>
  <pageSetup cellComments="asDisplayed" horizontalDpi="600" verticalDpi="600" orientation="portrait" pageOrder="overThenDown" paperSize="9" scale="59" r:id="rId1"/>
  <ignoredErrors>
    <ignoredError sqref="G7:Q8" formulaRange="1"/>
    <ignoredError sqref="J6:P6" formula="1"/>
  </ignoredErrors>
</worksheet>
</file>

<file path=xl/worksheets/sheet2.xml><?xml version="1.0" encoding="utf-8"?>
<worksheet xmlns="http://schemas.openxmlformats.org/spreadsheetml/2006/main" xmlns:r="http://schemas.openxmlformats.org/officeDocument/2006/relationships">
  <dimension ref="A1:R32"/>
  <sheetViews>
    <sheetView showGridLines="0" zoomScale="70" zoomScaleNormal="70" zoomScaleSheetLayoutView="70" workbookViewId="0" topLeftCell="A1">
      <selection activeCell="A1" sqref="A1"/>
    </sheetView>
  </sheetViews>
  <sheetFormatPr defaultColWidth="8.625" defaultRowHeight="12.75"/>
  <cols>
    <col min="1" max="1" width="1.37890625" style="2" customWidth="1"/>
    <col min="2" max="2" width="1.875" style="2" customWidth="1"/>
    <col min="3" max="3" width="18.875" style="2" customWidth="1"/>
    <col min="4" max="4" width="1.00390625" style="2" customWidth="1"/>
    <col min="5" max="5" width="3.25390625" style="2" customWidth="1"/>
    <col min="6" max="6" width="9.625" style="2" customWidth="1"/>
    <col min="7" max="7" width="14.375" style="2" customWidth="1"/>
    <col min="8" max="8" width="8.875" style="2" customWidth="1"/>
    <col min="9" max="9" width="11.00390625" style="2" customWidth="1"/>
    <col min="10" max="10" width="10.75390625" style="2" customWidth="1"/>
    <col min="11" max="11" width="11.00390625" style="2" customWidth="1"/>
    <col min="12" max="12" width="10.375" style="2" customWidth="1"/>
    <col min="13" max="13" width="13.00390625" style="2" customWidth="1"/>
    <col min="14" max="14" width="10.25390625" style="2" customWidth="1"/>
    <col min="15" max="15" width="11.875" style="2" customWidth="1"/>
    <col min="16" max="16" width="12.125" style="2" customWidth="1"/>
    <col min="17" max="17" width="13.375" style="2" customWidth="1"/>
    <col min="18" max="18" width="1.625" style="2" customWidth="1"/>
    <col min="19" max="16384" width="8.625" style="2" customWidth="1"/>
  </cols>
  <sheetData>
    <row r="1" spans="2:17" ht="9.75" customHeight="1" thickBot="1">
      <c r="B1" s="4"/>
      <c r="C1" s="4"/>
      <c r="D1" s="4"/>
      <c r="E1" s="4"/>
      <c r="F1" s="26"/>
      <c r="G1" s="26"/>
      <c r="H1" s="26"/>
      <c r="I1" s="26"/>
      <c r="J1" s="26"/>
      <c r="K1" s="26"/>
      <c r="L1" s="26"/>
      <c r="M1" s="26"/>
      <c r="N1" s="26"/>
      <c r="Q1" s="4"/>
    </row>
    <row r="2" spans="2:18" ht="17.25" customHeight="1">
      <c r="B2" s="1"/>
      <c r="C2" s="44" t="s">
        <v>8</v>
      </c>
      <c r="D2" s="20"/>
      <c r="E2" s="60" t="s">
        <v>48</v>
      </c>
      <c r="F2" s="43"/>
      <c r="G2" s="61"/>
      <c r="H2" s="39" t="s">
        <v>49</v>
      </c>
      <c r="I2" s="61"/>
      <c r="J2" s="39" t="s">
        <v>50</v>
      </c>
      <c r="K2" s="40"/>
      <c r="L2" s="39" t="s">
        <v>51</v>
      </c>
      <c r="M2" s="40"/>
      <c r="N2" s="39" t="s">
        <v>54</v>
      </c>
      <c r="O2" s="70"/>
      <c r="P2" s="73" t="s">
        <v>52</v>
      </c>
      <c r="Q2" s="76" t="s">
        <v>53</v>
      </c>
      <c r="R2" s="13"/>
    </row>
    <row r="3" spans="2:18" ht="17.25" customHeight="1">
      <c r="B3" s="1"/>
      <c r="C3" s="59"/>
      <c r="D3" s="19"/>
      <c r="E3" s="62"/>
      <c r="F3" s="45"/>
      <c r="G3" s="63"/>
      <c r="H3" s="62"/>
      <c r="I3" s="63"/>
      <c r="J3" s="41"/>
      <c r="K3" s="42"/>
      <c r="L3" s="41"/>
      <c r="M3" s="42"/>
      <c r="N3" s="71"/>
      <c r="O3" s="72"/>
      <c r="P3" s="74"/>
      <c r="Q3" s="60"/>
      <c r="R3" s="13"/>
    </row>
    <row r="4" spans="2:18" ht="17.25" customHeight="1">
      <c r="B4" s="5"/>
      <c r="C4" s="59"/>
      <c r="D4" s="19"/>
      <c r="E4" s="64" t="s">
        <v>4</v>
      </c>
      <c r="F4" s="65"/>
      <c r="G4" s="68" t="s">
        <v>5</v>
      </c>
      <c r="H4" s="68" t="s">
        <v>4</v>
      </c>
      <c r="I4" s="68" t="s">
        <v>5</v>
      </c>
      <c r="J4" s="68" t="s">
        <v>4</v>
      </c>
      <c r="K4" s="68" t="s">
        <v>5</v>
      </c>
      <c r="L4" s="68" t="s">
        <v>4</v>
      </c>
      <c r="M4" s="68" t="s">
        <v>5</v>
      </c>
      <c r="N4" s="68" t="s">
        <v>4</v>
      </c>
      <c r="O4" s="68" t="s">
        <v>5</v>
      </c>
      <c r="P4" s="74"/>
      <c r="Q4" s="60"/>
      <c r="R4" s="13"/>
    </row>
    <row r="5" spans="1:18" ht="13.5" customHeight="1">
      <c r="A5" s="26"/>
      <c r="B5" s="6"/>
      <c r="C5" s="28"/>
      <c r="D5" s="29"/>
      <c r="E5" s="66"/>
      <c r="F5" s="67"/>
      <c r="G5" s="69"/>
      <c r="H5" s="69"/>
      <c r="I5" s="69"/>
      <c r="J5" s="69"/>
      <c r="K5" s="69"/>
      <c r="L5" s="69"/>
      <c r="M5" s="69"/>
      <c r="N5" s="69"/>
      <c r="O5" s="69"/>
      <c r="P5" s="75"/>
      <c r="Q5" s="62"/>
      <c r="R5" s="13"/>
    </row>
    <row r="6" spans="2:17" ht="35.25" customHeight="1">
      <c r="B6" s="1"/>
      <c r="C6" s="7" t="s">
        <v>6</v>
      </c>
      <c r="D6" s="7"/>
      <c r="E6" s="21"/>
      <c r="F6" s="37">
        <f>+F7+F8</f>
        <v>293515</v>
      </c>
      <c r="G6" s="37">
        <f>G7+G8</f>
        <v>24835759</v>
      </c>
      <c r="H6" s="37">
        <f>+H7+H8</f>
        <v>6</v>
      </c>
      <c r="I6" s="37">
        <f>I7+I8</f>
        <v>1942</v>
      </c>
      <c r="J6" s="37">
        <f>+J7+J8</f>
        <v>11309</v>
      </c>
      <c r="K6" s="37">
        <f>K7+K8</f>
        <v>247446</v>
      </c>
      <c r="L6" s="37">
        <f>+L7+L8</f>
        <v>395</v>
      </c>
      <c r="M6" s="37">
        <f>M7+M8</f>
        <v>78226</v>
      </c>
      <c r="N6" s="37">
        <f>N7+N8</f>
        <v>73</v>
      </c>
      <c r="O6" s="37">
        <f>O7+O8</f>
        <v>6006</v>
      </c>
      <c r="P6" s="37">
        <f>P7+P8</f>
        <v>457343</v>
      </c>
      <c r="Q6" s="13">
        <v>126159</v>
      </c>
    </row>
    <row r="7" spans="2:17" ht="39" customHeight="1">
      <c r="B7" s="1"/>
      <c r="C7" s="7" t="s">
        <v>26</v>
      </c>
      <c r="D7" s="7"/>
      <c r="E7" s="22"/>
      <c r="F7" s="13">
        <f>SUM(E9:F22)</f>
        <v>278878</v>
      </c>
      <c r="G7" s="13">
        <f aca="true" t="shared" si="0" ref="G7:P7">SUM(G9:G22)</f>
        <v>23550744</v>
      </c>
      <c r="H7" s="13">
        <f t="shared" si="0"/>
        <v>5</v>
      </c>
      <c r="I7" s="13">
        <f t="shared" si="0"/>
        <v>1023</v>
      </c>
      <c r="J7" s="13">
        <f t="shared" si="0"/>
        <v>10609</v>
      </c>
      <c r="K7" s="13">
        <f t="shared" si="0"/>
        <v>229883</v>
      </c>
      <c r="L7" s="13">
        <f t="shared" si="0"/>
        <v>377</v>
      </c>
      <c r="M7" s="13">
        <f t="shared" si="0"/>
        <v>75149</v>
      </c>
      <c r="N7" s="13">
        <f t="shared" si="0"/>
        <v>56</v>
      </c>
      <c r="O7" s="13">
        <f t="shared" si="0"/>
        <v>4647</v>
      </c>
      <c r="P7" s="13">
        <f t="shared" si="0"/>
        <v>432477</v>
      </c>
      <c r="Q7" s="13">
        <v>126755</v>
      </c>
    </row>
    <row r="8" spans="2:17" ht="38.25" customHeight="1">
      <c r="B8" s="1"/>
      <c r="C8" s="7" t="s">
        <v>33</v>
      </c>
      <c r="D8" s="7"/>
      <c r="E8" s="22"/>
      <c r="F8" s="13">
        <f>SUM(E23:F25)</f>
        <v>14637</v>
      </c>
      <c r="G8" s="13">
        <f aca="true" t="shared" si="1" ref="G8:P8">SUM(G23:G25)</f>
        <v>1285015</v>
      </c>
      <c r="H8" s="13">
        <f t="shared" si="1"/>
        <v>1</v>
      </c>
      <c r="I8" s="13">
        <f t="shared" si="1"/>
        <v>919</v>
      </c>
      <c r="J8" s="13">
        <f t="shared" si="1"/>
        <v>700</v>
      </c>
      <c r="K8" s="13">
        <f t="shared" si="1"/>
        <v>17563</v>
      </c>
      <c r="L8" s="13">
        <f t="shared" si="1"/>
        <v>18</v>
      </c>
      <c r="M8" s="13">
        <f t="shared" si="1"/>
        <v>3077</v>
      </c>
      <c r="N8" s="13">
        <f t="shared" si="1"/>
        <v>17</v>
      </c>
      <c r="O8" s="13">
        <f t="shared" si="1"/>
        <v>1359</v>
      </c>
      <c r="P8" s="13">
        <f t="shared" si="1"/>
        <v>24866</v>
      </c>
      <c r="Q8" s="13">
        <v>115447</v>
      </c>
    </row>
    <row r="9" spans="2:17" ht="38.25" customHeight="1">
      <c r="B9" s="1"/>
      <c r="C9" s="7" t="s">
        <v>10</v>
      </c>
      <c r="D9" s="7"/>
      <c r="E9" s="57">
        <v>123492</v>
      </c>
      <c r="F9" s="58"/>
      <c r="G9" s="13">
        <v>10397919</v>
      </c>
      <c r="H9" s="17">
        <v>4</v>
      </c>
      <c r="I9" s="13">
        <v>590</v>
      </c>
      <c r="J9" s="13">
        <v>5765</v>
      </c>
      <c r="K9" s="13">
        <v>127004</v>
      </c>
      <c r="L9" s="13">
        <v>222</v>
      </c>
      <c r="M9" s="13">
        <v>43907</v>
      </c>
      <c r="N9" s="13">
        <v>17</v>
      </c>
      <c r="O9" s="13">
        <v>1655</v>
      </c>
      <c r="P9" s="13">
        <v>215676</v>
      </c>
      <c r="Q9" s="13">
        <v>127239</v>
      </c>
    </row>
    <row r="10" spans="2:17" ht="18.75" customHeight="1">
      <c r="B10" s="1"/>
      <c r="C10" s="7" t="s">
        <v>11</v>
      </c>
      <c r="D10" s="7"/>
      <c r="E10" s="57">
        <v>57194</v>
      </c>
      <c r="F10" s="58"/>
      <c r="G10" s="13">
        <v>4971262</v>
      </c>
      <c r="H10" s="23" t="s">
        <v>27</v>
      </c>
      <c r="I10" s="23" t="s">
        <v>27</v>
      </c>
      <c r="J10" s="13">
        <v>1732</v>
      </c>
      <c r="K10" s="13">
        <v>38751</v>
      </c>
      <c r="L10" s="13">
        <v>73</v>
      </c>
      <c r="M10" s="13">
        <v>13907</v>
      </c>
      <c r="N10" s="13">
        <v>18</v>
      </c>
      <c r="O10" s="13">
        <v>1307</v>
      </c>
      <c r="P10" s="13">
        <v>119550</v>
      </c>
      <c r="Q10" s="13">
        <v>133683</v>
      </c>
    </row>
    <row r="11" spans="2:17" ht="18.75" customHeight="1">
      <c r="B11" s="1"/>
      <c r="C11" s="7" t="s">
        <v>12</v>
      </c>
      <c r="D11" s="7"/>
      <c r="E11" s="57">
        <v>5716</v>
      </c>
      <c r="F11" s="58"/>
      <c r="G11" s="13">
        <v>505203</v>
      </c>
      <c r="H11" s="23" t="s">
        <v>27</v>
      </c>
      <c r="I11" s="23" t="s">
        <v>27</v>
      </c>
      <c r="J11" s="17">
        <v>194</v>
      </c>
      <c r="K11" s="13">
        <v>3250</v>
      </c>
      <c r="L11" s="17">
        <v>3</v>
      </c>
      <c r="M11" s="13">
        <v>978</v>
      </c>
      <c r="N11" s="13">
        <v>3</v>
      </c>
      <c r="O11" s="13">
        <v>125</v>
      </c>
      <c r="P11" s="13">
        <v>3201</v>
      </c>
      <c r="Q11" s="13">
        <v>126028</v>
      </c>
    </row>
    <row r="12" spans="2:17" ht="18.75" customHeight="1">
      <c r="B12" s="1"/>
      <c r="C12" s="7" t="s">
        <v>34</v>
      </c>
      <c r="D12" s="7"/>
      <c r="E12" s="57">
        <v>22287</v>
      </c>
      <c r="F12" s="58"/>
      <c r="G12" s="13">
        <v>1968085</v>
      </c>
      <c r="H12" s="23" t="s">
        <v>27</v>
      </c>
      <c r="I12" s="23" t="s">
        <v>27</v>
      </c>
      <c r="J12" s="13">
        <v>1010</v>
      </c>
      <c r="K12" s="13">
        <v>22511</v>
      </c>
      <c r="L12" s="17">
        <v>15</v>
      </c>
      <c r="M12" s="13">
        <v>3600</v>
      </c>
      <c r="N12" s="13">
        <v>12</v>
      </c>
      <c r="O12" s="13">
        <v>1332</v>
      </c>
      <c r="P12" s="13">
        <v>26305</v>
      </c>
      <c r="Q12" s="13">
        <v>124794</v>
      </c>
    </row>
    <row r="13" spans="2:17" ht="19.5" customHeight="1">
      <c r="B13" s="1"/>
      <c r="C13" s="7" t="s">
        <v>13</v>
      </c>
      <c r="D13" s="7"/>
      <c r="E13" s="57">
        <v>19989</v>
      </c>
      <c r="F13" s="58"/>
      <c r="G13" s="13">
        <v>1446765</v>
      </c>
      <c r="H13" s="23" t="s">
        <v>27</v>
      </c>
      <c r="I13" s="23" t="s">
        <v>27</v>
      </c>
      <c r="J13" s="17">
        <v>721</v>
      </c>
      <c r="K13" s="13">
        <v>13458</v>
      </c>
      <c r="L13" s="13">
        <v>27</v>
      </c>
      <c r="M13" s="13">
        <v>5310</v>
      </c>
      <c r="N13" s="13">
        <v>2</v>
      </c>
      <c r="O13" s="13">
        <v>50</v>
      </c>
      <c r="P13" s="13">
        <v>15250</v>
      </c>
      <c r="Q13" s="13">
        <v>118792</v>
      </c>
    </row>
    <row r="14" spans="2:17" ht="38.25" customHeight="1">
      <c r="B14" s="1"/>
      <c r="C14" s="7" t="s">
        <v>14</v>
      </c>
      <c r="D14" s="7"/>
      <c r="E14" s="57">
        <v>3680</v>
      </c>
      <c r="F14" s="58"/>
      <c r="G14" s="13">
        <v>479218</v>
      </c>
      <c r="H14" s="23" t="s">
        <v>27</v>
      </c>
      <c r="I14" s="23" t="s">
        <v>27</v>
      </c>
      <c r="J14" s="17">
        <v>37</v>
      </c>
      <c r="K14" s="13">
        <v>920</v>
      </c>
      <c r="L14" s="23" t="s">
        <v>27</v>
      </c>
      <c r="M14" s="23" t="s">
        <v>27</v>
      </c>
      <c r="N14" s="13">
        <v>1</v>
      </c>
      <c r="O14" s="13">
        <v>67</v>
      </c>
      <c r="P14" s="13">
        <v>2214</v>
      </c>
      <c r="Q14" s="13">
        <v>150235</v>
      </c>
    </row>
    <row r="15" spans="2:17" ht="18.75" customHeight="1">
      <c r="B15" s="1"/>
      <c r="C15" s="7" t="s">
        <v>15</v>
      </c>
      <c r="D15" s="7"/>
      <c r="E15" s="57">
        <v>7084</v>
      </c>
      <c r="F15" s="58"/>
      <c r="G15" s="13">
        <v>595723</v>
      </c>
      <c r="H15" s="23" t="s">
        <v>27</v>
      </c>
      <c r="I15" s="23" t="s">
        <v>27</v>
      </c>
      <c r="J15" s="13">
        <v>324</v>
      </c>
      <c r="K15" s="13">
        <v>8881</v>
      </c>
      <c r="L15" s="13">
        <v>12</v>
      </c>
      <c r="M15" s="13">
        <v>1872</v>
      </c>
      <c r="N15" s="23" t="s">
        <v>27</v>
      </c>
      <c r="O15" s="23" t="s">
        <v>27</v>
      </c>
      <c r="P15" s="13">
        <v>9535</v>
      </c>
      <c r="Q15" s="13">
        <v>114942</v>
      </c>
    </row>
    <row r="16" spans="2:17" ht="18.75" customHeight="1">
      <c r="B16" s="1"/>
      <c r="C16" s="7" t="s">
        <v>16</v>
      </c>
      <c r="D16" s="7"/>
      <c r="E16" s="57">
        <v>11805</v>
      </c>
      <c r="F16" s="58"/>
      <c r="G16" s="13">
        <v>721785</v>
      </c>
      <c r="H16" s="23" t="s">
        <v>27</v>
      </c>
      <c r="I16" s="23" t="s">
        <v>27</v>
      </c>
      <c r="J16" s="13">
        <v>330</v>
      </c>
      <c r="K16" s="13">
        <v>4836</v>
      </c>
      <c r="L16" s="13">
        <v>7</v>
      </c>
      <c r="M16" s="13">
        <v>1414</v>
      </c>
      <c r="N16" s="13">
        <v>2</v>
      </c>
      <c r="O16" s="13">
        <v>74</v>
      </c>
      <c r="P16" s="13">
        <v>6515</v>
      </c>
      <c r="Q16" s="13">
        <v>107178</v>
      </c>
    </row>
    <row r="17" spans="2:17" ht="18.75" customHeight="1">
      <c r="B17" s="1"/>
      <c r="C17" s="7" t="s">
        <v>17</v>
      </c>
      <c r="D17" s="7"/>
      <c r="E17" s="57">
        <v>5397</v>
      </c>
      <c r="F17" s="58"/>
      <c r="G17" s="13">
        <v>408877</v>
      </c>
      <c r="H17" s="23" t="s">
        <v>27</v>
      </c>
      <c r="I17" s="23" t="s">
        <v>27</v>
      </c>
      <c r="J17" s="17">
        <v>181</v>
      </c>
      <c r="K17" s="13">
        <v>3822</v>
      </c>
      <c r="L17" s="13">
        <v>6</v>
      </c>
      <c r="M17" s="13">
        <v>1338</v>
      </c>
      <c r="N17" s="13">
        <v>1</v>
      </c>
      <c r="O17" s="13">
        <v>37</v>
      </c>
      <c r="P17" s="13">
        <v>2491</v>
      </c>
      <c r="Q17" s="13">
        <v>104910</v>
      </c>
    </row>
    <row r="18" spans="2:17" ht="19.5" customHeight="1">
      <c r="B18" s="1"/>
      <c r="C18" s="7" t="s">
        <v>18</v>
      </c>
      <c r="D18" s="7"/>
      <c r="E18" s="57">
        <v>7323</v>
      </c>
      <c r="F18" s="58"/>
      <c r="G18" s="13">
        <v>509800</v>
      </c>
      <c r="H18" s="17">
        <v>1</v>
      </c>
      <c r="I18" s="13">
        <v>433</v>
      </c>
      <c r="J18" s="13">
        <v>83</v>
      </c>
      <c r="K18" s="13">
        <v>1336</v>
      </c>
      <c r="L18" s="17">
        <v>5</v>
      </c>
      <c r="M18" s="13">
        <v>876</v>
      </c>
      <c r="N18" s="23" t="s">
        <v>27</v>
      </c>
      <c r="O18" s="23" t="s">
        <v>27</v>
      </c>
      <c r="P18" s="13">
        <v>11327</v>
      </c>
      <c r="Q18" s="13">
        <v>110952</v>
      </c>
    </row>
    <row r="19" spans="2:17" ht="38.25" customHeight="1">
      <c r="B19" s="1"/>
      <c r="C19" s="7" t="s">
        <v>19</v>
      </c>
      <c r="D19" s="7"/>
      <c r="E19" s="57">
        <v>4277</v>
      </c>
      <c r="F19" s="58"/>
      <c r="G19" s="13">
        <v>494702</v>
      </c>
      <c r="H19" s="23" t="s">
        <v>27</v>
      </c>
      <c r="I19" s="23" t="s">
        <v>27</v>
      </c>
      <c r="J19" s="13">
        <v>104</v>
      </c>
      <c r="K19" s="13">
        <v>2376</v>
      </c>
      <c r="L19" s="23">
        <v>1</v>
      </c>
      <c r="M19" s="13">
        <v>891</v>
      </c>
      <c r="N19" s="23" t="s">
        <v>27</v>
      </c>
      <c r="O19" s="23" t="s">
        <v>27</v>
      </c>
      <c r="P19" s="13">
        <v>7108</v>
      </c>
      <c r="Q19" s="13">
        <v>146047</v>
      </c>
    </row>
    <row r="20" spans="2:17" ht="18.75" customHeight="1">
      <c r="B20" s="1"/>
      <c r="C20" s="7" t="s">
        <v>20</v>
      </c>
      <c r="D20" s="7"/>
      <c r="E20" s="57">
        <v>6189</v>
      </c>
      <c r="F20" s="58"/>
      <c r="G20" s="13">
        <v>576631</v>
      </c>
      <c r="H20" s="23" t="s">
        <v>27</v>
      </c>
      <c r="I20" s="23" t="s">
        <v>27</v>
      </c>
      <c r="J20" s="13">
        <v>53</v>
      </c>
      <c r="K20" s="13">
        <v>1108</v>
      </c>
      <c r="L20" s="17">
        <v>5</v>
      </c>
      <c r="M20" s="13">
        <v>834</v>
      </c>
      <c r="N20" s="23" t="s">
        <v>27</v>
      </c>
      <c r="O20" s="23" t="s">
        <v>27</v>
      </c>
      <c r="P20" s="13">
        <v>12293</v>
      </c>
      <c r="Q20" s="13">
        <v>134705</v>
      </c>
    </row>
    <row r="21" spans="2:17" ht="18.75" customHeight="1">
      <c r="B21" s="1"/>
      <c r="C21" s="7" t="s">
        <v>21</v>
      </c>
      <c r="D21" s="7"/>
      <c r="E21" s="57">
        <v>4069</v>
      </c>
      <c r="F21" s="58"/>
      <c r="G21" s="13">
        <v>441920</v>
      </c>
      <c r="H21" s="23" t="s">
        <v>27</v>
      </c>
      <c r="I21" s="23" t="s">
        <v>27</v>
      </c>
      <c r="J21" s="13">
        <v>62</v>
      </c>
      <c r="K21" s="13">
        <v>1480</v>
      </c>
      <c r="L21" s="17">
        <v>1</v>
      </c>
      <c r="M21" s="13">
        <v>222</v>
      </c>
      <c r="N21" s="23" t="s">
        <v>27</v>
      </c>
      <c r="O21" s="23" t="s">
        <v>27</v>
      </c>
      <c r="P21" s="23" t="s">
        <v>27</v>
      </c>
      <c r="Q21" s="13">
        <v>146620</v>
      </c>
    </row>
    <row r="22" spans="2:17" ht="19.5" customHeight="1">
      <c r="B22" s="1"/>
      <c r="C22" s="7" t="s">
        <v>28</v>
      </c>
      <c r="D22" s="7"/>
      <c r="E22" s="22"/>
      <c r="F22" s="13">
        <v>376</v>
      </c>
      <c r="G22" s="13">
        <v>32854</v>
      </c>
      <c r="H22" s="23" t="s">
        <v>27</v>
      </c>
      <c r="I22" s="23" t="s">
        <v>27</v>
      </c>
      <c r="J22" s="13">
        <v>13</v>
      </c>
      <c r="K22" s="13">
        <v>150</v>
      </c>
      <c r="L22" s="23" t="s">
        <v>27</v>
      </c>
      <c r="M22" s="23" t="s">
        <v>27</v>
      </c>
      <c r="N22" s="23" t="s">
        <v>27</v>
      </c>
      <c r="O22" s="23" t="s">
        <v>27</v>
      </c>
      <c r="P22" s="13">
        <v>1012</v>
      </c>
      <c r="Q22" s="13">
        <v>100065</v>
      </c>
    </row>
    <row r="23" spans="2:17" ht="38.25" customHeight="1">
      <c r="B23" s="1"/>
      <c r="C23" s="7" t="s">
        <v>22</v>
      </c>
      <c r="D23" s="7"/>
      <c r="E23" s="57">
        <v>5766</v>
      </c>
      <c r="F23" s="58"/>
      <c r="G23" s="13">
        <v>477885</v>
      </c>
      <c r="H23" s="23" t="s">
        <v>27</v>
      </c>
      <c r="I23" s="23" t="s">
        <v>27</v>
      </c>
      <c r="J23" s="13">
        <v>359</v>
      </c>
      <c r="K23" s="13">
        <v>9958</v>
      </c>
      <c r="L23" s="13">
        <v>7</v>
      </c>
      <c r="M23" s="13">
        <v>982</v>
      </c>
      <c r="N23" s="13">
        <v>10</v>
      </c>
      <c r="O23" s="13">
        <v>854</v>
      </c>
      <c r="P23" s="13">
        <v>2235</v>
      </c>
      <c r="Q23" s="13">
        <v>114708</v>
      </c>
    </row>
    <row r="24" spans="2:17" ht="18.75" customHeight="1">
      <c r="B24" s="1"/>
      <c r="C24" s="7" t="s">
        <v>23</v>
      </c>
      <c r="D24" s="7"/>
      <c r="E24" s="57">
        <v>5463</v>
      </c>
      <c r="F24" s="58"/>
      <c r="G24" s="13">
        <v>520721</v>
      </c>
      <c r="H24" s="23" t="s">
        <v>27</v>
      </c>
      <c r="I24" s="23" t="s">
        <v>27</v>
      </c>
      <c r="J24" s="13">
        <v>228</v>
      </c>
      <c r="K24" s="13">
        <v>5235</v>
      </c>
      <c r="L24" s="17">
        <v>7</v>
      </c>
      <c r="M24" s="13">
        <v>1317</v>
      </c>
      <c r="N24" s="13">
        <v>5</v>
      </c>
      <c r="O24" s="13">
        <v>413</v>
      </c>
      <c r="P24" s="13">
        <v>5056</v>
      </c>
      <c r="Q24" s="13">
        <v>119271</v>
      </c>
    </row>
    <row r="25" spans="2:17" ht="18.75" customHeight="1">
      <c r="B25" s="1"/>
      <c r="C25" s="7" t="s">
        <v>24</v>
      </c>
      <c r="D25" s="7"/>
      <c r="E25" s="57">
        <v>3408</v>
      </c>
      <c r="F25" s="58"/>
      <c r="G25" s="13">
        <v>286409</v>
      </c>
      <c r="H25" s="23">
        <v>1</v>
      </c>
      <c r="I25" s="13">
        <v>919</v>
      </c>
      <c r="J25" s="17">
        <v>113</v>
      </c>
      <c r="K25" s="13">
        <v>2370</v>
      </c>
      <c r="L25" s="13">
        <v>4</v>
      </c>
      <c r="M25" s="13">
        <v>778</v>
      </c>
      <c r="N25" s="13">
        <v>2</v>
      </c>
      <c r="O25" s="13">
        <v>92</v>
      </c>
      <c r="P25" s="13">
        <v>17575</v>
      </c>
      <c r="Q25" s="13">
        <v>110817</v>
      </c>
    </row>
    <row r="26" spans="2:17" ht="38.25" customHeight="1">
      <c r="B26" s="5"/>
      <c r="C26" s="8" t="s">
        <v>7</v>
      </c>
      <c r="D26" s="8"/>
      <c r="E26" s="57">
        <v>24459.5833333</v>
      </c>
      <c r="F26" s="58"/>
      <c r="G26" s="13">
        <f>G6/12</f>
        <v>2069646.5833333333</v>
      </c>
      <c r="H26" s="13">
        <f>+H6/12</f>
        <v>0.5</v>
      </c>
      <c r="I26" s="13">
        <f>I6/12</f>
        <v>161.83333333333334</v>
      </c>
      <c r="J26" s="13">
        <f>+J6/12</f>
        <v>942.4166666666666</v>
      </c>
      <c r="K26" s="13">
        <f>K6/12</f>
        <v>20620.5</v>
      </c>
      <c r="L26" s="13">
        <f>+L6/12</f>
        <v>32.916666666666664</v>
      </c>
      <c r="M26" s="13">
        <f>M6/12</f>
        <v>6518.833333333333</v>
      </c>
      <c r="N26" s="13">
        <f>N6/12</f>
        <v>6.083333333333333</v>
      </c>
      <c r="O26" s="13">
        <f>O6/12</f>
        <v>500.5</v>
      </c>
      <c r="P26" s="13">
        <f>P6/12</f>
        <v>38111.916666666664</v>
      </c>
      <c r="Q26" s="13">
        <f>+Q6</f>
        <v>126159</v>
      </c>
    </row>
    <row r="27" spans="2:17" ht="9.75" customHeight="1" thickBot="1">
      <c r="B27" s="3"/>
      <c r="C27" s="9"/>
      <c r="D27" s="9"/>
      <c r="E27" s="10"/>
      <c r="F27" s="4"/>
      <c r="G27" s="4"/>
      <c r="H27" s="18"/>
      <c r="I27" s="4"/>
      <c r="J27" s="4"/>
      <c r="K27" s="4"/>
      <c r="L27" s="4"/>
      <c r="M27" s="4"/>
      <c r="N27" s="4"/>
      <c r="O27" s="4"/>
      <c r="P27" s="4"/>
      <c r="Q27" s="4"/>
    </row>
    <row r="28" spans="3:14" ht="14.25" customHeight="1">
      <c r="C28" s="24" t="s">
        <v>29</v>
      </c>
      <c r="D28" s="24"/>
      <c r="E28" s="24"/>
      <c r="F28" s="24"/>
      <c r="G28" s="24"/>
      <c r="H28" s="25"/>
      <c r="I28" s="24"/>
      <c r="J28" s="24"/>
      <c r="K28" s="24"/>
      <c r="L28" s="24"/>
      <c r="M28" s="24"/>
      <c r="N28" s="24"/>
    </row>
    <row r="29" spans="3:14" ht="14.25" customHeight="1">
      <c r="C29" s="24" t="s">
        <v>30</v>
      </c>
      <c r="D29" s="24"/>
      <c r="E29" s="24"/>
      <c r="F29" s="24"/>
      <c r="G29" s="24"/>
      <c r="H29" s="25"/>
      <c r="I29" s="24"/>
      <c r="J29" s="24"/>
      <c r="K29" s="24"/>
      <c r="L29" s="24"/>
      <c r="M29" s="24"/>
      <c r="N29" s="24"/>
    </row>
    <row r="30" spans="3:14" ht="14.25" customHeight="1">
      <c r="C30" s="24" t="s">
        <v>55</v>
      </c>
      <c r="D30" s="24"/>
      <c r="E30" s="24"/>
      <c r="F30" s="24"/>
      <c r="G30" s="24"/>
      <c r="H30" s="25"/>
      <c r="I30" s="24"/>
      <c r="J30" s="24"/>
      <c r="K30" s="24"/>
      <c r="L30" s="24"/>
      <c r="M30" s="24"/>
      <c r="N30" s="24"/>
    </row>
    <row r="31" spans="3:14" ht="14.25" customHeight="1">
      <c r="C31" s="24" t="s">
        <v>31</v>
      </c>
      <c r="D31" s="24"/>
      <c r="E31" s="24"/>
      <c r="F31" s="24"/>
      <c r="G31" s="24"/>
      <c r="H31" s="25"/>
      <c r="I31" s="24"/>
      <c r="J31" s="24"/>
      <c r="K31" s="24"/>
      <c r="L31" s="24"/>
      <c r="M31" s="24"/>
      <c r="N31" s="24"/>
    </row>
    <row r="32" spans="3:14" ht="15.75" customHeight="1">
      <c r="C32" s="24" t="s">
        <v>32</v>
      </c>
      <c r="D32" s="24"/>
      <c r="E32" s="24"/>
      <c r="F32" s="24"/>
      <c r="G32" s="24"/>
      <c r="H32" s="25"/>
      <c r="I32" s="24"/>
      <c r="J32" s="24"/>
      <c r="K32" s="24"/>
      <c r="L32" s="24"/>
      <c r="M32" s="24"/>
      <c r="N32" s="2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3.5" customHeight="1"/>
    <row r="63" ht="13.5" customHeight="1"/>
    <row r="64" ht="13.5" customHeight="1"/>
    <row r="65" ht="13.5" customHeight="1"/>
    <row r="66" ht="13.5" customHeight="1"/>
    <row r="67" ht="13.5" customHeight="1"/>
    <row r="68" ht="13.5" customHeight="1"/>
    <row r="69" ht="13.5" customHeight="1"/>
    <row r="70" ht="13.5" customHeight="1"/>
  </sheetData>
  <mergeCells count="35">
    <mergeCell ref="E26:F26"/>
    <mergeCell ref="E21:F21"/>
    <mergeCell ref="E23:F23"/>
    <mergeCell ref="E24:F24"/>
    <mergeCell ref="E25:F25"/>
    <mergeCell ref="E17:F17"/>
    <mergeCell ref="E18:F18"/>
    <mergeCell ref="E19:F19"/>
    <mergeCell ref="E20:F20"/>
    <mergeCell ref="E13:F13"/>
    <mergeCell ref="E14:F14"/>
    <mergeCell ref="E15:F15"/>
    <mergeCell ref="E16:F16"/>
    <mergeCell ref="E9:F9"/>
    <mergeCell ref="E10:F10"/>
    <mergeCell ref="E11:F11"/>
    <mergeCell ref="E12:F12"/>
    <mergeCell ref="L2:M3"/>
    <mergeCell ref="N2:O3"/>
    <mergeCell ref="P2:P5"/>
    <mergeCell ref="Q2:Q5"/>
    <mergeCell ref="N4:N5"/>
    <mergeCell ref="O4:O5"/>
    <mergeCell ref="L4:L5"/>
    <mergeCell ref="M4:M5"/>
    <mergeCell ref="C2:C4"/>
    <mergeCell ref="E2:G3"/>
    <mergeCell ref="H2:I3"/>
    <mergeCell ref="J2:K3"/>
    <mergeCell ref="E4:F5"/>
    <mergeCell ref="G4:G5"/>
    <mergeCell ref="H4:H5"/>
    <mergeCell ref="I4:I5"/>
    <mergeCell ref="J4:J5"/>
    <mergeCell ref="K4:K5"/>
  </mergeCells>
  <printOptions horizontalCentered="1"/>
  <pageMargins left="0.5905511811023623" right="0.5905511811023623" top="0.5905511811023623" bottom="0.5905511811023623" header="0.3937007874015748" footer="0.5118110236220472"/>
  <pageSetup cellComments="asDisplayed" horizontalDpi="600" verticalDpi="600" orientation="portrait" pageOrder="overThenDown" paperSize="9" scale="60" r:id="rId1"/>
  <ignoredErrors>
    <ignoredError sqref="G7:P8" formula="1" formulaRange="1"/>
    <ignoredError sqref="G27:M27 G6:P6 G9:G26 H25:H26 H9 H18 I25:I26 I9 I18 P22:P26 N23:O26 N9:O14 N16:O17 P9:P20 J9:K26 L9:M13 L15:M21 L23:M2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2015-11-09T02:19:36Z</cp:lastPrinted>
  <dcterms:created xsi:type="dcterms:W3CDTF">2008-01-23T05:10:49Z</dcterms:created>
  <dcterms:modified xsi:type="dcterms:W3CDTF">2015-12-04T00:37:26Z</dcterms:modified>
  <cp:category/>
  <cp:version/>
  <cp:contentType/>
  <cp:contentStatus/>
</cp:coreProperties>
</file>